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 activeTab="3"/>
  </bookViews>
  <sheets>
    <sheet name="README" sheetId="13" r:id="rId1"/>
    <sheet name="System &amp; DB Detail" sheetId="22" r:id="rId2"/>
    <sheet name="Exadata Capacity" sheetId="18" r:id="rId3"/>
    <sheet name="Exadata 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'Exadata Layout'!$F$10:$T$10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13" i="3"/>
  <c r="AE13"/>
  <c r="AE15"/>
  <c r="AK15"/>
  <c r="U15"/>
  <c r="AE16"/>
  <c r="AK16"/>
  <c r="U16"/>
  <c r="AE17"/>
  <c r="AK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AL13"/>
  <c r="G7"/>
  <c r="E7" i="21"/>
  <c r="B14"/>
  <c r="G8"/>
  <c r="B15"/>
  <c r="C15"/>
  <c r="C50"/>
  <c r="B17"/>
  <c r="C19"/>
  <c r="C17"/>
  <c r="AJ13" i="3"/>
  <c r="AJ15"/>
  <c r="AJ16"/>
  <c r="AJ17"/>
  <c r="AE18"/>
  <c r="AK18"/>
  <c r="AT12"/>
  <c r="AS12"/>
  <c r="AV12"/>
  <c r="P6"/>
  <c r="AU12"/>
  <c r="O6"/>
  <c r="N6"/>
  <c r="M6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T15"/>
  <c r="W15"/>
  <c r="X15"/>
  <c r="T16"/>
  <c r="X16"/>
  <c r="T17"/>
  <c r="W17"/>
  <c r="X17"/>
  <c r="T18"/>
  <c r="W18"/>
  <c r="X18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W19" i="3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16"/>
  <c r="T19"/>
  <c r="X19"/>
  <c r="T20"/>
  <c r="X20"/>
  <c r="T21"/>
  <c r="X21"/>
  <c r="T22"/>
  <c r="X22"/>
  <c r="T23"/>
  <c r="X23"/>
  <c r="T24"/>
  <c r="X24"/>
  <c r="T25"/>
  <c r="X25"/>
  <c r="T26"/>
  <c r="X26"/>
  <c r="T27"/>
  <c r="X27"/>
  <c r="T28"/>
  <c r="X28"/>
  <c r="T29"/>
  <c r="X29"/>
  <c r="T30"/>
  <c r="X30"/>
  <c r="T31"/>
  <c r="X31"/>
  <c r="T32"/>
  <c r="X32"/>
  <c r="T33"/>
  <c r="X33"/>
  <c r="T34"/>
  <c r="X34"/>
  <c r="T35"/>
  <c r="X35"/>
  <c r="T36"/>
  <c r="X36"/>
  <c r="T37"/>
  <c r="X37"/>
  <c r="T38"/>
  <c r="X38"/>
  <c r="T39"/>
  <c r="X39"/>
  <c r="T40"/>
  <c r="X40"/>
  <c r="T41"/>
  <c r="X41"/>
  <c r="T42"/>
  <c r="X42"/>
  <c r="T43"/>
  <c r="X43"/>
  <c r="T44"/>
  <c r="X44"/>
  <c r="T45"/>
  <c r="X45"/>
  <c r="T46"/>
  <c r="X46"/>
  <c r="T47"/>
  <c r="X47"/>
  <c r="T48"/>
  <c r="X48"/>
  <c r="T49"/>
  <c r="X49"/>
  <c r="T50"/>
  <c r="X50"/>
  <c r="T51"/>
  <c r="X51"/>
  <c r="T52"/>
  <c r="X52"/>
  <c r="T53"/>
  <c r="X53"/>
  <c r="T54"/>
  <c r="X54"/>
  <c r="T55"/>
  <c r="X55"/>
  <c r="T56"/>
  <c r="X56"/>
  <c r="T57"/>
  <c r="X57"/>
  <c r="T58"/>
  <c r="X58"/>
  <c r="T59"/>
  <c r="X59"/>
  <c r="T60"/>
  <c r="X60"/>
  <c r="T61"/>
  <c r="X61"/>
  <c r="T62"/>
  <c r="X62"/>
  <c r="T63"/>
  <c r="X63"/>
  <c r="T64"/>
  <c r="X64"/>
  <c r="T65"/>
  <c r="X65"/>
  <c r="T66"/>
  <c r="X66"/>
  <c r="T67"/>
  <c r="X67"/>
  <c r="T68"/>
  <c r="X68"/>
  <c r="T69"/>
  <c r="X69"/>
  <c r="T70"/>
  <c r="X70"/>
  <c r="T71"/>
  <c r="X71"/>
  <c r="T72"/>
  <c r="X72"/>
  <c r="T73"/>
  <c r="X73"/>
  <c r="T74"/>
  <c r="X74"/>
  <c r="T75"/>
  <c r="X75"/>
  <c r="T76"/>
  <c r="X76"/>
  <c r="T77"/>
  <c r="X77"/>
  <c r="T78"/>
  <c r="X78"/>
  <c r="T79"/>
  <c r="X79"/>
  <c r="T80"/>
  <c r="X80"/>
  <c r="T81"/>
  <c r="X81"/>
  <c r="T82"/>
  <c r="X82"/>
  <c r="T83"/>
  <c r="X83"/>
  <c r="T84"/>
  <c r="X84"/>
  <c r="T85"/>
  <c r="X85"/>
  <c r="T86"/>
  <c r="X86"/>
  <c r="T87"/>
  <c r="X87"/>
  <c r="T88"/>
  <c r="X88"/>
  <c r="T89"/>
  <c r="X89"/>
  <c r="T90"/>
  <c r="X90"/>
  <c r="T91"/>
  <c r="X91"/>
  <c r="T92"/>
  <c r="X92"/>
  <c r="T93"/>
  <c r="X93"/>
  <c r="T94"/>
  <c r="X94"/>
  <c r="T95"/>
  <c r="X95"/>
  <c r="T96"/>
  <c r="X96"/>
  <c r="T97"/>
  <c r="X97"/>
  <c r="T98"/>
  <c r="X98"/>
  <c r="T99"/>
  <c r="X99"/>
  <c r="T100"/>
  <c r="X100"/>
  <c r="T101"/>
  <c r="X101"/>
  <c r="T102"/>
  <c r="X102"/>
  <c r="T103"/>
  <c r="X103"/>
  <c r="T104"/>
  <c r="X104"/>
  <c r="T105"/>
  <c r="X105"/>
  <c r="T106"/>
  <c r="X106"/>
  <c r="T107"/>
  <c r="X107"/>
  <c r="T108"/>
  <c r="X108"/>
  <c r="T109"/>
  <c r="X109"/>
  <c r="T110"/>
  <c r="X110"/>
  <c r="T111"/>
  <c r="X111"/>
  <c r="T112"/>
  <c r="X112"/>
  <c r="T113"/>
  <c r="X113"/>
  <c r="T114"/>
  <c r="X114"/>
  <c r="T115"/>
  <c r="X115"/>
  <c r="T116"/>
  <c r="X116"/>
  <c r="T117"/>
  <c r="X117"/>
  <c r="T118"/>
  <c r="X118"/>
  <c r="T119"/>
  <c r="X119"/>
  <c r="T120"/>
  <c r="X120"/>
  <c r="T121"/>
  <c r="X121"/>
  <c r="T122"/>
  <c r="X122"/>
  <c r="T123"/>
  <c r="X123"/>
  <c r="T124"/>
  <c r="X124"/>
  <c r="T125"/>
  <c r="X125"/>
  <c r="T126"/>
  <c r="X126"/>
  <c r="T127"/>
  <c r="X127"/>
  <c r="T128"/>
  <c r="X128"/>
  <c r="T129"/>
  <c r="X129"/>
  <c r="T130"/>
  <c r="X130"/>
  <c r="T131"/>
  <c r="X131"/>
  <c r="T132"/>
  <c r="X132"/>
  <c r="T133"/>
  <c r="X133"/>
  <c r="T134"/>
  <c r="X134"/>
  <c r="T135"/>
  <c r="X135"/>
  <c r="T136"/>
  <c r="X136"/>
  <c r="T137"/>
  <c r="X137"/>
  <c r="T138"/>
  <c r="X138"/>
  <c r="T139"/>
  <c r="X139"/>
  <c r="T140"/>
  <c r="X140"/>
  <c r="T141"/>
  <c r="X141"/>
  <c r="T142"/>
  <c r="X142"/>
  <c r="T143"/>
  <c r="X143"/>
  <c r="T144"/>
  <c r="X144"/>
  <c r="T145"/>
  <c r="X145"/>
  <c r="T146"/>
  <c r="X146"/>
  <c r="T147"/>
  <c r="X147"/>
  <c r="T148"/>
  <c r="X148"/>
  <c r="T149"/>
  <c r="X149"/>
  <c r="T150"/>
  <c r="X150"/>
  <c r="T151"/>
  <c r="X151"/>
  <c r="T152"/>
  <c r="X152"/>
  <c r="T153"/>
  <c r="X153"/>
  <c r="T154"/>
  <c r="X154"/>
  <c r="T155"/>
  <c r="X155"/>
  <c r="T156"/>
  <c r="X156"/>
  <c r="T157"/>
  <c r="X157"/>
  <c r="T158"/>
  <c r="X158"/>
  <c r="T159"/>
  <c r="X159"/>
  <c r="T160"/>
  <c r="X160"/>
  <c r="T161"/>
  <c r="X161"/>
  <c r="T162"/>
  <c r="X162"/>
  <c r="T163"/>
  <c r="X163"/>
  <c r="T164"/>
  <c r="X164"/>
  <c r="T165"/>
  <c r="X165"/>
  <c r="T166"/>
  <c r="X166"/>
  <c r="T167"/>
  <c r="X167"/>
  <c r="T168"/>
  <c r="X168"/>
  <c r="T169"/>
  <c r="X169"/>
  <c r="T170"/>
  <c r="X170"/>
  <c r="T171"/>
  <c r="X171"/>
  <c r="T172"/>
  <c r="X172"/>
  <c r="T173"/>
  <c r="X173"/>
  <c r="T174"/>
  <c r="X174"/>
  <c r="T175"/>
  <c r="X175"/>
  <c r="T176"/>
  <c r="X176"/>
  <c r="T177"/>
  <c r="X177"/>
  <c r="T178"/>
  <c r="X178"/>
  <c r="T179"/>
  <c r="X179"/>
  <c r="T180"/>
  <c r="X180"/>
  <c r="T181"/>
  <c r="X181"/>
  <c r="T182"/>
  <c r="X182"/>
  <c r="T183"/>
  <c r="X183"/>
  <c r="T184"/>
  <c r="X184"/>
  <c r="T185"/>
  <c r="X185"/>
  <c r="T186"/>
  <c r="X186"/>
  <c r="T187"/>
  <c r="X187"/>
  <c r="T188"/>
  <c r="X188"/>
  <c r="T189"/>
  <c r="X189"/>
  <c r="T190"/>
  <c r="X190"/>
  <c r="T191"/>
  <c r="X191"/>
  <c r="T192"/>
  <c r="X192"/>
  <c r="T193"/>
  <c r="X193"/>
  <c r="T194"/>
  <c r="X194"/>
  <c r="T195"/>
  <c r="X195"/>
  <c r="T196"/>
  <c r="X196"/>
  <c r="T197"/>
  <c r="X197"/>
  <c r="T198"/>
  <c r="X198"/>
  <c r="T199"/>
  <c r="X199"/>
  <c r="T200"/>
  <c r="X200"/>
  <c r="T201"/>
  <c r="X201"/>
  <c r="T202"/>
  <c r="X202"/>
  <c r="T203"/>
  <c r="X203"/>
  <c r="T204"/>
  <c r="X204"/>
  <c r="T205"/>
  <c r="X205"/>
  <c r="T206"/>
  <c r="X206"/>
  <c r="T207"/>
  <c r="X207"/>
  <c r="T208"/>
  <c r="X208"/>
  <c r="T209"/>
  <c r="X209"/>
  <c r="T210"/>
  <c r="X210"/>
  <c r="T211"/>
  <c r="X211"/>
  <c r="T212"/>
  <c r="X212"/>
  <c r="T213"/>
  <c r="X213"/>
  <c r="T214"/>
  <c r="X214"/>
  <c r="T215"/>
  <c r="X215"/>
  <c r="T216"/>
  <c r="X216"/>
  <c r="T217"/>
  <c r="X217"/>
  <c r="T218"/>
  <c r="X218"/>
  <c r="T219"/>
  <c r="X219"/>
  <c r="T220"/>
  <c r="X220"/>
  <c r="T221"/>
  <c r="X221"/>
  <c r="T222"/>
  <c r="X222"/>
  <c r="T223"/>
  <c r="X223"/>
  <c r="T224"/>
  <c r="X224"/>
  <c r="T225"/>
  <c r="X225"/>
  <c r="T226"/>
  <c r="X226"/>
  <c r="T227"/>
  <c r="X227"/>
  <c r="T228"/>
  <c r="X228"/>
  <c r="T229"/>
  <c r="X229"/>
  <c r="T230"/>
  <c r="X230"/>
  <c r="T231"/>
  <c r="X231"/>
  <c r="T232"/>
  <c r="X232"/>
  <c r="T233"/>
  <c r="X233"/>
  <c r="T234"/>
  <c r="X234"/>
  <c r="T235"/>
  <c r="X235"/>
  <c r="T236"/>
  <c r="X236"/>
  <c r="T237"/>
  <c r="X237"/>
  <c r="T238"/>
  <c r="X238"/>
  <c r="T239"/>
  <c r="X239"/>
  <c r="T240"/>
  <c r="X240"/>
  <c r="T241"/>
  <c r="X241"/>
  <c r="T242"/>
  <c r="X242"/>
  <c r="T243"/>
  <c r="X243"/>
  <c r="T244"/>
  <c r="X244"/>
  <c r="T245"/>
  <c r="X245"/>
  <c r="T246"/>
  <c r="X246"/>
  <c r="T247"/>
  <c r="X247"/>
  <c r="T248"/>
  <c r="X248"/>
  <c r="T249"/>
  <c r="X249"/>
  <c r="T250"/>
  <c r="X250"/>
  <c r="T251"/>
  <c r="X251"/>
  <c r="T252"/>
  <c r="X252"/>
  <c r="T253"/>
  <c r="X253"/>
  <c r="T254"/>
  <c r="X254"/>
  <c r="T255"/>
  <c r="X255"/>
  <c r="T256"/>
  <c r="X256"/>
  <c r="T257"/>
  <c r="X257"/>
  <c r="T258"/>
  <c r="X258"/>
  <c r="T259"/>
  <c r="X259"/>
  <c r="T260"/>
  <c r="X260"/>
  <c r="T261"/>
  <c r="X261"/>
  <c r="T262"/>
  <c r="X262"/>
  <c r="T263"/>
  <c r="X263"/>
  <c r="T264"/>
  <c r="X264"/>
  <c r="T265"/>
  <c r="X265"/>
  <c r="T266"/>
  <c r="X266"/>
  <c r="T267"/>
  <c r="X267"/>
  <c r="T268"/>
  <c r="X268"/>
  <c r="T269"/>
  <c r="X269"/>
  <c r="T270"/>
  <c r="X270"/>
  <c r="T271"/>
  <c r="X271"/>
  <c r="T272"/>
  <c r="X272"/>
  <c r="T273"/>
  <c r="X273"/>
  <c r="T274"/>
  <c r="X274"/>
  <c r="T275"/>
  <c r="X275"/>
  <c r="T276"/>
  <c r="X276"/>
  <c r="T277"/>
  <c r="X277"/>
  <c r="T278"/>
  <c r="X278"/>
  <c r="T279"/>
  <c r="X279"/>
  <c r="T280"/>
  <c r="X280"/>
  <c r="T281"/>
  <c r="X281"/>
  <c r="T282"/>
  <c r="X282"/>
  <c r="T283"/>
  <c r="X283"/>
  <c r="T284"/>
  <c r="X284"/>
  <c r="T285"/>
  <c r="X285"/>
  <c r="T286"/>
  <c r="X286"/>
  <c r="T287"/>
  <c r="X287"/>
  <c r="T288"/>
  <c r="X288"/>
  <c r="T289"/>
  <c r="X289"/>
  <c r="T290"/>
  <c r="X290"/>
  <c r="T291"/>
  <c r="X291"/>
  <c r="T292"/>
  <c r="X292"/>
  <c r="T293"/>
  <c r="X293"/>
  <c r="T294"/>
  <c r="X294"/>
  <c r="T295"/>
  <c r="X295"/>
  <c r="T296"/>
  <c r="X296"/>
  <c r="T297"/>
  <c r="X297"/>
  <c r="T298"/>
  <c r="X298"/>
  <c r="T299"/>
  <c r="X299"/>
  <c r="T300"/>
  <c r="X300"/>
  <c r="T301"/>
  <c r="X301"/>
  <c r="T302"/>
  <c r="X302"/>
  <c r="T303"/>
  <c r="X303"/>
  <c r="T304"/>
  <c r="X304"/>
  <c r="T305"/>
  <c r="X305"/>
  <c r="T306"/>
  <c r="X306"/>
  <c r="T307"/>
  <c r="X307"/>
  <c r="T308"/>
  <c r="X308"/>
  <c r="T309"/>
  <c r="X309"/>
  <c r="T310"/>
  <c r="X310"/>
  <c r="T311"/>
  <c r="X311"/>
  <c r="T312"/>
  <c r="X312"/>
  <c r="T313"/>
  <c r="X313"/>
  <c r="T314"/>
  <c r="X314"/>
  <c r="T315"/>
  <c r="X315"/>
  <c r="T316"/>
  <c r="X316"/>
  <c r="T317"/>
  <c r="X317"/>
  <c r="T318"/>
  <c r="X318"/>
  <c r="T319"/>
  <c r="X319"/>
  <c r="T320"/>
  <c r="X320"/>
  <c r="T321"/>
  <c r="X321"/>
  <c r="T322"/>
  <c r="X322"/>
  <c r="T323"/>
  <c r="X323"/>
  <c r="T324"/>
  <c r="X324"/>
  <c r="T325"/>
  <c r="X325"/>
  <c r="T326"/>
  <c r="X326"/>
  <c r="T327"/>
  <c r="X327"/>
  <c r="T328"/>
  <c r="X328"/>
  <c r="T329"/>
  <c r="X329"/>
  <c r="T330"/>
  <c r="X330"/>
  <c r="T331"/>
  <c r="X331"/>
  <c r="T332"/>
  <c r="X332"/>
  <c r="T333"/>
  <c r="X333"/>
  <c r="T334"/>
  <c r="X334"/>
  <c r="T335"/>
  <c r="X335"/>
  <c r="T336"/>
  <c r="X336"/>
  <c r="T337"/>
  <c r="X337"/>
  <c r="T338"/>
  <c r="X338"/>
  <c r="T339"/>
  <c r="X339"/>
  <c r="T340"/>
  <c r="X340"/>
  <c r="T341"/>
  <c r="X341"/>
  <c r="T342"/>
  <c r="X342"/>
  <c r="T343"/>
  <c r="X343"/>
  <c r="T344"/>
  <c r="X344"/>
  <c r="T345"/>
  <c r="X345"/>
  <c r="T346"/>
  <c r="X346"/>
  <c r="T347"/>
  <c r="X347"/>
  <c r="T348"/>
  <c r="X348"/>
  <c r="T349"/>
  <c r="X349"/>
  <c r="T350"/>
  <c r="X350"/>
  <c r="T351"/>
  <c r="X351"/>
  <c r="T352"/>
  <c r="X352"/>
  <c r="T353"/>
  <c r="X353"/>
  <c r="T354"/>
  <c r="X354"/>
  <c r="T355"/>
  <c r="X355"/>
  <c r="T356"/>
  <c r="X356"/>
  <c r="T357"/>
  <c r="X357"/>
  <c r="T358"/>
  <c r="X358"/>
  <c r="T359"/>
  <c r="X359"/>
  <c r="T360"/>
  <c r="X360"/>
  <c r="T361"/>
  <c r="X361"/>
  <c r="T362"/>
  <c r="X362"/>
  <c r="T363"/>
  <c r="X363"/>
  <c r="T364"/>
  <c r="X364"/>
  <c r="T365"/>
  <c r="X365"/>
  <c r="T366"/>
  <c r="X366"/>
  <c r="T367"/>
  <c r="X367"/>
  <c r="T368"/>
  <c r="X368"/>
  <c r="T369"/>
  <c r="X369"/>
  <c r="T370"/>
  <c r="X370"/>
  <c r="T371"/>
  <c r="X371"/>
  <c r="T372"/>
  <c r="X372"/>
  <c r="T373"/>
  <c r="X373"/>
  <c r="T374"/>
  <c r="X374"/>
  <c r="T375"/>
  <c r="X375"/>
  <c r="T376"/>
  <c r="X376"/>
  <c r="T377"/>
  <c r="X377"/>
  <c r="T378"/>
  <c r="X378"/>
  <c r="T379"/>
  <c r="X379"/>
  <c r="T380"/>
  <c r="X380"/>
  <c r="T381"/>
  <c r="X381"/>
  <c r="T382"/>
  <c r="X382"/>
  <c r="T383"/>
  <c r="X383"/>
  <c r="T384"/>
  <c r="X384"/>
  <c r="T385"/>
  <c r="X385"/>
  <c r="T386"/>
  <c r="X386"/>
  <c r="T387"/>
  <c r="X387"/>
  <c r="T388"/>
  <c r="X388"/>
  <c r="T389"/>
  <c r="X389"/>
  <c r="T390"/>
  <c r="X390"/>
  <c r="T391"/>
  <c r="X391"/>
  <c r="T392"/>
  <c r="X392"/>
  <c r="T393"/>
  <c r="X393"/>
  <c r="T394"/>
  <c r="X394"/>
  <c r="T395"/>
  <c r="X395"/>
  <c r="T396"/>
  <c r="X396"/>
  <c r="T397"/>
  <c r="X397"/>
  <c r="T398"/>
  <c r="X398"/>
  <c r="T399"/>
  <c r="X399"/>
  <c r="T400"/>
  <c r="X400"/>
  <c r="T401"/>
  <c r="X401"/>
  <c r="T402"/>
  <c r="X402"/>
  <c r="T403"/>
  <c r="X403"/>
  <c r="T404"/>
  <c r="X404"/>
  <c r="T405"/>
  <c r="X405"/>
  <c r="T406"/>
  <c r="X406"/>
  <c r="T407"/>
  <c r="X407"/>
  <c r="T408"/>
  <c r="X408"/>
  <c r="T409"/>
  <c r="X409"/>
  <c r="T410"/>
  <c r="X410"/>
  <c r="T411"/>
  <c r="X411"/>
  <c r="T412"/>
  <c r="X412"/>
  <c r="T413"/>
  <c r="X413"/>
  <c r="T414"/>
  <c r="X414"/>
  <c r="T415"/>
  <c r="X415"/>
  <c r="T416"/>
  <c r="X416"/>
  <c r="T417"/>
  <c r="X417"/>
  <c r="T418"/>
  <c r="X418"/>
  <c r="T419"/>
  <c r="X419"/>
  <c r="T420"/>
  <c r="X420"/>
  <c r="T421"/>
  <c r="X421"/>
  <c r="T422"/>
  <c r="X422"/>
  <c r="T423"/>
  <c r="X423"/>
  <c r="T424"/>
  <c r="X424"/>
  <c r="T425"/>
  <c r="X425"/>
  <c r="T426"/>
  <c r="X426"/>
  <c r="T427"/>
  <c r="X427"/>
  <c r="T428"/>
  <c r="X428"/>
  <c r="T429"/>
  <c r="X429"/>
  <c r="T430"/>
  <c r="X430"/>
  <c r="T431"/>
  <c r="X431"/>
  <c r="T432"/>
  <c r="X432"/>
  <c r="T433"/>
  <c r="X433"/>
  <c r="T434"/>
  <c r="X434"/>
  <c r="T435"/>
  <c r="X435"/>
  <c r="T436"/>
  <c r="X436"/>
  <c r="T437"/>
  <c r="X437"/>
  <c r="T438"/>
  <c r="X438"/>
  <c r="T439"/>
  <c r="X439"/>
  <c r="T440"/>
  <c r="X440"/>
  <c r="T441"/>
  <c r="X441"/>
  <c r="T442"/>
  <c r="X442"/>
  <c r="T443"/>
  <c r="X443"/>
  <c r="T444"/>
  <c r="X444"/>
  <c r="T445"/>
  <c r="X445"/>
  <c r="T446"/>
  <c r="X446"/>
  <c r="T447"/>
  <c r="X447"/>
  <c r="T448"/>
  <c r="X448"/>
  <c r="T449"/>
  <c r="X449"/>
  <c r="T450"/>
  <c r="X450"/>
  <c r="T451"/>
  <c r="X451"/>
  <c r="T452"/>
  <c r="X452"/>
  <c r="T453"/>
  <c r="X453"/>
  <c r="T454"/>
  <c r="X454"/>
  <c r="T455"/>
  <c r="X455"/>
  <c r="T456"/>
  <c r="X456"/>
  <c r="T457"/>
  <c r="X457"/>
  <c r="T458"/>
  <c r="X458"/>
  <c r="T459"/>
  <c r="X459"/>
  <c r="T460"/>
  <c r="X460"/>
  <c r="T461"/>
  <c r="X461"/>
  <c r="T462"/>
  <c r="X462"/>
  <c r="T463"/>
  <c r="X463"/>
  <c r="T464"/>
  <c r="X464"/>
  <c r="T465"/>
  <c r="X465"/>
  <c r="T466"/>
  <c r="X466"/>
  <c r="T467"/>
  <c r="X467"/>
  <c r="T468"/>
  <c r="X468"/>
  <c r="T469"/>
  <c r="X469"/>
  <c r="T470"/>
  <c r="X470"/>
  <c r="T471"/>
  <c r="X471"/>
  <c r="T472"/>
  <c r="X472"/>
  <c r="T473"/>
  <c r="X473"/>
  <c r="T474"/>
  <c r="X474"/>
  <c r="T475"/>
  <c r="X475"/>
  <c r="T476"/>
  <c r="X476"/>
  <c r="T477"/>
  <c r="X477"/>
  <c r="T478"/>
  <c r="X478"/>
  <c r="T479"/>
  <c r="X479"/>
  <c r="T480"/>
  <c r="X480"/>
  <c r="T481"/>
  <c r="X481"/>
  <c r="T482"/>
  <c r="X482"/>
  <c r="T483"/>
  <c r="X483"/>
  <c r="T484"/>
  <c r="X484"/>
  <c r="T485"/>
  <c r="X485"/>
  <c r="T486"/>
  <c r="X486"/>
  <c r="T487"/>
  <c r="X487"/>
  <c r="T488"/>
  <c r="X488"/>
  <c r="T489"/>
  <c r="X489"/>
  <c r="T490"/>
  <c r="X490"/>
  <c r="T491"/>
  <c r="X491"/>
  <c r="T492"/>
  <c r="X492"/>
  <c r="T493"/>
  <c r="X493"/>
  <c r="T494"/>
  <c r="X494"/>
  <c r="T495"/>
  <c r="X495"/>
  <c r="T496"/>
  <c r="X496"/>
  <c r="T497"/>
  <c r="X497"/>
  <c r="T498"/>
  <c r="X498"/>
  <c r="T499"/>
  <c r="X499"/>
  <c r="T500"/>
  <c r="X500"/>
  <c r="T501"/>
  <c r="X501"/>
  <c r="T502"/>
  <c r="X502"/>
  <c r="T503"/>
  <c r="X503"/>
  <c r="T504"/>
  <c r="X504"/>
  <c r="T505"/>
  <c r="X505"/>
  <c r="T506"/>
  <c r="X506"/>
  <c r="T507"/>
  <c r="X507"/>
  <c r="T508"/>
  <c r="X508"/>
  <c r="T509"/>
  <c r="X509"/>
  <c r="T510"/>
  <c r="X510"/>
  <c r="T511"/>
  <c r="X511"/>
  <c r="T512"/>
  <c r="X512"/>
  <c r="T513"/>
  <c r="X513"/>
  <c r="T514"/>
  <c r="X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D1507"/>
  <c r="D1510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V17" i="3"/>
  <c r="D505" i="7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T13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I13"/>
  <c r="AG13"/>
  <c r="AG15"/>
  <c r="AG16"/>
  <c r="Z13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V20" i="3"/>
  <c r="DP9" i="7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N10" authorId="0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<sst xmlns="http://schemas.openxmlformats.org/spreadsheetml/2006/main" count="396" uniqueCount="208">
  <si>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</si>
  <si>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</si>
  <si>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</si>
  <si>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</si>
  <si>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</si>
  <si>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</si>
  <si>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</si>
  <si>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</si>
  <si>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</si>
  <si>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</si>
  <si>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</si>
  <si>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</si>
  <si>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</si>
  <si>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</si>
  <si>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</si>
  <si>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</si>
  <si>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</si>
  <si>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</si>
  <si>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</si>
  <si>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</si>
  <si>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</si>
  <si>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</si>
  <si>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</si>
  <si>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</si>
  <si>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</si>
  <si>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</si>
  <si>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</si>
  <si>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</si>
  <si>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</si>
  <si>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</si>
  <si>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</si>
  <si>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</si>
  <si>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</si>
  <si>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</si>
  <si>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</si>
  <si>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</si>
  <si>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</si>
  <si>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</si>
  <si>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</si>
  <si>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</si>
  <si>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</si>
  <si>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</si>
  <si>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</si>
  <si>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</si>
  <si>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</si>
  <si>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</si>
  <si>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</si>
  <si>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</si>
  <si>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</si>
  <si>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</si>
  <si>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</si>
  <si>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Exadata Provisioning Worksheet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</si>
  <si>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</si>
  <si>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</si>
  <si>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</si>
  <si>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</si>
  <si>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</si>
  <si>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</si>
  <si>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</si>
  <si>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</si>
  <si>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</si>
  <si>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</si>
  <si>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</si>
  <si>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</si>
  <si>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</si>
  <si>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</si>
  <si>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</si>
  <si>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</si>
  <si>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</si>
  <si>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</si>
  <si>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</si>
  <si>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</si>
  <si>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</si>
  <si>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</si>
  <si>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</si>
  <si>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</si>
  <si>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</si>
  <si>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</si>
  <si>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</si>
  <si>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</si>
  <si>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</si>
  <si>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</si>
  <si>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</si>
  <si>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</si>
  <si>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</si>
  <si>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</si>
  <si>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</si>
  <si>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</si>
  <si>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</si>
  <si>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</si>
  <si>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</si>
  <si>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</si>
  <si>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</si>
  <si>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</si>
  <si>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</si>
  <si>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</si>
  <si>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</si>
  <si>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</si>
  <si>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</si>
  <si>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</si>
  <si>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</si>
  <si>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</si>
  <si>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</si>
  <si>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</si>
  <si>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</si>
  <si>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</si>
  <si>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</si>
  <si>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</si>
  <si>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</si>
  <si>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</si>
  <si>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</si>
  <si>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</si>
  <si>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</si>
  <si>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</si>
  <si>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</si>
  <si>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</si>
  <si>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</si>
  <si>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</si>
  <si>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</si>
  <si>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</si>
  <si>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</si>
  <si>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</si>
  <si>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</si>
  <si>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</si>
  <si>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</si>
  <si>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</si>
  <si>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</si>
  <si>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</si>
  <si>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</si>
  <si>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</si>
  <si>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</si>
  <si>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</si>
  <si>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</si>
  <si>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</si>
  <si>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</si>
  <si>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</si>
  <si>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</si>
  <si>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</si>
  <si>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</si>
  <si>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</si>
  <si>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</si>
  <si>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</si>
  <si>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</si>
  <si>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</si>
  <si>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</si>
  <si>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</si>
  <si>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</si>
  <si>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</si>
  <si>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</si>
  <si>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</si>
  <si>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</si>
  <si>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</si>
  <si>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</si>
  <si>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</si>
  <si>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</si>
  <si>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</si>
  <si>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</si>
  <si>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</si>
  <si>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</si>
  <si>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</si>
  <si>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</si>
  <si>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</si>
  <si>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</si>
  <si>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</si>
  <si>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</si>
  <si>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</si>
  <si>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</si>
  <si>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</si>
  <si>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</si>
  <si>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</si>
  <si>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</si>
  <si>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</si>
  <si>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</si>
  <si>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</si>
  <si>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</si>
  <si>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</si>
  <si>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</si>
  <si>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</si>
  <si>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</si>
  <si>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</si>
  <si>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</si>
  <si>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ORAPRODB</t>
  </si>
  <si>
    <t>CPU 
cores/node</t>
  </si>
  <si>
    <t>CPU
threads/node</t>
  </si>
  <si>
    <t>ASM 
Normal Redundancy
HW IOPS</t>
  </si>
  <si>
    <t>SGA 
Max (G)</t>
  </si>
  <si>
    <t>Host Speed
(SPECint_rate2006/core)</t>
  </si>
  <si>
    <t>ORAPRODC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</si>
  <si>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</si>
  <si>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</si>
  <si>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</si>
  <si>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</si>
  <si>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</si>
  <si>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</si>
  <si>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</si>
  <si>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</si>
  <si>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</si>
  <si>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</si>
  <si>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</si>
  <si>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</si>
  <si>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</si>
  <si>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</si>
  <si>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</si>
  <si>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</si>
  <si>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</si>
  <si>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</si>
  <si>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r>
      <t xml:space="preserve">Authors: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</si>
  <si>
    <t>Terms:  This document is the author's Intellectual Property and cannot be modified without explicit written permission.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</si>
</sst>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7" formatCode="0.0"/>
  </numFmts>
  <fonts count="39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b/>
      <sz val="10"/>
      <color theme="0"/>
      <name val="Arial"/>
      <family val="2"/>
    </font>
    <font>
      <u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0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</cellStyleXfs>
  <cellXfs count="17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10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7" fontId="32" fillId="4" borderId="0" xfId="59" applyNumberFormat="1" applyFont="1" applyFill="1"/>
    <xf numFmtId="167" fontId="5" fillId="4" borderId="0" xfId="59" applyNumberFormat="1" applyFill="1"/>
    <xf numFmtId="164" fontId="35" fillId="4" borderId="0" xfId="0" applyNumberFormat="1" applyFont="1" applyFill="1" applyBorder="1"/>
    <xf numFmtId="0" fontId="35" fillId="4" borderId="0" xfId="0" applyFont="1" applyFill="1" applyBorder="1" applyAlignment="1">
      <alignment horizontal="center"/>
    </xf>
    <xf numFmtId="0" fontId="33" fillId="4" borderId="0" xfId="3" applyFont="1" applyFill="1" applyBorder="1" applyAlignment="1">
      <alignment horizontal="center" wrapText="1"/>
    </xf>
    <xf numFmtId="0" fontId="34" fillId="4" borderId="0" xfId="3" applyFont="1" applyFill="1" applyBorder="1" applyAlignment="1">
      <alignment horizontal="center" wrapText="1"/>
    </xf>
    <xf numFmtId="164" fontId="33" fillId="4" borderId="0" xfId="3" applyNumberFormat="1" applyFont="1" applyFill="1" applyBorder="1" applyAlignment="1">
      <alignment horizontal="center" wrapText="1"/>
    </xf>
    <xf numFmtId="10" fontId="35" fillId="4" borderId="0" xfId="0" applyNumberFormat="1" applyFont="1" applyFill="1" applyBorder="1"/>
    <xf numFmtId="164" fontId="35" fillId="4" borderId="0" xfId="0" applyNumberFormat="1" applyFont="1" applyFill="1" applyBorder="1" applyAlignment="1">
      <alignment horizontal="center"/>
    </xf>
    <xf numFmtId="4" fontId="35" fillId="4" borderId="0" xfId="0" applyNumberFormat="1" applyFont="1" applyFill="1" applyBorder="1" applyAlignment="1">
      <alignment horizontal="center"/>
    </xf>
    <xf numFmtId="0" fontId="35" fillId="4" borderId="0" xfId="0" applyFont="1" applyFill="1" applyBorder="1" applyAlignment="1">
      <alignment horizontal="right"/>
    </xf>
    <xf numFmtId="4" fontId="35" fillId="4" borderId="0" xfId="0" applyNumberFormat="1" applyFont="1" applyFill="1" applyBorder="1" applyAlignment="1">
      <alignment horizontal="right"/>
    </xf>
    <xf numFmtId="164" fontId="35" fillId="4" borderId="0" xfId="2" applyNumberFormat="1" applyFont="1" applyFill="1" applyBorder="1"/>
    <xf numFmtId="0" fontId="37" fillId="4" borderId="0" xfId="0" applyFont="1" applyFill="1" applyBorder="1" applyAlignment="1">
      <alignment horizontal="center"/>
    </xf>
    <xf numFmtId="4" fontId="37" fillId="4" borderId="0" xfId="0" applyNumberFormat="1" applyFont="1" applyFill="1" applyBorder="1" applyAlignment="1">
      <alignment horizontal="center"/>
    </xf>
    <xf numFmtId="10" fontId="35" fillId="4" borderId="0" xfId="0" applyNumberFormat="1" applyFont="1" applyFill="1" applyBorder="1" applyAlignment="1">
      <alignment horizontal="center"/>
    </xf>
    <xf numFmtId="2" fontId="35" fillId="4" borderId="0" xfId="0" applyNumberFormat="1" applyFont="1" applyFill="1" applyBorder="1" applyAlignment="1">
      <alignment horizontal="right"/>
    </xf>
    <xf numFmtId="0" fontId="37" fillId="4" borderId="0" xfId="0" applyFont="1" applyFill="1" applyBorder="1"/>
    <xf numFmtId="164" fontId="38" fillId="4" borderId="0" xfId="0" applyNumberFormat="1" applyFont="1" applyFill="1" applyBorder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0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42537</c:v>
                </c:pt>
                <c:pt idx="1">
                  <c:v>42567</c:v>
                </c:pt>
                <c:pt idx="2">
                  <c:v>42598</c:v>
                </c:pt>
                <c:pt idx="3">
                  <c:v>42629</c:v>
                </c:pt>
                <c:pt idx="4">
                  <c:v>42659</c:v>
                </c:pt>
                <c:pt idx="5">
                  <c:v>42690</c:v>
                </c:pt>
                <c:pt idx="6">
                  <c:v>42720</c:v>
                </c:pt>
                <c:pt idx="7">
                  <c:v>42751</c:v>
                </c:pt>
                <c:pt idx="8">
                  <c:v>42782</c:v>
                </c:pt>
                <c:pt idx="9">
                  <c:v>42810</c:v>
                </c:pt>
                <c:pt idx="10">
                  <c:v>42841</c:v>
                </c:pt>
                <c:pt idx="11">
                  <c:v>42871</c:v>
                </c:pt>
                <c:pt idx="12">
                  <c:v>42902</c:v>
                </c:pt>
                <c:pt idx="13">
                  <c:v>42932</c:v>
                </c:pt>
                <c:pt idx="14">
                  <c:v>42963</c:v>
                </c:pt>
                <c:pt idx="15">
                  <c:v>42994</c:v>
                </c:pt>
                <c:pt idx="16">
                  <c:v>43024</c:v>
                </c:pt>
                <c:pt idx="17">
                  <c:v>43055</c:v>
                </c:pt>
                <c:pt idx="18">
                  <c:v>43085</c:v>
                </c:pt>
                <c:pt idx="19">
                  <c:v>43116</c:v>
                </c:pt>
                <c:pt idx="20">
                  <c:v>43147</c:v>
                </c:pt>
                <c:pt idx="21">
                  <c:v>43175</c:v>
                </c:pt>
                <c:pt idx="22">
                  <c:v>43206</c:v>
                </c:pt>
                <c:pt idx="23">
                  <c:v>43236</c:v>
                </c:pt>
                <c:pt idx="24">
                  <c:v>43267</c:v>
                </c:pt>
                <c:pt idx="25">
                  <c:v>43297</c:v>
                </c:pt>
                <c:pt idx="26">
                  <c:v>43328</c:v>
                </c:pt>
                <c:pt idx="27">
                  <c:v>43359</c:v>
                </c:pt>
                <c:pt idx="28">
                  <c:v>43389</c:v>
                </c:pt>
                <c:pt idx="29">
                  <c:v>43420</c:v>
                </c:pt>
                <c:pt idx="30">
                  <c:v>43450</c:v>
                </c:pt>
                <c:pt idx="31">
                  <c:v>43481</c:v>
                </c:pt>
                <c:pt idx="32">
                  <c:v>43512</c:v>
                </c:pt>
                <c:pt idx="33">
                  <c:v>43540</c:v>
                </c:pt>
                <c:pt idx="34">
                  <c:v>43571</c:v>
                </c:pt>
                <c:pt idx="35">
                  <c:v>43601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0.63358262108262098</c:v>
                </c:pt>
                <c:pt idx="1">
                  <c:v>0.64608262108262104</c:v>
                </c:pt>
                <c:pt idx="2">
                  <c:v>0.658582621082621</c:v>
                </c:pt>
                <c:pt idx="3">
                  <c:v>0.67108262108262107</c:v>
                </c:pt>
                <c:pt idx="4">
                  <c:v>0.68358262108262102</c:v>
                </c:pt>
                <c:pt idx="5">
                  <c:v>0.69608262108262098</c:v>
                </c:pt>
                <c:pt idx="6">
                  <c:v>0.70858262108262104</c:v>
                </c:pt>
                <c:pt idx="7">
                  <c:v>0.721082621082621</c:v>
                </c:pt>
                <c:pt idx="8">
                  <c:v>0.73358262108262107</c:v>
                </c:pt>
                <c:pt idx="9">
                  <c:v>0.74608262108262102</c:v>
                </c:pt>
                <c:pt idx="10">
                  <c:v>0.75858262108262098</c:v>
                </c:pt>
                <c:pt idx="11">
                  <c:v>0.77108262108262104</c:v>
                </c:pt>
                <c:pt idx="12">
                  <c:v>0.783582621082621</c:v>
                </c:pt>
                <c:pt idx="13">
                  <c:v>0.79608262108262107</c:v>
                </c:pt>
                <c:pt idx="14">
                  <c:v>0.80858262108262102</c:v>
                </c:pt>
                <c:pt idx="15">
                  <c:v>0.82108262108262109</c:v>
                </c:pt>
                <c:pt idx="16">
                  <c:v>0.83358262108262104</c:v>
                </c:pt>
                <c:pt idx="17">
                  <c:v>0.84608262108262111</c:v>
                </c:pt>
                <c:pt idx="18">
                  <c:v>0.85858262108262107</c:v>
                </c:pt>
                <c:pt idx="19">
                  <c:v>0.87108262108262102</c:v>
                </c:pt>
                <c:pt idx="20">
                  <c:v>0.88358262108262109</c:v>
                </c:pt>
                <c:pt idx="21">
                  <c:v>0.89608262108262116</c:v>
                </c:pt>
                <c:pt idx="22">
                  <c:v>0.90858262108262111</c:v>
                </c:pt>
                <c:pt idx="23">
                  <c:v>0.92108262108262107</c:v>
                </c:pt>
                <c:pt idx="24">
                  <c:v>0.93358262108262113</c:v>
                </c:pt>
                <c:pt idx="25">
                  <c:v>0.9460826210826212</c:v>
                </c:pt>
                <c:pt idx="26">
                  <c:v>0.95858262108262116</c:v>
                </c:pt>
                <c:pt idx="27">
                  <c:v>0.97108262108262111</c:v>
                </c:pt>
                <c:pt idx="28">
                  <c:v>0.98358262108262118</c:v>
                </c:pt>
                <c:pt idx="29">
                  <c:v>0.99608262108262124</c:v>
                </c:pt>
                <c:pt idx="30">
                  <c:v>1.0085826210826212</c:v>
                </c:pt>
                <c:pt idx="31">
                  <c:v>1.0210826210826212</c:v>
                </c:pt>
                <c:pt idx="32">
                  <c:v>1.0335826210826213</c:v>
                </c:pt>
                <c:pt idx="33">
                  <c:v>1.0460826210826213</c:v>
                </c:pt>
                <c:pt idx="34">
                  <c:v>1.0585826210826212</c:v>
                </c:pt>
                <c:pt idx="35">
                  <c:v>1.0710826210826212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42537</c:v>
                </c:pt>
                <c:pt idx="1">
                  <c:v>42567</c:v>
                </c:pt>
                <c:pt idx="2">
                  <c:v>42598</c:v>
                </c:pt>
                <c:pt idx="3">
                  <c:v>42629</c:v>
                </c:pt>
                <c:pt idx="4">
                  <c:v>42659</c:v>
                </c:pt>
                <c:pt idx="5">
                  <c:v>42690</c:v>
                </c:pt>
                <c:pt idx="6">
                  <c:v>42720</c:v>
                </c:pt>
                <c:pt idx="7">
                  <c:v>42751</c:v>
                </c:pt>
                <c:pt idx="8">
                  <c:v>42782</c:v>
                </c:pt>
                <c:pt idx="9">
                  <c:v>42810</c:v>
                </c:pt>
                <c:pt idx="10">
                  <c:v>42841</c:v>
                </c:pt>
                <c:pt idx="11">
                  <c:v>42871</c:v>
                </c:pt>
                <c:pt idx="12">
                  <c:v>42902</c:v>
                </c:pt>
                <c:pt idx="13">
                  <c:v>42932</c:v>
                </c:pt>
                <c:pt idx="14">
                  <c:v>42963</c:v>
                </c:pt>
                <c:pt idx="15">
                  <c:v>42994</c:v>
                </c:pt>
                <c:pt idx="16">
                  <c:v>43024</c:v>
                </c:pt>
                <c:pt idx="17">
                  <c:v>43055</c:v>
                </c:pt>
                <c:pt idx="18">
                  <c:v>43085</c:v>
                </c:pt>
                <c:pt idx="19">
                  <c:v>43116</c:v>
                </c:pt>
                <c:pt idx="20">
                  <c:v>43147</c:v>
                </c:pt>
                <c:pt idx="21">
                  <c:v>43175</c:v>
                </c:pt>
                <c:pt idx="22">
                  <c:v>43206</c:v>
                </c:pt>
                <c:pt idx="23">
                  <c:v>43236</c:v>
                </c:pt>
                <c:pt idx="24">
                  <c:v>43267</c:v>
                </c:pt>
                <c:pt idx="25">
                  <c:v>43297</c:v>
                </c:pt>
                <c:pt idx="26">
                  <c:v>43328</c:v>
                </c:pt>
                <c:pt idx="27">
                  <c:v>43359</c:v>
                </c:pt>
                <c:pt idx="28">
                  <c:v>43389</c:v>
                </c:pt>
                <c:pt idx="29">
                  <c:v>43420</c:v>
                </c:pt>
                <c:pt idx="30">
                  <c:v>43450</c:v>
                </c:pt>
                <c:pt idx="31">
                  <c:v>43481</c:v>
                </c:pt>
                <c:pt idx="32">
                  <c:v>43512</c:v>
                </c:pt>
                <c:pt idx="33">
                  <c:v>43540</c:v>
                </c:pt>
                <c:pt idx="34">
                  <c:v>43571</c:v>
                </c:pt>
                <c:pt idx="35">
                  <c:v>43601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0.36641737891737902</c:v>
                </c:pt>
                <c:pt idx="1">
                  <c:v>0.35391737891737896</c:v>
                </c:pt>
                <c:pt idx="2">
                  <c:v>0.341417378917379</c:v>
                </c:pt>
                <c:pt idx="3">
                  <c:v>0.32891737891737893</c:v>
                </c:pt>
                <c:pt idx="4">
                  <c:v>0.31641737891737898</c:v>
                </c:pt>
                <c:pt idx="5">
                  <c:v>0.30391737891737902</c:v>
                </c:pt>
                <c:pt idx="6">
                  <c:v>0.29141737891737896</c:v>
                </c:pt>
                <c:pt idx="7">
                  <c:v>0.278917378917379</c:v>
                </c:pt>
                <c:pt idx="8">
                  <c:v>0.26641737891737893</c:v>
                </c:pt>
                <c:pt idx="9">
                  <c:v>0.25391737891737898</c:v>
                </c:pt>
                <c:pt idx="10">
                  <c:v>0.24141737891737902</c:v>
                </c:pt>
                <c:pt idx="11">
                  <c:v>0.22891737891737896</c:v>
                </c:pt>
                <c:pt idx="12">
                  <c:v>0.216417378917379</c:v>
                </c:pt>
                <c:pt idx="13">
                  <c:v>0.20391737891737893</c:v>
                </c:pt>
                <c:pt idx="14">
                  <c:v>0.19141737891737898</c:v>
                </c:pt>
                <c:pt idx="15">
                  <c:v>0.17891737891737891</c:v>
                </c:pt>
                <c:pt idx="16">
                  <c:v>0.16641737891737896</c:v>
                </c:pt>
                <c:pt idx="17">
                  <c:v>0.15391737891737889</c:v>
                </c:pt>
                <c:pt idx="18">
                  <c:v>0.14141737891737893</c:v>
                </c:pt>
                <c:pt idx="19">
                  <c:v>0.12891737891737898</c:v>
                </c:pt>
                <c:pt idx="20">
                  <c:v>0.11641737891737891</c:v>
                </c:pt>
                <c:pt idx="21">
                  <c:v>0.10391737891737884</c:v>
                </c:pt>
                <c:pt idx="22">
                  <c:v>9.1417378917378889E-2</c:v>
                </c:pt>
                <c:pt idx="23">
                  <c:v>7.8917378917378933E-2</c:v>
                </c:pt>
                <c:pt idx="24">
                  <c:v>6.6417378917378866E-2</c:v>
                </c:pt>
                <c:pt idx="25">
                  <c:v>5.39173789173788E-2</c:v>
                </c:pt>
                <c:pt idx="26">
                  <c:v>4.1417378917378844E-2</c:v>
                </c:pt>
                <c:pt idx="27">
                  <c:v>2.8917378917378889E-2</c:v>
                </c:pt>
                <c:pt idx="28">
                  <c:v>1.6417378917378822E-2</c:v>
                </c:pt>
                <c:pt idx="29">
                  <c:v>3.9173789173787554E-3</c:v>
                </c:pt>
                <c:pt idx="30">
                  <c:v>-8.5826210826212002E-3</c:v>
                </c:pt>
                <c:pt idx="31">
                  <c:v>-2.1082621082621156E-2</c:v>
                </c:pt>
                <c:pt idx="32">
                  <c:v>-3.3582621082621333E-2</c:v>
                </c:pt>
                <c:pt idx="33">
                  <c:v>-4.6082621082621289E-2</c:v>
                </c:pt>
                <c:pt idx="34">
                  <c:v>-5.8582621082621245E-2</c:v>
                </c:pt>
                <c:pt idx="35">
                  <c:v>-7.10826210826212E-2</c:v>
                </c:pt>
              </c:numCache>
            </c:numRef>
          </c:val>
        </c:ser>
        <c:overlap val="100"/>
        <c:axId val="85383424"/>
        <c:axId val="85385216"/>
      </c:barChart>
      <c:dateAx>
        <c:axId val="85383424"/>
        <c:scaling>
          <c:orientation val="minMax"/>
        </c:scaling>
        <c:axPos val="b"/>
        <c:numFmt formatCode="mmm\-yy" sourceLinked="1"/>
        <c:tickLblPos val="nextTo"/>
        <c:crossAx val="85385216"/>
        <c:crosses val="autoZero"/>
        <c:auto val="1"/>
        <c:lblOffset val="100"/>
      </c:dateAx>
      <c:valAx>
        <c:axId val="85385216"/>
        <c:scaling>
          <c:orientation val="minMax"/>
        </c:scaling>
        <c:axPos val="l"/>
        <c:majorGridlines/>
        <c:numFmt formatCode="0%" sourceLinked="1"/>
        <c:tickLblPos val="nextTo"/>
        <c:crossAx val="85383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10"/>
  <sheetViews>
    <sheetView workbookViewId="0">
      <selection activeCell="A50" sqref="A50"/>
    </sheetView>
  </sheetViews>
  <sheetFormatPr defaultColWidth="8.85546875" defaultRowHeight="12.75"/>
  <cols>
    <col min="1" max="1" width="109" style="10" customWidth="1"/>
    <col min="2" max="16384" width="8.85546875" style="10"/>
  </cols>
  <sheetData>
    <row r="7" spans="1:1" ht="27">
      <c r="A7" s="129" t="s">
        <v>51</v>
      </c>
    </row>
    <row r="8" spans="1:1">
      <c r="A8" s="13"/>
    </row>
    <row r="9" spans="1:1" ht="150.75" customHeight="1">
      <c r="A9" s="130" t="s">
        <v>207</v>
      </c>
    </row>
    <row r="10" spans="1:1">
      <c r="A10" s="13" t="s">
        <v>206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2"/>
  </cols>
  <sheetData>
    <row r="1" spans="1:32" ht="75">
      <c r="A1" s="51" t="s">
        <v>191</v>
      </c>
      <c r="B1" s="51" t="s">
        <v>192</v>
      </c>
      <c r="C1" s="51" t="s">
        <v>193</v>
      </c>
      <c r="D1" s="51" t="s">
        <v>95</v>
      </c>
      <c r="E1" s="51" t="s">
        <v>85</v>
      </c>
      <c r="F1" s="51" t="s">
        <v>86</v>
      </c>
      <c r="G1" s="51" t="s">
        <v>98</v>
      </c>
      <c r="H1" s="51" t="s">
        <v>194</v>
      </c>
      <c r="I1" s="158" t="s">
        <v>195</v>
      </c>
      <c r="J1" s="51" t="s">
        <v>88</v>
      </c>
      <c r="K1" s="51" t="s">
        <v>196</v>
      </c>
      <c r="L1" s="51" t="s">
        <v>197</v>
      </c>
      <c r="M1" s="51" t="s">
        <v>198</v>
      </c>
      <c r="N1" s="51" t="s">
        <v>96</v>
      </c>
      <c r="O1" s="51" t="s">
        <v>199</v>
      </c>
      <c r="P1" s="51" t="s">
        <v>97</v>
      </c>
      <c r="Q1" s="51" t="s">
        <v>94</v>
      </c>
      <c r="R1" s="51" t="s">
        <v>200</v>
      </c>
      <c r="S1" s="51" t="s">
        <v>201</v>
      </c>
      <c r="T1" s="51" t="s">
        <v>202</v>
      </c>
      <c r="U1" s="158" t="s">
        <v>203</v>
      </c>
      <c r="V1" s="51" t="s">
        <v>89</v>
      </c>
      <c r="W1" s="51" t="s">
        <v>87</v>
      </c>
      <c r="X1" s="51" t="s">
        <v>204</v>
      </c>
      <c r="Y1" s="51" t="s">
        <v>205</v>
      </c>
      <c r="Z1" s="51" t="s">
        <v>103</v>
      </c>
      <c r="AA1" s="71" t="s">
        <v>90</v>
      </c>
      <c r="AB1" s="71" t="s">
        <v>91</v>
      </c>
      <c r="AC1" s="71" t="s">
        <v>104</v>
      </c>
      <c r="AD1" s="71" t="s">
        <v>92</v>
      </c>
      <c r="AE1" s="71" t="s">
        <v>93</v>
      </c>
      <c r="AF1" s="159" t="s">
        <v>105</v>
      </c>
    </row>
    <row r="2" spans="1:32">
      <c r="C2" s="160"/>
      <c r="D2" s="161"/>
      <c r="E2" s="161"/>
      <c r="F2" s="161"/>
      <c r="G2" s="161"/>
      <c r="H2" s="161"/>
      <c r="I2" s="162"/>
      <c r="R2" s="70"/>
      <c r="U2" s="163"/>
      <c r="AF2" s="164"/>
    </row>
    <row r="3" spans="1:32">
      <c r="A3" s="52"/>
      <c r="B3" s="52"/>
      <c r="C3" s="160"/>
      <c r="D3" s="161"/>
      <c r="E3" s="161"/>
      <c r="F3" s="161"/>
      <c r="G3" s="161"/>
      <c r="H3" s="161"/>
      <c r="I3" s="162"/>
      <c r="J3" s="52"/>
      <c r="K3" s="52"/>
      <c r="L3" s="52"/>
      <c r="M3" s="52"/>
      <c r="R3" s="70"/>
      <c r="T3" s="52"/>
      <c r="U3" s="163"/>
      <c r="AA3" s="52"/>
      <c r="AB3" s="52"/>
      <c r="AC3" s="52"/>
      <c r="AD3" s="52"/>
      <c r="AE3" s="52"/>
      <c r="AF3" s="164"/>
    </row>
    <row r="4" spans="1:32">
      <c r="A4" s="52"/>
      <c r="B4" s="52"/>
      <c r="C4" s="160"/>
      <c r="D4" s="161"/>
      <c r="E4" s="161"/>
      <c r="F4" s="161"/>
      <c r="G4" s="161"/>
      <c r="H4" s="161"/>
      <c r="I4" s="162"/>
      <c r="R4" s="70"/>
      <c r="T4" s="52"/>
      <c r="U4" s="163"/>
      <c r="AA4" s="52"/>
      <c r="AB4" s="52"/>
      <c r="AD4" s="52"/>
      <c r="AE4" s="52"/>
      <c r="AF4" s="164"/>
    </row>
    <row r="5" spans="1:32">
      <c r="C5" s="160"/>
      <c r="D5" s="161"/>
      <c r="E5" s="161"/>
      <c r="F5" s="161"/>
      <c r="G5" s="161"/>
      <c r="H5" s="161"/>
      <c r="I5" s="162"/>
      <c r="R5" s="70"/>
      <c r="U5" s="163"/>
      <c r="AF5" s="164"/>
    </row>
    <row r="6" spans="1:32">
      <c r="A6" s="52"/>
      <c r="B6" s="52"/>
      <c r="C6" s="160"/>
      <c r="D6" s="161"/>
      <c r="E6" s="161"/>
      <c r="F6" s="161"/>
      <c r="G6" s="161"/>
      <c r="H6" s="161"/>
      <c r="I6" s="162"/>
      <c r="R6" s="70"/>
      <c r="T6" s="52"/>
      <c r="U6" s="163"/>
      <c r="AA6" s="52"/>
      <c r="AB6" s="52"/>
      <c r="AD6" s="52"/>
      <c r="AE6" s="52"/>
      <c r="AF6" s="164"/>
    </row>
    <row r="7" spans="1:32">
      <c r="A7" s="52"/>
      <c r="B7" s="52"/>
      <c r="C7" s="160"/>
      <c r="D7" s="161"/>
      <c r="E7" s="161"/>
      <c r="F7" s="161"/>
      <c r="G7" s="161"/>
      <c r="H7" s="161"/>
      <c r="I7" s="162"/>
      <c r="R7" s="70"/>
      <c r="T7" s="52"/>
      <c r="U7" s="163"/>
      <c r="AA7" s="52"/>
      <c r="AB7" s="52"/>
      <c r="AD7" s="52"/>
      <c r="AE7" s="52"/>
      <c r="AF7" s="164"/>
    </row>
    <row r="8" spans="1:32">
      <c r="A8" s="52"/>
      <c r="B8" s="52"/>
      <c r="C8" s="160"/>
      <c r="D8" s="161"/>
      <c r="E8" s="161"/>
      <c r="F8" s="161"/>
      <c r="G8" s="161"/>
      <c r="H8" s="161"/>
      <c r="I8" s="162"/>
      <c r="R8" s="70"/>
      <c r="T8" s="52"/>
      <c r="U8" s="163"/>
      <c r="AA8" s="52"/>
      <c r="AB8" s="52"/>
      <c r="AD8" s="52"/>
      <c r="AE8" s="52"/>
      <c r="AF8" s="164"/>
    </row>
    <row r="9" spans="1:32">
      <c r="C9" s="160"/>
      <c r="D9" s="161"/>
      <c r="E9" s="161"/>
      <c r="F9" s="161"/>
      <c r="G9" s="161"/>
      <c r="H9" s="161"/>
      <c r="I9" s="162"/>
      <c r="R9" s="70"/>
      <c r="U9" s="163"/>
      <c r="AF9" s="164"/>
    </row>
    <row r="10" spans="1:32">
      <c r="A10" s="52"/>
      <c r="B10" s="52"/>
      <c r="C10" s="160"/>
      <c r="D10" s="161"/>
      <c r="E10" s="161"/>
      <c r="F10" s="161"/>
      <c r="G10" s="161"/>
      <c r="H10" s="161"/>
      <c r="I10" s="162"/>
      <c r="R10" s="70"/>
      <c r="T10" s="52"/>
      <c r="U10" s="163"/>
      <c r="AA10" s="52"/>
      <c r="AB10" s="52"/>
      <c r="AD10" s="52"/>
      <c r="AE10" s="52"/>
      <c r="AF10" s="164"/>
    </row>
    <row r="11" spans="1:32">
      <c r="A11" s="52"/>
      <c r="B11" s="52"/>
      <c r="C11" s="160"/>
      <c r="D11" s="161"/>
      <c r="E11" s="161"/>
      <c r="F11" s="161"/>
      <c r="G11" s="161"/>
      <c r="H11" s="161"/>
      <c r="I11" s="162"/>
      <c r="R11" s="70"/>
      <c r="T11" s="52"/>
      <c r="U11" s="163"/>
      <c r="AA11" s="52"/>
      <c r="AB11" s="52"/>
      <c r="AD11" s="52"/>
      <c r="AE11" s="52"/>
      <c r="AF11" s="164"/>
    </row>
    <row r="12" spans="1:32">
      <c r="C12" s="160"/>
      <c r="D12" s="161"/>
      <c r="E12" s="161"/>
      <c r="F12" s="161"/>
      <c r="G12" s="161"/>
      <c r="H12" s="161"/>
      <c r="I12" s="162"/>
      <c r="R12" s="70"/>
      <c r="U12" s="163"/>
      <c r="AF12" s="164"/>
    </row>
    <row r="13" spans="1:32">
      <c r="A13" s="52"/>
      <c r="B13" s="52"/>
      <c r="C13" s="160"/>
      <c r="D13" s="161"/>
      <c r="E13" s="161"/>
      <c r="F13" s="161"/>
      <c r="G13" s="161"/>
      <c r="H13" s="161"/>
      <c r="I13" s="162"/>
      <c r="R13" s="70"/>
      <c r="T13" s="52"/>
      <c r="U13" s="163"/>
      <c r="AA13" s="52"/>
      <c r="AB13" s="52"/>
      <c r="AD13" s="52"/>
      <c r="AE13" s="52"/>
      <c r="AF13" s="164"/>
    </row>
    <row r="14" spans="1:32">
      <c r="C14" s="160"/>
      <c r="D14" s="161"/>
      <c r="E14" s="161"/>
      <c r="F14" s="161"/>
      <c r="G14" s="161"/>
      <c r="H14" s="161"/>
      <c r="I14" s="162"/>
      <c r="R14" s="70"/>
      <c r="U14" s="163"/>
      <c r="AF14" s="164"/>
    </row>
    <row r="15" spans="1:32">
      <c r="A15" s="52"/>
      <c r="B15" s="52"/>
      <c r="C15" s="160"/>
      <c r="D15" s="161"/>
      <c r="E15" s="161"/>
      <c r="F15" s="161"/>
      <c r="G15" s="161"/>
      <c r="H15" s="161"/>
      <c r="I15" s="162"/>
      <c r="R15" s="70"/>
      <c r="T15" s="52"/>
      <c r="U15" s="163"/>
      <c r="AA15" s="52"/>
      <c r="AB15" s="52"/>
      <c r="AD15" s="52"/>
      <c r="AE15" s="52"/>
      <c r="AF15" s="164"/>
    </row>
    <row r="16" spans="1:32">
      <c r="A16" s="52"/>
      <c r="B16" s="52"/>
      <c r="C16" s="160"/>
      <c r="D16" s="161"/>
      <c r="E16" s="161"/>
      <c r="F16" s="161"/>
      <c r="G16" s="161"/>
      <c r="H16" s="161"/>
      <c r="I16" s="162"/>
      <c r="R16" s="70"/>
      <c r="U16" s="163"/>
      <c r="AF16" s="164"/>
    </row>
    <row r="17" spans="1:32">
      <c r="C17" s="160"/>
      <c r="D17" s="161"/>
      <c r="E17" s="161"/>
      <c r="F17" s="161"/>
      <c r="G17" s="161"/>
      <c r="H17" s="161"/>
      <c r="I17" s="162"/>
      <c r="R17" s="70"/>
      <c r="U17" s="163"/>
      <c r="AF17" s="164"/>
    </row>
    <row r="18" spans="1:32">
      <c r="A18" s="52"/>
      <c r="B18" s="52"/>
      <c r="C18" s="160"/>
      <c r="D18" s="161"/>
      <c r="E18" s="161"/>
      <c r="F18" s="161"/>
      <c r="G18" s="161"/>
      <c r="H18" s="161"/>
      <c r="I18" s="162"/>
      <c r="R18" s="70"/>
      <c r="U18" s="163"/>
      <c r="AF18" s="164"/>
    </row>
    <row r="19" spans="1:32">
      <c r="A19" s="52"/>
      <c r="B19" s="52"/>
      <c r="C19" s="160"/>
      <c r="D19" s="161"/>
      <c r="E19" s="161"/>
      <c r="F19" s="161"/>
      <c r="G19" s="161"/>
      <c r="H19" s="161"/>
      <c r="I19" s="162"/>
      <c r="R19" s="70"/>
      <c r="U19" s="163"/>
      <c r="AF19" s="164"/>
    </row>
    <row r="20" spans="1:32">
      <c r="A20" s="52"/>
      <c r="B20" s="52"/>
      <c r="C20" s="160"/>
      <c r="D20" s="161"/>
      <c r="E20" s="161"/>
      <c r="F20" s="161"/>
      <c r="G20" s="161"/>
      <c r="H20" s="161"/>
      <c r="I20" s="162"/>
      <c r="R20" s="70"/>
      <c r="U20" s="163"/>
      <c r="AF20" s="164"/>
    </row>
    <row r="21" spans="1:32">
      <c r="C21" s="160"/>
      <c r="D21" s="161"/>
      <c r="E21" s="161"/>
      <c r="F21" s="161"/>
      <c r="G21" s="161"/>
      <c r="H21" s="161"/>
      <c r="I21" s="162"/>
      <c r="R21" s="70"/>
      <c r="U21" s="163"/>
      <c r="AF21" s="164"/>
    </row>
    <row r="22" spans="1:32">
      <c r="A22" s="52"/>
      <c r="B22" s="52"/>
      <c r="C22" s="160"/>
      <c r="D22" s="161"/>
      <c r="E22" s="161"/>
      <c r="F22" s="161"/>
      <c r="G22" s="161"/>
      <c r="H22" s="161"/>
      <c r="I22" s="162"/>
      <c r="R22" s="70"/>
      <c r="U22" s="163"/>
      <c r="AF22" s="164"/>
    </row>
    <row r="23" spans="1:32">
      <c r="A23" s="52"/>
      <c r="B23" s="52"/>
      <c r="C23" s="160"/>
      <c r="D23" s="161"/>
      <c r="E23" s="161"/>
      <c r="F23" s="161"/>
      <c r="G23" s="161"/>
      <c r="H23" s="161"/>
      <c r="I23" s="162"/>
      <c r="R23" s="70"/>
      <c r="U23" s="163"/>
      <c r="AF23" s="164"/>
    </row>
    <row r="24" spans="1:32">
      <c r="A24" s="52"/>
      <c r="B24" s="52"/>
      <c r="C24" s="160"/>
      <c r="D24" s="161"/>
      <c r="E24" s="161"/>
      <c r="F24" s="161"/>
      <c r="G24" s="161"/>
      <c r="H24" s="161"/>
      <c r="I24" s="162"/>
      <c r="R24" s="70"/>
      <c r="U24" s="163"/>
      <c r="AF24" s="164"/>
    </row>
    <row r="25" spans="1:32">
      <c r="A25" s="52"/>
      <c r="B25" s="52"/>
      <c r="C25" s="160"/>
      <c r="D25" s="161"/>
      <c r="E25" s="161"/>
      <c r="F25" s="161"/>
      <c r="G25" s="161"/>
      <c r="H25" s="161"/>
      <c r="I25" s="162"/>
      <c r="R25" s="70"/>
      <c r="T25" s="52"/>
      <c r="U25" s="163"/>
      <c r="AA25" s="52"/>
      <c r="AB25" s="52"/>
      <c r="AD25" s="52"/>
      <c r="AE25" s="52"/>
      <c r="AF25" s="164"/>
    </row>
    <row r="26" spans="1:32">
      <c r="C26" s="160"/>
      <c r="D26" s="161"/>
      <c r="E26" s="161"/>
      <c r="F26" s="161"/>
      <c r="G26" s="161"/>
      <c r="H26" s="161"/>
      <c r="I26" s="162"/>
      <c r="R26" s="70"/>
      <c r="U26" s="163"/>
      <c r="AF26" s="164"/>
    </row>
    <row r="27" spans="1:32">
      <c r="A27" s="52"/>
      <c r="B27" s="52"/>
      <c r="C27" s="160"/>
      <c r="D27" s="161"/>
      <c r="E27" s="161"/>
      <c r="F27" s="161"/>
      <c r="G27" s="161"/>
      <c r="H27" s="161"/>
      <c r="I27" s="162"/>
      <c r="R27" s="70"/>
      <c r="T27" s="52"/>
      <c r="U27" s="163"/>
      <c r="AA27" s="52"/>
      <c r="AB27" s="52"/>
      <c r="AD27" s="52"/>
      <c r="AE27" s="52"/>
      <c r="AF27" s="164"/>
    </row>
    <row r="28" spans="1:32">
      <c r="C28" s="160"/>
      <c r="D28" s="161"/>
      <c r="E28" s="161"/>
      <c r="F28" s="161"/>
      <c r="G28" s="161"/>
      <c r="H28" s="161"/>
      <c r="I28" s="162"/>
      <c r="R28" s="70"/>
      <c r="U28" s="163"/>
      <c r="AF28" s="164"/>
    </row>
    <row r="29" spans="1:32">
      <c r="A29" s="52"/>
      <c r="B29" s="52"/>
      <c r="C29" s="160"/>
      <c r="D29" s="161"/>
      <c r="E29" s="161"/>
      <c r="F29" s="161"/>
      <c r="G29" s="161"/>
      <c r="H29" s="161"/>
      <c r="I29" s="162"/>
      <c r="R29" s="70"/>
      <c r="T29" s="52"/>
      <c r="U29" s="163"/>
      <c r="AA29" s="52"/>
      <c r="AB29" s="52"/>
      <c r="AD29" s="52"/>
      <c r="AE29" s="52"/>
      <c r="AF29" s="164"/>
    </row>
    <row r="30" spans="1:32">
      <c r="A30" s="52"/>
      <c r="B30" s="52"/>
      <c r="C30" s="160"/>
      <c r="D30" s="161"/>
      <c r="E30" s="161"/>
      <c r="F30" s="161"/>
      <c r="G30" s="161"/>
      <c r="H30" s="161"/>
      <c r="I30" s="162"/>
      <c r="R30" s="70"/>
      <c r="U30" s="163"/>
      <c r="AF30" s="164"/>
    </row>
    <row r="31" spans="1:32">
      <c r="C31" s="160"/>
      <c r="D31" s="161"/>
      <c r="E31" s="161"/>
      <c r="F31" s="161"/>
      <c r="G31" s="161"/>
      <c r="H31" s="161"/>
      <c r="I31" s="162"/>
      <c r="R31" s="70"/>
      <c r="U31" s="163"/>
      <c r="AF31" s="164"/>
    </row>
    <row r="32" spans="1:32">
      <c r="A32" s="52"/>
      <c r="B32" s="52"/>
      <c r="C32" s="160"/>
      <c r="D32" s="161"/>
      <c r="E32" s="161"/>
      <c r="F32" s="161"/>
      <c r="G32" s="161"/>
      <c r="H32" s="161"/>
      <c r="I32" s="162"/>
      <c r="R32" s="70"/>
      <c r="U32" s="163"/>
      <c r="AF32" s="164"/>
    </row>
    <row r="33" spans="1:32">
      <c r="A33" s="52"/>
      <c r="B33" s="52"/>
      <c r="C33" s="160"/>
      <c r="D33" s="161"/>
      <c r="E33" s="161"/>
      <c r="F33" s="161"/>
      <c r="G33" s="161"/>
      <c r="H33" s="161"/>
      <c r="I33" s="162"/>
      <c r="R33" s="70"/>
      <c r="U33" s="163"/>
      <c r="AF33" s="164"/>
    </row>
    <row r="34" spans="1:32">
      <c r="A34" s="52"/>
      <c r="B34" s="52"/>
      <c r="C34" s="160"/>
      <c r="D34" s="161"/>
      <c r="E34" s="161"/>
      <c r="F34" s="161"/>
      <c r="G34" s="161"/>
      <c r="H34" s="161"/>
      <c r="I34" s="162"/>
      <c r="R34" s="70"/>
      <c r="U34" s="163"/>
      <c r="AF34" s="164"/>
    </row>
    <row r="35" spans="1:32">
      <c r="C35" s="160"/>
      <c r="D35" s="161"/>
      <c r="E35" s="161"/>
      <c r="F35" s="161"/>
      <c r="G35" s="161"/>
      <c r="H35" s="161"/>
      <c r="I35" s="162"/>
      <c r="R35" s="70"/>
      <c r="U35" s="163"/>
      <c r="AF35" s="164"/>
    </row>
    <row r="36" spans="1:32">
      <c r="A36" s="52"/>
      <c r="B36" s="52"/>
      <c r="C36" s="160"/>
      <c r="D36" s="161"/>
      <c r="E36" s="161"/>
      <c r="F36" s="161"/>
      <c r="G36" s="161"/>
      <c r="H36" s="161"/>
      <c r="I36" s="162"/>
      <c r="R36" s="70"/>
      <c r="U36" s="163"/>
      <c r="AF36" s="164"/>
    </row>
    <row r="37" spans="1:32">
      <c r="A37" s="52"/>
      <c r="B37" s="52"/>
      <c r="C37" s="160"/>
      <c r="D37" s="161"/>
      <c r="E37" s="161"/>
      <c r="F37" s="161"/>
      <c r="G37" s="161"/>
      <c r="H37" s="161"/>
      <c r="I37" s="162"/>
      <c r="R37" s="70"/>
      <c r="U37" s="163"/>
      <c r="AF37" s="164"/>
    </row>
    <row r="38" spans="1:32">
      <c r="A38" s="52"/>
      <c r="B38" s="52"/>
      <c r="C38" s="160"/>
      <c r="D38" s="161"/>
      <c r="E38" s="161"/>
      <c r="F38" s="161"/>
      <c r="G38" s="161"/>
      <c r="H38" s="161"/>
      <c r="I38" s="162"/>
      <c r="R38" s="70"/>
      <c r="U38" s="163"/>
      <c r="AF38" s="164"/>
    </row>
    <row r="39" spans="1:32">
      <c r="C39" s="160"/>
      <c r="D39" s="161"/>
      <c r="E39" s="161"/>
      <c r="F39" s="161"/>
      <c r="G39" s="161"/>
      <c r="H39" s="161"/>
      <c r="I39" s="162"/>
      <c r="R39" s="70"/>
      <c r="U39" s="163"/>
      <c r="AF39" s="164"/>
    </row>
    <row r="40" spans="1:32">
      <c r="C40" s="160"/>
      <c r="D40" s="161"/>
      <c r="E40" s="161"/>
      <c r="F40" s="161"/>
      <c r="G40" s="161"/>
      <c r="H40" s="161"/>
      <c r="I40" s="162"/>
      <c r="P40" s="73"/>
      <c r="R40" s="70"/>
      <c r="U40" s="163"/>
      <c r="AF40" s="164"/>
    </row>
    <row r="41" spans="1:32">
      <c r="C41" s="160"/>
      <c r="D41" s="161"/>
      <c r="E41" s="161"/>
      <c r="F41" s="161"/>
      <c r="G41" s="161"/>
      <c r="H41" s="161"/>
      <c r="I41" s="162"/>
      <c r="U41" s="163"/>
      <c r="AF41" s="164"/>
    </row>
    <row r="42" spans="1:32">
      <c r="C42" s="160"/>
      <c r="D42" s="161"/>
      <c r="E42" s="161"/>
      <c r="F42" s="161"/>
      <c r="G42" s="161"/>
      <c r="H42" s="161"/>
      <c r="I42" s="162"/>
      <c r="U42" s="163"/>
      <c r="AF42" s="164"/>
    </row>
    <row r="43" spans="1:32">
      <c r="C43" s="160"/>
      <c r="D43" s="161"/>
      <c r="E43" s="161"/>
      <c r="F43" s="161"/>
      <c r="G43" s="161"/>
      <c r="H43" s="161"/>
      <c r="I43" s="162"/>
      <c r="U43" s="163"/>
      <c r="AF43" s="164"/>
    </row>
    <row r="44" spans="1:32">
      <c r="C44" s="160"/>
      <c r="D44" s="161"/>
      <c r="E44" s="161"/>
      <c r="F44" s="161"/>
      <c r="G44" s="161"/>
      <c r="H44" s="161"/>
      <c r="I44" s="162"/>
      <c r="U44" s="163"/>
      <c r="AF44" s="164"/>
    </row>
    <row r="45" spans="1:32">
      <c r="C45" s="160"/>
      <c r="D45" s="161"/>
      <c r="E45" s="161"/>
      <c r="F45" s="161"/>
      <c r="G45" s="161"/>
      <c r="H45" s="161"/>
      <c r="I45" s="162"/>
      <c r="U45" s="163"/>
      <c r="AF45" s="164"/>
    </row>
    <row r="46" spans="1:32">
      <c r="C46" s="160"/>
      <c r="D46" s="161"/>
      <c r="E46" s="161"/>
      <c r="F46" s="161"/>
      <c r="G46" s="161"/>
      <c r="H46" s="161"/>
      <c r="I46" s="162"/>
      <c r="U46" s="163"/>
      <c r="AF46" s="164"/>
    </row>
    <row r="47" spans="1:32">
      <c r="C47" s="160"/>
      <c r="D47" s="161"/>
      <c r="E47" s="161"/>
      <c r="F47" s="161"/>
      <c r="G47" s="161"/>
      <c r="H47" s="161"/>
      <c r="I47" s="162"/>
      <c r="U47" s="163"/>
      <c r="AF47" s="164"/>
    </row>
    <row r="48" spans="1:32">
      <c r="C48" s="160"/>
      <c r="D48" s="161"/>
      <c r="E48" s="161"/>
      <c r="F48" s="161"/>
      <c r="G48" s="161"/>
      <c r="H48" s="161"/>
      <c r="I48" s="162"/>
      <c r="U48" s="163"/>
      <c r="AF48" s="164"/>
    </row>
    <row r="49" spans="3:32">
      <c r="C49" s="160"/>
      <c r="D49" s="161"/>
      <c r="E49" s="161"/>
      <c r="F49" s="161"/>
      <c r="G49" s="161"/>
      <c r="H49" s="161"/>
      <c r="I49" s="162"/>
      <c r="U49" s="163"/>
      <c r="AF49" s="164"/>
    </row>
    <row r="50" spans="3:32">
      <c r="C50" s="160"/>
      <c r="D50" s="161"/>
      <c r="E50" s="161"/>
      <c r="F50" s="161"/>
      <c r="G50" s="161"/>
      <c r="H50" s="161"/>
      <c r="I50" s="162"/>
      <c r="U50" s="163"/>
      <c r="AF50" s="164"/>
    </row>
    <row r="51" spans="3:32">
      <c r="C51" s="160"/>
      <c r="D51" s="161"/>
      <c r="E51" s="161"/>
      <c r="F51" s="161"/>
      <c r="G51" s="161"/>
      <c r="H51" s="161"/>
      <c r="I51" s="162"/>
      <c r="U51" s="163"/>
      <c r="AF51" s="164"/>
    </row>
    <row r="52" spans="3:32">
      <c r="C52" s="160"/>
      <c r="D52" s="161"/>
      <c r="E52" s="161"/>
      <c r="F52" s="161"/>
      <c r="G52" s="161"/>
      <c r="H52" s="161"/>
      <c r="I52" s="162"/>
      <c r="U52" s="163"/>
      <c r="AF52" s="164"/>
    </row>
    <row r="53" spans="3:32">
      <c r="C53" s="160"/>
      <c r="D53" s="161"/>
      <c r="E53" s="161"/>
      <c r="F53" s="161"/>
      <c r="G53" s="161"/>
      <c r="H53" s="161"/>
      <c r="I53" s="162"/>
      <c r="U53" s="163"/>
      <c r="AF53" s="164"/>
    </row>
    <row r="54" spans="3:32">
      <c r="C54" s="160"/>
      <c r="D54" s="161"/>
      <c r="E54" s="161"/>
      <c r="F54" s="161"/>
      <c r="G54" s="161"/>
      <c r="H54" s="161"/>
      <c r="I54" s="162"/>
      <c r="U54" s="163"/>
      <c r="AF54" s="164"/>
    </row>
    <row r="55" spans="3:32">
      <c r="C55" s="160"/>
      <c r="D55" s="161"/>
      <c r="E55" s="161"/>
      <c r="F55" s="161"/>
      <c r="G55" s="161"/>
      <c r="H55" s="161"/>
      <c r="I55" s="162"/>
      <c r="U55" s="163"/>
      <c r="AF55" s="164"/>
    </row>
    <row r="56" spans="3:32">
      <c r="C56" s="160"/>
      <c r="D56" s="161"/>
      <c r="E56" s="161"/>
      <c r="F56" s="161"/>
      <c r="G56" s="161"/>
      <c r="H56" s="161"/>
      <c r="I56" s="162"/>
      <c r="U56" s="163"/>
      <c r="AF56" s="164"/>
    </row>
    <row r="57" spans="3:32">
      <c r="C57" s="160"/>
      <c r="D57" s="161"/>
      <c r="E57" s="161"/>
      <c r="F57" s="161"/>
      <c r="G57" s="161"/>
      <c r="H57" s="161"/>
      <c r="I57" s="162"/>
      <c r="U57" s="163"/>
      <c r="AF57" s="164"/>
    </row>
    <row r="58" spans="3:32">
      <c r="C58" s="160"/>
      <c r="D58" s="161"/>
      <c r="E58" s="161"/>
      <c r="F58" s="161"/>
      <c r="G58" s="161"/>
      <c r="H58" s="161"/>
      <c r="I58" s="162"/>
      <c r="U58" s="163"/>
      <c r="AF58" s="164"/>
    </row>
    <row r="59" spans="3:32">
      <c r="C59" s="160"/>
      <c r="D59" s="161"/>
      <c r="E59" s="161"/>
      <c r="F59" s="161"/>
      <c r="G59" s="161"/>
      <c r="H59" s="161"/>
      <c r="I59" s="162"/>
      <c r="U59" s="163"/>
      <c r="AF59" s="164"/>
    </row>
    <row r="60" spans="3:32">
      <c r="C60" s="160"/>
      <c r="D60" s="161"/>
      <c r="E60" s="161"/>
      <c r="F60" s="161"/>
      <c r="G60" s="161"/>
      <c r="H60" s="161"/>
      <c r="I60" s="162"/>
      <c r="U60" s="163"/>
      <c r="AF60" s="164"/>
    </row>
    <row r="61" spans="3:32">
      <c r="C61" s="160"/>
      <c r="D61" s="161"/>
      <c r="E61" s="161"/>
      <c r="F61" s="161"/>
      <c r="G61" s="161"/>
      <c r="H61" s="161"/>
      <c r="I61" s="162"/>
      <c r="U61" s="163"/>
      <c r="AF61" s="164"/>
    </row>
    <row r="62" spans="3:32">
      <c r="C62" s="160"/>
      <c r="D62" s="161"/>
      <c r="E62" s="161"/>
      <c r="F62" s="161"/>
      <c r="G62" s="161"/>
      <c r="H62" s="161"/>
      <c r="I62" s="162"/>
      <c r="U62" s="163"/>
      <c r="AF62" s="164"/>
    </row>
    <row r="63" spans="3:32">
      <c r="C63" s="160"/>
      <c r="D63" s="161"/>
      <c r="E63" s="161"/>
      <c r="F63" s="161"/>
      <c r="G63" s="161"/>
      <c r="H63" s="161"/>
      <c r="I63" s="162"/>
      <c r="U63" s="163"/>
      <c r="AF63" s="164"/>
    </row>
    <row r="64" spans="3:32">
      <c r="C64" s="160"/>
      <c r="D64" s="161"/>
      <c r="E64" s="161"/>
      <c r="F64" s="161"/>
      <c r="G64" s="161"/>
      <c r="H64" s="161"/>
      <c r="I64" s="162"/>
      <c r="U64" s="163"/>
      <c r="AF64" s="164"/>
    </row>
    <row r="65" spans="3:32">
      <c r="C65" s="160"/>
      <c r="D65" s="161"/>
      <c r="E65" s="161"/>
      <c r="F65" s="161"/>
      <c r="G65" s="161"/>
      <c r="H65" s="161"/>
      <c r="I65" s="162"/>
      <c r="U65" s="163"/>
      <c r="AF65" s="164"/>
    </row>
    <row r="66" spans="3:32">
      <c r="C66" s="160"/>
      <c r="D66" s="161"/>
      <c r="E66" s="161"/>
      <c r="F66" s="161"/>
      <c r="G66" s="161"/>
      <c r="H66" s="161"/>
      <c r="I66" s="162"/>
      <c r="U66" s="163"/>
      <c r="AF66" s="164"/>
    </row>
    <row r="67" spans="3:32">
      <c r="C67" s="160"/>
      <c r="D67" s="161"/>
      <c r="E67" s="161"/>
      <c r="F67" s="161"/>
      <c r="G67" s="161"/>
      <c r="H67" s="161"/>
      <c r="I67" s="162"/>
      <c r="U67" s="163"/>
      <c r="AF67" s="164"/>
    </row>
    <row r="68" spans="3:32">
      <c r="C68" s="160"/>
      <c r="D68" s="161"/>
      <c r="E68" s="161"/>
      <c r="F68" s="161"/>
      <c r="G68" s="161"/>
      <c r="H68" s="161"/>
      <c r="I68" s="162"/>
      <c r="U68" s="163"/>
      <c r="AF68" s="164"/>
    </row>
    <row r="69" spans="3:32">
      <c r="C69" s="160"/>
      <c r="D69" s="161"/>
      <c r="E69" s="161"/>
      <c r="F69" s="161"/>
      <c r="G69" s="161"/>
      <c r="H69" s="161"/>
      <c r="I69" s="162"/>
      <c r="U69" s="163"/>
      <c r="AF69" s="164"/>
    </row>
    <row r="70" spans="3:32">
      <c r="C70" s="160"/>
      <c r="D70" s="161"/>
      <c r="E70" s="161"/>
      <c r="F70" s="161"/>
      <c r="G70" s="161"/>
      <c r="H70" s="161"/>
      <c r="I70" s="162"/>
      <c r="U70" s="163"/>
      <c r="AF70" s="164"/>
    </row>
    <row r="71" spans="3:32">
      <c r="C71" s="160"/>
      <c r="D71" s="161"/>
      <c r="E71" s="161"/>
      <c r="F71" s="161"/>
      <c r="G71" s="161"/>
      <c r="H71" s="161"/>
      <c r="I71" s="162"/>
      <c r="U71" s="163"/>
      <c r="AF71" s="164"/>
    </row>
    <row r="72" spans="3:32">
      <c r="C72" s="160"/>
      <c r="D72" s="161"/>
      <c r="E72" s="161"/>
      <c r="F72" s="161"/>
      <c r="G72" s="161"/>
      <c r="H72" s="161"/>
      <c r="I72" s="162"/>
      <c r="U72" s="163"/>
      <c r="AF72" s="164"/>
    </row>
    <row r="73" spans="3:32">
      <c r="C73" s="160"/>
      <c r="D73" s="161"/>
      <c r="E73" s="161"/>
      <c r="F73" s="161"/>
      <c r="G73" s="161"/>
      <c r="H73" s="161"/>
      <c r="I73" s="162"/>
      <c r="U73" s="163"/>
      <c r="AF73" s="164"/>
    </row>
    <row r="74" spans="3:32">
      <c r="C74" s="160"/>
      <c r="D74" s="161"/>
      <c r="E74" s="161"/>
      <c r="F74" s="161"/>
      <c r="G74" s="161"/>
      <c r="H74" s="161"/>
      <c r="I74" s="162"/>
      <c r="U74" s="163"/>
      <c r="AF74" s="164"/>
    </row>
    <row r="75" spans="3:32">
      <c r="C75" s="160"/>
      <c r="D75" s="161"/>
      <c r="E75" s="161"/>
      <c r="F75" s="161"/>
      <c r="G75" s="161"/>
      <c r="H75" s="161"/>
      <c r="I75" s="162"/>
      <c r="U75" s="163"/>
      <c r="AF75" s="164"/>
    </row>
    <row r="76" spans="3:32">
      <c r="C76" s="160"/>
      <c r="D76" s="161"/>
      <c r="E76" s="161"/>
      <c r="F76" s="161"/>
      <c r="G76" s="161"/>
      <c r="H76" s="161"/>
      <c r="I76" s="162"/>
      <c r="U76" s="163"/>
      <c r="AF76" s="164"/>
    </row>
    <row r="77" spans="3:32">
      <c r="C77" s="160"/>
      <c r="D77" s="161"/>
      <c r="E77" s="161"/>
      <c r="F77" s="161"/>
      <c r="G77" s="161"/>
      <c r="H77" s="161"/>
      <c r="I77" s="162"/>
      <c r="U77" s="163"/>
      <c r="AF77" s="164"/>
    </row>
    <row r="78" spans="3:32">
      <c r="C78" s="160"/>
      <c r="D78" s="161"/>
      <c r="E78" s="161"/>
      <c r="F78" s="161"/>
      <c r="G78" s="161"/>
      <c r="H78" s="161"/>
      <c r="I78" s="162"/>
      <c r="U78" s="163"/>
      <c r="AF78" s="164"/>
    </row>
    <row r="79" spans="3:32">
      <c r="C79" s="160"/>
      <c r="D79" s="161"/>
      <c r="E79" s="161"/>
      <c r="F79" s="161"/>
      <c r="G79" s="161"/>
      <c r="H79" s="161"/>
      <c r="I79" s="162"/>
      <c r="U79" s="163"/>
      <c r="AF79" s="164"/>
    </row>
    <row r="80" spans="3:32">
      <c r="C80" s="160"/>
      <c r="D80" s="161"/>
      <c r="E80" s="161"/>
      <c r="F80" s="161"/>
      <c r="G80" s="161"/>
      <c r="H80" s="161"/>
      <c r="I80" s="162"/>
      <c r="U80" s="163"/>
      <c r="AF80" s="164"/>
    </row>
    <row r="81" spans="3:32">
      <c r="C81" s="160"/>
      <c r="D81" s="161"/>
      <c r="E81" s="161"/>
      <c r="F81" s="161"/>
      <c r="G81" s="161"/>
      <c r="H81" s="161"/>
      <c r="I81" s="162"/>
      <c r="U81" s="163"/>
      <c r="AF81" s="164"/>
    </row>
    <row r="82" spans="3:32">
      <c r="C82" s="160"/>
      <c r="D82" s="161"/>
      <c r="E82" s="161"/>
      <c r="F82" s="161"/>
      <c r="G82" s="161"/>
      <c r="H82" s="161"/>
      <c r="I82" s="162"/>
      <c r="U82" s="163"/>
      <c r="AF82" s="164"/>
    </row>
    <row r="83" spans="3:32">
      <c r="C83" s="160"/>
      <c r="D83" s="161"/>
      <c r="E83" s="161"/>
      <c r="F83" s="161"/>
      <c r="G83" s="161"/>
      <c r="H83" s="161"/>
      <c r="I83" s="162"/>
      <c r="U83" s="163"/>
      <c r="AF83" s="164"/>
    </row>
    <row r="84" spans="3:32">
      <c r="C84" s="160"/>
      <c r="D84" s="161"/>
      <c r="E84" s="161"/>
      <c r="F84" s="161"/>
      <c r="G84" s="161"/>
      <c r="H84" s="161"/>
      <c r="I84" s="162"/>
      <c r="U84" s="163"/>
      <c r="AF84" s="164"/>
    </row>
    <row r="85" spans="3:32">
      <c r="C85" s="160"/>
      <c r="D85" s="161"/>
      <c r="E85" s="161"/>
      <c r="F85" s="161"/>
      <c r="G85" s="161"/>
      <c r="H85" s="161"/>
      <c r="I85" s="162"/>
      <c r="U85" s="163"/>
      <c r="AF85" s="164"/>
    </row>
    <row r="86" spans="3:32">
      <c r="C86" s="160"/>
      <c r="D86" s="161"/>
      <c r="E86" s="161"/>
      <c r="F86" s="161"/>
      <c r="G86" s="161"/>
      <c r="H86" s="161"/>
      <c r="I86" s="162"/>
      <c r="U86" s="163"/>
      <c r="AF86" s="164"/>
    </row>
    <row r="87" spans="3:32">
      <c r="C87" s="160"/>
      <c r="D87" s="161"/>
      <c r="E87" s="161"/>
      <c r="F87" s="161"/>
      <c r="G87" s="161"/>
      <c r="H87" s="161"/>
      <c r="I87" s="162"/>
      <c r="U87" s="163"/>
      <c r="AF87" s="164"/>
    </row>
    <row r="88" spans="3:32">
      <c r="C88" s="160"/>
      <c r="D88" s="161"/>
      <c r="E88" s="161"/>
      <c r="F88" s="161"/>
      <c r="G88" s="161"/>
      <c r="H88" s="161"/>
      <c r="I88" s="162"/>
      <c r="U88" s="163"/>
      <c r="AF88" s="164"/>
    </row>
    <row r="89" spans="3:32">
      <c r="C89" s="160"/>
      <c r="D89" s="161"/>
      <c r="E89" s="161"/>
      <c r="F89" s="161"/>
      <c r="G89" s="161"/>
      <c r="H89" s="161"/>
      <c r="I89" s="162"/>
      <c r="U89" s="163"/>
      <c r="AF89" s="164"/>
    </row>
    <row r="90" spans="3:32">
      <c r="C90" s="160"/>
      <c r="D90" s="161"/>
      <c r="E90" s="161"/>
      <c r="F90" s="161"/>
      <c r="G90" s="161"/>
      <c r="H90" s="161"/>
      <c r="I90" s="162"/>
      <c r="U90" s="163"/>
      <c r="AF90" s="164"/>
    </row>
    <row r="91" spans="3:32">
      <c r="C91" s="160"/>
      <c r="D91" s="161"/>
      <c r="E91" s="161"/>
      <c r="F91" s="161"/>
      <c r="G91" s="161"/>
      <c r="H91" s="161"/>
      <c r="I91" s="162"/>
      <c r="U91" s="163"/>
      <c r="AF91" s="164"/>
    </row>
    <row r="92" spans="3:32">
      <c r="C92" s="160"/>
      <c r="D92" s="161"/>
      <c r="E92" s="161"/>
      <c r="F92" s="161"/>
      <c r="G92" s="161"/>
      <c r="H92" s="161"/>
      <c r="I92" s="162"/>
      <c r="U92" s="163"/>
      <c r="AF92" s="164"/>
    </row>
    <row r="93" spans="3:32">
      <c r="C93" s="160"/>
      <c r="D93" s="161"/>
      <c r="E93" s="161"/>
      <c r="F93" s="161"/>
      <c r="G93" s="161"/>
      <c r="H93" s="161"/>
      <c r="I93" s="162"/>
      <c r="U93" s="163"/>
      <c r="AF93" s="164"/>
    </row>
    <row r="94" spans="3:32">
      <c r="C94" s="160"/>
      <c r="D94" s="161"/>
      <c r="E94" s="161"/>
      <c r="F94" s="161"/>
      <c r="G94" s="161"/>
      <c r="H94" s="161"/>
      <c r="I94" s="162"/>
      <c r="U94" s="163"/>
      <c r="AF94" s="164"/>
    </row>
    <row r="95" spans="3:32">
      <c r="C95" s="160"/>
      <c r="D95" s="161"/>
      <c r="E95" s="161"/>
      <c r="F95" s="161"/>
      <c r="G95" s="161"/>
      <c r="H95" s="161"/>
      <c r="I95" s="162"/>
      <c r="U95" s="163"/>
      <c r="AF95" s="164"/>
    </row>
    <row r="96" spans="3:32">
      <c r="C96" s="160"/>
      <c r="D96" s="161"/>
      <c r="E96" s="161"/>
      <c r="F96" s="161"/>
      <c r="G96" s="161"/>
      <c r="H96" s="161"/>
      <c r="I96" s="162"/>
      <c r="U96" s="163"/>
      <c r="AF96" s="164"/>
    </row>
    <row r="97" spans="3:32">
      <c r="C97" s="160"/>
      <c r="D97" s="161"/>
      <c r="E97" s="161"/>
      <c r="F97" s="161"/>
      <c r="G97" s="161"/>
      <c r="H97" s="161"/>
      <c r="I97" s="162"/>
      <c r="U97" s="163"/>
      <c r="AF97" s="164"/>
    </row>
    <row r="98" spans="3:32">
      <c r="C98" s="160"/>
      <c r="D98" s="161"/>
      <c r="E98" s="161"/>
      <c r="F98" s="161"/>
      <c r="G98" s="161"/>
      <c r="H98" s="161"/>
      <c r="I98" s="162"/>
      <c r="U98" s="163"/>
      <c r="AF98" s="164"/>
    </row>
    <row r="99" spans="3:32">
      <c r="C99" s="160"/>
      <c r="D99" s="161"/>
      <c r="E99" s="161"/>
      <c r="F99" s="161"/>
      <c r="G99" s="161"/>
      <c r="H99" s="161"/>
      <c r="I99" s="162"/>
      <c r="U99" s="163"/>
      <c r="AF99" s="164"/>
    </row>
    <row r="100" spans="3:32">
      <c r="C100" s="160"/>
      <c r="D100" s="161"/>
      <c r="E100" s="161"/>
      <c r="F100" s="161"/>
      <c r="G100" s="161"/>
      <c r="H100" s="161"/>
      <c r="I100" s="162"/>
      <c r="U100" s="163"/>
      <c r="AF100" s="164"/>
    </row>
    <row r="101" spans="3:32">
      <c r="C101" s="160"/>
      <c r="D101" s="161"/>
      <c r="E101" s="161"/>
      <c r="F101" s="161"/>
      <c r="G101" s="161"/>
      <c r="H101" s="161"/>
      <c r="I101" s="162"/>
      <c r="U101" s="163"/>
      <c r="AF101" s="164"/>
    </row>
    <row r="102" spans="3:32">
      <c r="C102" s="160"/>
      <c r="D102" s="161"/>
      <c r="E102" s="161"/>
      <c r="F102" s="161"/>
      <c r="G102" s="161"/>
      <c r="H102" s="161"/>
      <c r="I102" s="162"/>
      <c r="U102" s="163"/>
      <c r="AF102" s="164"/>
    </row>
    <row r="103" spans="3:32">
      <c r="C103" s="160"/>
      <c r="D103" s="161"/>
      <c r="E103" s="161"/>
      <c r="F103" s="161"/>
      <c r="G103" s="161"/>
      <c r="H103" s="161"/>
      <c r="I103" s="162"/>
      <c r="U103" s="163"/>
      <c r="AF103" s="164"/>
    </row>
    <row r="104" spans="3:32">
      <c r="C104" s="160"/>
      <c r="D104" s="161"/>
      <c r="E104" s="161"/>
      <c r="F104" s="161"/>
      <c r="G104" s="161"/>
      <c r="H104" s="161"/>
      <c r="I104" s="162"/>
      <c r="U104" s="163"/>
      <c r="AF104" s="164"/>
    </row>
    <row r="105" spans="3:32">
      <c r="C105" s="160"/>
      <c r="D105" s="161"/>
      <c r="E105" s="161"/>
      <c r="F105" s="161"/>
      <c r="G105" s="161"/>
      <c r="H105" s="161"/>
      <c r="I105" s="162"/>
      <c r="U105" s="163"/>
      <c r="AF105" s="164"/>
    </row>
    <row r="106" spans="3:32">
      <c r="C106" s="160"/>
      <c r="D106" s="161"/>
      <c r="E106" s="161"/>
      <c r="F106" s="161"/>
      <c r="G106" s="161"/>
      <c r="H106" s="161"/>
      <c r="I106" s="162"/>
      <c r="U106" s="163"/>
      <c r="AF106" s="164"/>
    </row>
    <row r="107" spans="3:32">
      <c r="C107" s="160"/>
      <c r="D107" s="161"/>
      <c r="E107" s="161"/>
      <c r="F107" s="161"/>
      <c r="G107" s="161"/>
      <c r="H107" s="161"/>
      <c r="I107" s="162"/>
      <c r="U107" s="163"/>
      <c r="AF107" s="164"/>
    </row>
    <row r="108" spans="3:32">
      <c r="C108" s="160"/>
      <c r="D108" s="161"/>
      <c r="E108" s="161"/>
      <c r="F108" s="161"/>
      <c r="G108" s="161"/>
      <c r="H108" s="161"/>
      <c r="I108" s="162"/>
      <c r="U108" s="163"/>
      <c r="AF108" s="164"/>
    </row>
    <row r="109" spans="3:32">
      <c r="C109" s="160"/>
      <c r="D109" s="161"/>
      <c r="E109" s="161"/>
      <c r="F109" s="161"/>
      <c r="G109" s="161"/>
      <c r="H109" s="161"/>
      <c r="I109" s="162"/>
      <c r="U109" s="163"/>
      <c r="AF109" s="164"/>
    </row>
    <row r="110" spans="3:32">
      <c r="C110" s="160"/>
      <c r="D110" s="161"/>
      <c r="E110" s="161"/>
      <c r="F110" s="161"/>
      <c r="G110" s="161"/>
      <c r="H110" s="161"/>
      <c r="I110" s="162"/>
      <c r="U110" s="163"/>
      <c r="AF110" s="164"/>
    </row>
    <row r="111" spans="3:32">
      <c r="C111" s="160"/>
      <c r="D111" s="161"/>
      <c r="E111" s="161"/>
      <c r="F111" s="161"/>
      <c r="G111" s="161"/>
      <c r="H111" s="161"/>
      <c r="I111" s="162"/>
      <c r="U111" s="163"/>
      <c r="AF111" s="164"/>
    </row>
    <row r="112" spans="3:32">
      <c r="C112" s="160"/>
      <c r="D112" s="161"/>
      <c r="E112" s="161"/>
      <c r="F112" s="161"/>
      <c r="G112" s="161"/>
      <c r="H112" s="161"/>
      <c r="I112" s="162"/>
      <c r="U112" s="163"/>
      <c r="AF112" s="164"/>
    </row>
    <row r="113" spans="3:32">
      <c r="C113" s="160"/>
      <c r="D113" s="161"/>
      <c r="E113" s="161"/>
      <c r="F113" s="161"/>
      <c r="G113" s="161"/>
      <c r="H113" s="161"/>
      <c r="I113" s="162"/>
      <c r="U113" s="163"/>
      <c r="AF113" s="164"/>
    </row>
    <row r="114" spans="3:32">
      <c r="C114" s="160"/>
      <c r="D114" s="161"/>
      <c r="E114" s="161"/>
      <c r="F114" s="161"/>
      <c r="G114" s="161"/>
      <c r="H114" s="161"/>
      <c r="I114" s="162"/>
      <c r="U114" s="163"/>
      <c r="AF114" s="164"/>
    </row>
    <row r="115" spans="3:32">
      <c r="C115" s="160"/>
      <c r="D115" s="161"/>
      <c r="E115" s="161"/>
      <c r="F115" s="161"/>
      <c r="G115" s="161"/>
      <c r="H115" s="161"/>
      <c r="I115" s="162"/>
      <c r="U115" s="163"/>
      <c r="AF115" s="164"/>
    </row>
    <row r="116" spans="3:32">
      <c r="C116" s="160"/>
      <c r="D116" s="161"/>
      <c r="E116" s="161"/>
      <c r="F116" s="161"/>
      <c r="G116" s="161"/>
      <c r="H116" s="161"/>
      <c r="I116" s="162"/>
      <c r="U116" s="163"/>
      <c r="AF116" s="164"/>
    </row>
    <row r="117" spans="3:32">
      <c r="C117" s="160"/>
      <c r="D117" s="161"/>
      <c r="E117" s="161"/>
      <c r="F117" s="161"/>
      <c r="G117" s="161"/>
      <c r="H117" s="161"/>
      <c r="I117" s="162"/>
      <c r="U117" s="163"/>
      <c r="AF117" s="164"/>
    </row>
    <row r="118" spans="3:32">
      <c r="C118" s="160"/>
      <c r="D118" s="161"/>
      <c r="E118" s="161"/>
      <c r="F118" s="161"/>
      <c r="G118" s="161"/>
      <c r="H118" s="161"/>
      <c r="I118" s="162"/>
      <c r="U118" s="163"/>
      <c r="AF118" s="164"/>
    </row>
    <row r="119" spans="3:32">
      <c r="C119" s="160"/>
      <c r="D119" s="161"/>
      <c r="E119" s="161"/>
      <c r="F119" s="161"/>
      <c r="G119" s="161"/>
      <c r="H119" s="161"/>
      <c r="I119" s="162"/>
      <c r="U119" s="163"/>
      <c r="AF119" s="164"/>
    </row>
    <row r="120" spans="3:32">
      <c r="C120" s="160"/>
      <c r="D120" s="161"/>
      <c r="E120" s="161"/>
      <c r="F120" s="161"/>
      <c r="G120" s="161"/>
      <c r="H120" s="161"/>
      <c r="I120" s="162"/>
      <c r="U120" s="163"/>
      <c r="AF120" s="164"/>
    </row>
    <row r="121" spans="3:32">
      <c r="C121" s="160"/>
      <c r="D121" s="161"/>
      <c r="E121" s="161"/>
      <c r="F121" s="161"/>
      <c r="G121" s="161"/>
      <c r="H121" s="161"/>
      <c r="I121" s="162"/>
      <c r="U121" s="163"/>
      <c r="AF121" s="164"/>
    </row>
    <row r="122" spans="3:32">
      <c r="C122" s="160"/>
      <c r="D122" s="161"/>
      <c r="E122" s="161"/>
      <c r="F122" s="161"/>
      <c r="G122" s="161"/>
      <c r="H122" s="161"/>
      <c r="I122" s="162"/>
      <c r="U122" s="163"/>
      <c r="AF122" s="164"/>
    </row>
    <row r="123" spans="3:32">
      <c r="C123" s="160"/>
      <c r="D123" s="161"/>
      <c r="E123" s="161"/>
      <c r="F123" s="161"/>
      <c r="G123" s="161"/>
      <c r="H123" s="161"/>
      <c r="I123" s="162"/>
      <c r="U123" s="163"/>
      <c r="AF123" s="164"/>
    </row>
    <row r="124" spans="3:32">
      <c r="C124" s="160"/>
      <c r="D124" s="161"/>
      <c r="E124" s="161"/>
      <c r="F124" s="161"/>
      <c r="G124" s="161"/>
      <c r="H124" s="161"/>
      <c r="I124" s="162"/>
      <c r="U124" s="163"/>
      <c r="AF124" s="164"/>
    </row>
    <row r="125" spans="3:32">
      <c r="C125" s="160"/>
      <c r="D125" s="161"/>
      <c r="E125" s="161"/>
      <c r="F125" s="161"/>
      <c r="G125" s="161"/>
      <c r="H125" s="161"/>
      <c r="I125" s="162"/>
      <c r="U125" s="163"/>
      <c r="AF125" s="164"/>
    </row>
    <row r="126" spans="3:32">
      <c r="C126" s="160"/>
      <c r="D126" s="161"/>
      <c r="E126" s="161"/>
      <c r="F126" s="161"/>
      <c r="G126" s="161"/>
      <c r="H126" s="161"/>
      <c r="I126" s="162"/>
      <c r="U126" s="163"/>
      <c r="AF126" s="164"/>
    </row>
    <row r="127" spans="3:32">
      <c r="C127" s="160"/>
      <c r="D127" s="161"/>
      <c r="E127" s="161"/>
      <c r="F127" s="161"/>
      <c r="G127" s="161"/>
      <c r="H127" s="161"/>
      <c r="I127" s="162"/>
      <c r="U127" s="163"/>
      <c r="AF127" s="164"/>
    </row>
    <row r="128" spans="3:32">
      <c r="C128" s="160"/>
      <c r="D128" s="161"/>
      <c r="E128" s="161"/>
      <c r="F128" s="161"/>
      <c r="G128" s="161"/>
      <c r="H128" s="161"/>
      <c r="I128" s="162"/>
      <c r="U128" s="163"/>
      <c r="AF128" s="164"/>
    </row>
    <row r="129" spans="3:32">
      <c r="C129" s="160"/>
      <c r="D129" s="161"/>
      <c r="E129" s="161"/>
      <c r="F129" s="161"/>
      <c r="G129" s="161"/>
      <c r="H129" s="161"/>
      <c r="I129" s="162"/>
      <c r="U129" s="163"/>
      <c r="AF129" s="164"/>
    </row>
    <row r="130" spans="3:32">
      <c r="C130" s="160"/>
      <c r="D130" s="161"/>
      <c r="E130" s="161"/>
      <c r="F130" s="161"/>
      <c r="G130" s="161"/>
      <c r="H130" s="161"/>
      <c r="I130" s="162"/>
      <c r="U130" s="163"/>
      <c r="AF130" s="164"/>
    </row>
    <row r="131" spans="3:32">
      <c r="C131" s="160"/>
      <c r="D131" s="161"/>
      <c r="E131" s="161"/>
      <c r="F131" s="161"/>
      <c r="G131" s="161"/>
      <c r="H131" s="161"/>
      <c r="I131" s="162"/>
      <c r="U131" s="163"/>
      <c r="AF131" s="164"/>
    </row>
    <row r="132" spans="3:32">
      <c r="C132" s="160"/>
      <c r="D132" s="161"/>
      <c r="E132" s="161"/>
      <c r="F132" s="161"/>
      <c r="G132" s="161"/>
      <c r="H132" s="161"/>
      <c r="I132" s="162"/>
      <c r="U132" s="163"/>
      <c r="AF132" s="164"/>
    </row>
    <row r="133" spans="3:32">
      <c r="C133" s="160"/>
      <c r="D133" s="161"/>
      <c r="E133" s="161"/>
      <c r="F133" s="161"/>
      <c r="G133" s="161"/>
      <c r="H133" s="161"/>
      <c r="I133" s="162"/>
      <c r="U133" s="163"/>
      <c r="AF133" s="164"/>
    </row>
    <row r="134" spans="3:32">
      <c r="C134" s="160"/>
      <c r="D134" s="161"/>
      <c r="E134" s="161"/>
      <c r="F134" s="161"/>
      <c r="G134" s="161"/>
      <c r="H134" s="161"/>
      <c r="I134" s="162"/>
      <c r="U134" s="163"/>
      <c r="AF134" s="164"/>
    </row>
    <row r="135" spans="3:32">
      <c r="C135" s="160"/>
      <c r="D135" s="161"/>
      <c r="E135" s="161"/>
      <c r="F135" s="161"/>
      <c r="G135" s="161"/>
      <c r="H135" s="161"/>
      <c r="I135" s="162"/>
      <c r="U135" s="163"/>
      <c r="AF135" s="164"/>
    </row>
    <row r="136" spans="3:32">
      <c r="C136" s="160"/>
      <c r="D136" s="161"/>
      <c r="E136" s="161"/>
      <c r="F136" s="161"/>
      <c r="G136" s="161"/>
      <c r="H136" s="161"/>
      <c r="I136" s="162"/>
      <c r="U136" s="163"/>
      <c r="AF136" s="164"/>
    </row>
    <row r="137" spans="3:32">
      <c r="C137" s="160"/>
      <c r="D137" s="161"/>
      <c r="E137" s="161"/>
      <c r="F137" s="161"/>
      <c r="G137" s="161"/>
      <c r="H137" s="161"/>
      <c r="I137" s="162"/>
      <c r="U137" s="163"/>
      <c r="AF137" s="164"/>
    </row>
    <row r="138" spans="3:32">
      <c r="C138" s="160"/>
      <c r="D138" s="161"/>
      <c r="E138" s="161"/>
      <c r="F138" s="161"/>
      <c r="G138" s="161"/>
      <c r="H138" s="161"/>
      <c r="I138" s="162"/>
      <c r="U138" s="163"/>
      <c r="AF138" s="164"/>
    </row>
    <row r="139" spans="3:32">
      <c r="C139" s="160"/>
      <c r="D139" s="161"/>
      <c r="E139" s="161"/>
      <c r="F139" s="161"/>
      <c r="G139" s="161"/>
      <c r="H139" s="161"/>
      <c r="I139" s="162"/>
      <c r="U139" s="163"/>
      <c r="AF139" s="164"/>
    </row>
    <row r="140" spans="3:32">
      <c r="C140" s="160"/>
      <c r="D140" s="161"/>
      <c r="E140" s="161"/>
      <c r="F140" s="161"/>
      <c r="G140" s="161"/>
      <c r="H140" s="161"/>
      <c r="I140" s="162"/>
      <c r="U140" s="163"/>
      <c r="AF140" s="164"/>
    </row>
    <row r="141" spans="3:32">
      <c r="C141" s="160"/>
      <c r="D141" s="161"/>
      <c r="E141" s="161"/>
      <c r="F141" s="161"/>
      <c r="G141" s="161"/>
      <c r="H141" s="161"/>
      <c r="I141" s="162"/>
      <c r="U141" s="163"/>
      <c r="AF141" s="164"/>
    </row>
    <row r="142" spans="3:32">
      <c r="C142" s="160"/>
      <c r="D142" s="161"/>
      <c r="E142" s="161"/>
      <c r="F142" s="161"/>
      <c r="G142" s="161"/>
      <c r="H142" s="161"/>
      <c r="I142" s="162"/>
      <c r="U142" s="163"/>
      <c r="AF142" s="164"/>
    </row>
    <row r="143" spans="3:32">
      <c r="C143" s="160"/>
      <c r="D143" s="161"/>
      <c r="E143" s="161"/>
      <c r="F143" s="161"/>
      <c r="G143" s="161"/>
      <c r="H143" s="161"/>
      <c r="I143" s="162"/>
      <c r="U143" s="163"/>
      <c r="AF143" s="164"/>
    </row>
    <row r="144" spans="3:32">
      <c r="C144" s="160"/>
      <c r="D144" s="161"/>
      <c r="E144" s="161"/>
      <c r="F144" s="161"/>
      <c r="G144" s="161"/>
      <c r="H144" s="161"/>
      <c r="I144" s="162"/>
      <c r="U144" s="163"/>
      <c r="AF144" s="164"/>
    </row>
    <row r="145" spans="3:32">
      <c r="C145" s="160"/>
      <c r="D145" s="161"/>
      <c r="E145" s="161"/>
      <c r="F145" s="161"/>
      <c r="G145" s="161"/>
      <c r="H145" s="161"/>
      <c r="I145" s="162"/>
      <c r="U145" s="163"/>
      <c r="AF145" s="164"/>
    </row>
    <row r="146" spans="3:32">
      <c r="C146" s="160"/>
      <c r="D146" s="161"/>
      <c r="E146" s="161"/>
      <c r="F146" s="161"/>
      <c r="G146" s="161"/>
      <c r="H146" s="161"/>
      <c r="I146" s="162"/>
      <c r="U146" s="163"/>
      <c r="AF146" s="164"/>
    </row>
    <row r="147" spans="3:32">
      <c r="C147" s="160"/>
      <c r="D147" s="161"/>
      <c r="E147" s="161"/>
      <c r="F147" s="161"/>
      <c r="G147" s="161"/>
      <c r="H147" s="161"/>
      <c r="I147" s="162"/>
      <c r="U147" s="163"/>
      <c r="AF147" s="164"/>
    </row>
    <row r="148" spans="3:32">
      <c r="C148" s="160"/>
      <c r="D148" s="161"/>
      <c r="E148" s="161"/>
      <c r="F148" s="161"/>
      <c r="G148" s="161"/>
      <c r="H148" s="161"/>
      <c r="I148" s="162"/>
      <c r="U148" s="163"/>
      <c r="AF148" s="164"/>
    </row>
    <row r="149" spans="3:32">
      <c r="C149" s="160"/>
      <c r="D149" s="161"/>
      <c r="E149" s="161"/>
      <c r="F149" s="161"/>
      <c r="G149" s="161"/>
      <c r="H149" s="161"/>
      <c r="I149" s="162"/>
      <c r="U149" s="163"/>
      <c r="AF149" s="164"/>
    </row>
    <row r="150" spans="3:32">
      <c r="C150" s="160"/>
      <c r="D150" s="161"/>
      <c r="E150" s="161"/>
      <c r="F150" s="161"/>
      <c r="G150" s="161"/>
      <c r="H150" s="161"/>
      <c r="I150" s="162"/>
      <c r="U150" s="163"/>
      <c r="AF150" s="164"/>
    </row>
    <row r="151" spans="3:32">
      <c r="C151" s="160"/>
      <c r="D151" s="161"/>
      <c r="E151" s="161"/>
      <c r="F151" s="161"/>
      <c r="G151" s="161"/>
      <c r="H151" s="161"/>
      <c r="I151" s="162"/>
      <c r="U151" s="163"/>
      <c r="AF151" s="164"/>
    </row>
    <row r="152" spans="3:32">
      <c r="C152" s="160"/>
      <c r="D152" s="161"/>
      <c r="E152" s="161"/>
      <c r="F152" s="161"/>
      <c r="G152" s="161"/>
      <c r="H152" s="161"/>
      <c r="I152" s="162"/>
      <c r="U152" s="163"/>
      <c r="AF152" s="164"/>
    </row>
    <row r="153" spans="3:32">
      <c r="C153" s="160"/>
      <c r="D153" s="161"/>
      <c r="E153" s="161"/>
      <c r="F153" s="161"/>
      <c r="G153" s="161"/>
      <c r="H153" s="161"/>
      <c r="I153" s="162"/>
      <c r="U153" s="163"/>
      <c r="AF153" s="164"/>
    </row>
    <row r="154" spans="3:32">
      <c r="C154" s="160"/>
      <c r="D154" s="161"/>
      <c r="E154" s="161"/>
      <c r="F154" s="161"/>
      <c r="G154" s="161"/>
      <c r="H154" s="161"/>
      <c r="I154" s="162"/>
      <c r="U154" s="163"/>
      <c r="AF154" s="164"/>
    </row>
    <row r="155" spans="3:32">
      <c r="C155" s="160"/>
      <c r="D155" s="161"/>
      <c r="E155" s="161"/>
      <c r="F155" s="161"/>
      <c r="G155" s="161"/>
      <c r="H155" s="161"/>
      <c r="I155" s="162"/>
      <c r="U155" s="163"/>
      <c r="AF155" s="164"/>
    </row>
    <row r="156" spans="3:32">
      <c r="C156" s="160"/>
      <c r="D156" s="161"/>
      <c r="E156" s="161"/>
      <c r="F156" s="161"/>
      <c r="G156" s="161"/>
      <c r="H156" s="161"/>
      <c r="I156" s="162"/>
      <c r="U156" s="163"/>
      <c r="AF156" s="164"/>
    </row>
    <row r="157" spans="3:32">
      <c r="C157" s="160"/>
      <c r="D157" s="161"/>
      <c r="E157" s="161"/>
      <c r="F157" s="161"/>
      <c r="G157" s="161"/>
      <c r="H157" s="161"/>
      <c r="I157" s="162"/>
      <c r="U157" s="163"/>
      <c r="AF157" s="164"/>
    </row>
    <row r="158" spans="3:32">
      <c r="C158" s="160"/>
      <c r="D158" s="161"/>
      <c r="E158" s="161"/>
      <c r="F158" s="161"/>
      <c r="G158" s="161"/>
      <c r="H158" s="161"/>
      <c r="I158" s="162"/>
      <c r="U158" s="163"/>
      <c r="AF158" s="164"/>
    </row>
    <row r="159" spans="3:32">
      <c r="C159" s="160"/>
      <c r="D159" s="161"/>
      <c r="E159" s="161"/>
      <c r="F159" s="161"/>
      <c r="G159" s="161"/>
      <c r="H159" s="161"/>
      <c r="I159" s="162"/>
      <c r="U159" s="163"/>
      <c r="AF159" s="164"/>
    </row>
    <row r="160" spans="3:32">
      <c r="C160" s="160"/>
      <c r="D160" s="161"/>
      <c r="E160" s="161"/>
      <c r="F160" s="161"/>
      <c r="G160" s="161"/>
      <c r="H160" s="161"/>
      <c r="I160" s="162"/>
      <c r="U160" s="163"/>
      <c r="AF160" s="164"/>
    </row>
    <row r="161" spans="3:32">
      <c r="C161" s="160"/>
      <c r="D161" s="161"/>
      <c r="E161" s="161"/>
      <c r="F161" s="161"/>
      <c r="G161" s="161"/>
      <c r="H161" s="161"/>
      <c r="I161" s="162"/>
      <c r="U161" s="163"/>
      <c r="AF161" s="164"/>
    </row>
    <row r="162" spans="3:32">
      <c r="C162" s="160"/>
      <c r="D162" s="161"/>
      <c r="E162" s="161"/>
      <c r="F162" s="161"/>
      <c r="G162" s="161"/>
      <c r="H162" s="161"/>
      <c r="I162" s="162"/>
      <c r="U162" s="163"/>
      <c r="AF162" s="164"/>
    </row>
    <row r="163" spans="3:32">
      <c r="C163" s="160"/>
      <c r="D163" s="161"/>
      <c r="E163" s="161"/>
      <c r="F163" s="161"/>
      <c r="G163" s="161"/>
      <c r="H163" s="161"/>
      <c r="I163" s="162"/>
      <c r="U163" s="163"/>
      <c r="AF163" s="164"/>
    </row>
    <row r="164" spans="3:32">
      <c r="C164" s="160"/>
      <c r="D164" s="161"/>
      <c r="E164" s="161"/>
      <c r="F164" s="161"/>
      <c r="G164" s="161"/>
      <c r="H164" s="161"/>
      <c r="I164" s="162"/>
      <c r="U164" s="163"/>
      <c r="AF164" s="164"/>
    </row>
    <row r="165" spans="3:32">
      <c r="C165" s="160"/>
      <c r="D165" s="161"/>
      <c r="E165" s="161"/>
      <c r="F165" s="161"/>
      <c r="G165" s="161"/>
      <c r="H165" s="161"/>
      <c r="I165" s="162"/>
      <c r="U165" s="163"/>
      <c r="AF165" s="164"/>
    </row>
    <row r="166" spans="3:32">
      <c r="C166" s="160"/>
      <c r="D166" s="161"/>
      <c r="E166" s="161"/>
      <c r="F166" s="161"/>
      <c r="G166" s="161"/>
      <c r="H166" s="161"/>
      <c r="I166" s="162"/>
      <c r="U166" s="163"/>
      <c r="AF166" s="164"/>
    </row>
    <row r="167" spans="3:32">
      <c r="C167" s="160"/>
      <c r="D167" s="161"/>
      <c r="E167" s="161"/>
      <c r="F167" s="161"/>
      <c r="G167" s="161"/>
      <c r="H167" s="161"/>
      <c r="I167" s="162"/>
      <c r="U167" s="163"/>
      <c r="AF167" s="164"/>
    </row>
    <row r="168" spans="3:32">
      <c r="C168" s="160"/>
      <c r="D168" s="161"/>
      <c r="E168" s="161"/>
      <c r="F168" s="161"/>
      <c r="G168" s="161"/>
      <c r="H168" s="161"/>
      <c r="I168" s="162"/>
      <c r="U168" s="163"/>
      <c r="AF168" s="164"/>
    </row>
    <row r="169" spans="3:32">
      <c r="C169" s="160"/>
      <c r="D169" s="161"/>
      <c r="E169" s="161"/>
      <c r="F169" s="161"/>
      <c r="G169" s="161"/>
      <c r="H169" s="161"/>
      <c r="I169" s="162"/>
      <c r="U169" s="163"/>
      <c r="AF169" s="164"/>
    </row>
    <row r="170" spans="3:32">
      <c r="C170" s="160"/>
      <c r="D170" s="161"/>
      <c r="E170" s="161"/>
      <c r="F170" s="161"/>
      <c r="G170" s="161"/>
      <c r="H170" s="161"/>
      <c r="I170" s="162"/>
      <c r="U170" s="163"/>
      <c r="AF170" s="164"/>
    </row>
    <row r="171" spans="3:32">
      <c r="C171" s="160"/>
      <c r="D171" s="161"/>
      <c r="E171" s="161"/>
      <c r="F171" s="161"/>
      <c r="G171" s="161"/>
      <c r="H171" s="161"/>
      <c r="I171" s="162"/>
      <c r="U171" s="163"/>
      <c r="AF171" s="164"/>
    </row>
    <row r="172" spans="3:32">
      <c r="C172" s="160"/>
      <c r="D172" s="161"/>
      <c r="E172" s="161"/>
      <c r="F172" s="161"/>
      <c r="G172" s="161"/>
      <c r="H172" s="161"/>
      <c r="I172" s="162"/>
      <c r="U172" s="163"/>
      <c r="AF172" s="164"/>
    </row>
    <row r="173" spans="3:32">
      <c r="C173" s="160"/>
      <c r="D173" s="161"/>
      <c r="E173" s="161"/>
      <c r="F173" s="161"/>
      <c r="G173" s="161"/>
      <c r="H173" s="161"/>
      <c r="I173" s="162"/>
      <c r="U173" s="163"/>
      <c r="AF173" s="164"/>
    </row>
    <row r="174" spans="3:32">
      <c r="C174" s="160"/>
      <c r="D174" s="161"/>
      <c r="E174" s="161"/>
      <c r="F174" s="161"/>
      <c r="G174" s="161"/>
      <c r="H174" s="161"/>
      <c r="I174" s="162"/>
      <c r="U174" s="163"/>
      <c r="AF174" s="164"/>
    </row>
    <row r="175" spans="3:32">
      <c r="C175" s="160"/>
      <c r="D175" s="161"/>
      <c r="E175" s="161"/>
      <c r="F175" s="161"/>
      <c r="G175" s="161"/>
      <c r="H175" s="161"/>
      <c r="I175" s="162"/>
      <c r="U175" s="163"/>
      <c r="AF175" s="164"/>
    </row>
    <row r="176" spans="3:32">
      <c r="C176" s="160"/>
      <c r="D176" s="161"/>
      <c r="E176" s="161"/>
      <c r="F176" s="161"/>
      <c r="G176" s="161"/>
      <c r="H176" s="161"/>
      <c r="I176" s="162"/>
      <c r="U176" s="163"/>
      <c r="AF176" s="164"/>
    </row>
    <row r="177" spans="3:32">
      <c r="C177" s="160"/>
      <c r="D177" s="161"/>
      <c r="E177" s="161"/>
      <c r="F177" s="161"/>
      <c r="G177" s="161"/>
      <c r="H177" s="161"/>
      <c r="I177" s="162"/>
      <c r="U177" s="163"/>
      <c r="AF177" s="164"/>
    </row>
    <row r="178" spans="3:32">
      <c r="C178" s="160"/>
      <c r="D178" s="161"/>
      <c r="E178" s="161"/>
      <c r="F178" s="161"/>
      <c r="G178" s="161"/>
      <c r="H178" s="161"/>
      <c r="I178" s="162"/>
      <c r="U178" s="163"/>
      <c r="AF178" s="164"/>
    </row>
    <row r="179" spans="3:32">
      <c r="C179" s="160"/>
      <c r="D179" s="161"/>
      <c r="E179" s="161"/>
      <c r="F179" s="161"/>
      <c r="G179" s="161"/>
      <c r="H179" s="161"/>
      <c r="I179" s="162"/>
      <c r="U179" s="163"/>
      <c r="AF179" s="164"/>
    </row>
    <row r="180" spans="3:32">
      <c r="C180" s="160"/>
      <c r="D180" s="161"/>
      <c r="E180" s="161"/>
      <c r="F180" s="161"/>
      <c r="G180" s="161"/>
      <c r="H180" s="161"/>
      <c r="I180" s="162"/>
      <c r="U180" s="163"/>
      <c r="AF180" s="164"/>
    </row>
    <row r="181" spans="3:32">
      <c r="C181" s="160"/>
      <c r="D181" s="161"/>
      <c r="E181" s="161"/>
      <c r="F181" s="161"/>
      <c r="G181" s="161"/>
      <c r="H181" s="161"/>
      <c r="I181" s="162"/>
      <c r="U181" s="163"/>
      <c r="AF181" s="164"/>
    </row>
    <row r="182" spans="3:32">
      <c r="C182" s="160"/>
      <c r="D182" s="161"/>
      <c r="E182" s="161"/>
      <c r="F182" s="161"/>
      <c r="G182" s="161"/>
      <c r="H182" s="161"/>
      <c r="I182" s="162"/>
      <c r="U182" s="163"/>
      <c r="AF182" s="164"/>
    </row>
    <row r="183" spans="3:32">
      <c r="C183" s="160"/>
      <c r="D183" s="161"/>
      <c r="E183" s="161"/>
      <c r="F183" s="161"/>
      <c r="G183" s="161"/>
      <c r="H183" s="161"/>
      <c r="I183" s="162"/>
      <c r="U183" s="163"/>
      <c r="AF183" s="164"/>
    </row>
    <row r="184" spans="3:32">
      <c r="C184" s="160"/>
      <c r="D184" s="161"/>
      <c r="E184" s="161"/>
      <c r="F184" s="161"/>
      <c r="G184" s="161"/>
      <c r="H184" s="161"/>
      <c r="I184" s="162"/>
      <c r="U184" s="163"/>
      <c r="AF184" s="164"/>
    </row>
    <row r="185" spans="3:32">
      <c r="C185" s="160"/>
      <c r="D185" s="161"/>
      <c r="E185" s="161"/>
      <c r="F185" s="161"/>
      <c r="G185" s="161"/>
      <c r="H185" s="161"/>
      <c r="I185" s="162"/>
      <c r="U185" s="163"/>
      <c r="AF185" s="164"/>
    </row>
    <row r="186" spans="3:32">
      <c r="C186" s="160"/>
      <c r="D186" s="161"/>
      <c r="E186" s="161"/>
      <c r="F186" s="161"/>
      <c r="G186" s="161"/>
      <c r="H186" s="161"/>
      <c r="I186" s="162"/>
      <c r="U186" s="163"/>
      <c r="AF186" s="164"/>
    </row>
    <row r="187" spans="3:32">
      <c r="C187" s="160"/>
      <c r="D187" s="161"/>
      <c r="E187" s="161"/>
      <c r="F187" s="161"/>
      <c r="G187" s="161"/>
      <c r="H187" s="161"/>
      <c r="I187" s="162"/>
      <c r="U187" s="163"/>
      <c r="AF187" s="164"/>
    </row>
    <row r="188" spans="3:32">
      <c r="C188" s="160"/>
      <c r="D188" s="161"/>
      <c r="E188" s="161"/>
      <c r="F188" s="161"/>
      <c r="G188" s="161"/>
      <c r="H188" s="161"/>
      <c r="I188" s="162"/>
      <c r="U188" s="163"/>
      <c r="AF188" s="164"/>
    </row>
    <row r="189" spans="3:32">
      <c r="C189" s="160"/>
      <c r="D189" s="161"/>
      <c r="E189" s="161"/>
      <c r="F189" s="161"/>
      <c r="G189" s="161"/>
      <c r="H189" s="161"/>
      <c r="I189" s="162"/>
      <c r="U189" s="163"/>
      <c r="AF189" s="164"/>
    </row>
    <row r="190" spans="3:32">
      <c r="C190" s="160"/>
      <c r="D190" s="161"/>
      <c r="E190" s="161"/>
      <c r="F190" s="161"/>
      <c r="G190" s="161"/>
      <c r="H190" s="161"/>
      <c r="I190" s="162"/>
      <c r="U190" s="163"/>
      <c r="AF190" s="164"/>
    </row>
    <row r="191" spans="3:32">
      <c r="C191" s="160"/>
      <c r="D191" s="161"/>
      <c r="E191" s="161"/>
      <c r="F191" s="161"/>
      <c r="G191" s="161"/>
      <c r="H191" s="161"/>
      <c r="I191" s="162"/>
      <c r="U191" s="163"/>
      <c r="AF191" s="164"/>
    </row>
    <row r="192" spans="3:32">
      <c r="C192" s="160"/>
      <c r="D192" s="161"/>
      <c r="E192" s="161"/>
      <c r="F192" s="161"/>
      <c r="G192" s="161"/>
      <c r="H192" s="161"/>
      <c r="I192" s="162"/>
      <c r="U192" s="163"/>
      <c r="AF192" s="164"/>
    </row>
    <row r="193" spans="3:32">
      <c r="C193" s="160"/>
      <c r="D193" s="161"/>
      <c r="E193" s="161"/>
      <c r="F193" s="161"/>
      <c r="G193" s="161"/>
      <c r="H193" s="161"/>
      <c r="I193" s="162"/>
      <c r="U193" s="163"/>
      <c r="AF193" s="164"/>
    </row>
    <row r="194" spans="3:32">
      <c r="C194" s="160"/>
      <c r="D194" s="161"/>
      <c r="E194" s="161"/>
      <c r="F194" s="161"/>
      <c r="G194" s="161"/>
      <c r="H194" s="161"/>
      <c r="I194" s="162"/>
      <c r="U194" s="163"/>
      <c r="AF194" s="164"/>
    </row>
    <row r="195" spans="3:32">
      <c r="C195" s="160"/>
      <c r="D195" s="161"/>
      <c r="E195" s="161"/>
      <c r="F195" s="161"/>
      <c r="G195" s="161"/>
      <c r="H195" s="161"/>
      <c r="I195" s="162"/>
      <c r="U195" s="163"/>
      <c r="AF195" s="164"/>
    </row>
    <row r="196" spans="3:32">
      <c r="C196" s="160"/>
      <c r="D196" s="161"/>
      <c r="E196" s="161"/>
      <c r="F196" s="161"/>
      <c r="G196" s="161"/>
      <c r="H196" s="161"/>
      <c r="I196" s="162"/>
      <c r="U196" s="163"/>
      <c r="AF196" s="164"/>
    </row>
    <row r="197" spans="3:32">
      <c r="C197" s="160"/>
      <c r="D197" s="161"/>
      <c r="E197" s="161"/>
      <c r="F197" s="161"/>
      <c r="G197" s="161"/>
      <c r="H197" s="161"/>
      <c r="I197" s="162"/>
      <c r="U197" s="163"/>
      <c r="AF197" s="164"/>
    </row>
    <row r="198" spans="3:32">
      <c r="C198" s="160"/>
      <c r="D198" s="161"/>
      <c r="E198" s="161"/>
      <c r="F198" s="161"/>
      <c r="G198" s="161"/>
      <c r="H198" s="161"/>
      <c r="I198" s="162"/>
      <c r="U198" s="163"/>
      <c r="AF198" s="164"/>
    </row>
    <row r="199" spans="3:32">
      <c r="C199" s="160"/>
      <c r="D199" s="161"/>
      <c r="E199" s="161"/>
      <c r="F199" s="161"/>
      <c r="G199" s="161"/>
      <c r="H199" s="161"/>
      <c r="I199" s="162"/>
      <c r="U199" s="163"/>
      <c r="AF199" s="164"/>
    </row>
    <row r="200" spans="3:32">
      <c r="C200" s="160"/>
      <c r="D200" s="161"/>
      <c r="E200" s="161"/>
      <c r="F200" s="161"/>
      <c r="G200" s="161"/>
      <c r="H200" s="161"/>
      <c r="I200" s="162"/>
      <c r="U200" s="163"/>
      <c r="AF200" s="164"/>
    </row>
    <row r="201" spans="3:32">
      <c r="C201" s="160"/>
      <c r="D201" s="161"/>
      <c r="E201" s="161"/>
      <c r="F201" s="161"/>
      <c r="G201" s="161"/>
      <c r="H201" s="161"/>
      <c r="I201" s="162"/>
      <c r="U201" s="163"/>
      <c r="AF201" s="164"/>
    </row>
    <row r="202" spans="3:32">
      <c r="C202" s="160"/>
      <c r="D202" s="161"/>
      <c r="E202" s="161"/>
      <c r="F202" s="161"/>
      <c r="G202" s="161"/>
      <c r="H202" s="161"/>
      <c r="I202" s="162"/>
      <c r="U202" s="163"/>
      <c r="AF202" s="164"/>
    </row>
    <row r="203" spans="3:32">
      <c r="C203" s="160"/>
      <c r="D203" s="161"/>
      <c r="E203" s="161"/>
      <c r="F203" s="161"/>
      <c r="G203" s="161"/>
      <c r="H203" s="161"/>
      <c r="I203" s="162"/>
      <c r="U203" s="163"/>
      <c r="AF203" s="164"/>
    </row>
    <row r="204" spans="3:32">
      <c r="C204" s="160"/>
      <c r="D204" s="161"/>
      <c r="E204" s="161"/>
      <c r="F204" s="161"/>
      <c r="G204" s="161"/>
      <c r="H204" s="161"/>
      <c r="I204" s="162"/>
      <c r="U204" s="163"/>
      <c r="AF204" s="164"/>
    </row>
    <row r="205" spans="3:32">
      <c r="C205" s="160"/>
      <c r="D205" s="161"/>
      <c r="E205" s="161"/>
      <c r="F205" s="161"/>
      <c r="G205" s="161"/>
      <c r="H205" s="161"/>
      <c r="I205" s="162"/>
      <c r="U205" s="163"/>
      <c r="AF205" s="164"/>
    </row>
    <row r="206" spans="3:32">
      <c r="C206" s="160"/>
      <c r="D206" s="161"/>
      <c r="E206" s="161"/>
      <c r="F206" s="161"/>
      <c r="G206" s="161"/>
      <c r="H206" s="161"/>
      <c r="I206" s="162"/>
      <c r="U206" s="163"/>
      <c r="AF206" s="164"/>
    </row>
    <row r="207" spans="3:32">
      <c r="C207" s="160"/>
      <c r="D207" s="161"/>
      <c r="E207" s="161"/>
      <c r="F207" s="161"/>
      <c r="G207" s="161"/>
      <c r="H207" s="161"/>
      <c r="I207" s="162"/>
      <c r="U207" s="163"/>
      <c r="AF207" s="164"/>
    </row>
    <row r="208" spans="3:32">
      <c r="C208" s="160"/>
      <c r="D208" s="161"/>
      <c r="E208" s="161"/>
      <c r="F208" s="161"/>
      <c r="G208" s="161"/>
      <c r="H208" s="161"/>
      <c r="I208" s="162"/>
      <c r="U208" s="163"/>
      <c r="AF208" s="164"/>
    </row>
    <row r="209" spans="3:32">
      <c r="C209" s="160"/>
      <c r="D209" s="161"/>
      <c r="E209" s="161"/>
      <c r="F209" s="161"/>
      <c r="G209" s="161"/>
      <c r="H209" s="161"/>
      <c r="I209" s="162"/>
      <c r="U209" s="163"/>
      <c r="AF209" s="164"/>
    </row>
    <row r="210" spans="3:32">
      <c r="C210" s="160"/>
      <c r="D210" s="161"/>
      <c r="E210" s="161"/>
      <c r="F210" s="161"/>
      <c r="G210" s="161"/>
      <c r="H210" s="161"/>
      <c r="I210" s="162"/>
      <c r="U210" s="163"/>
      <c r="AF210" s="164"/>
    </row>
    <row r="211" spans="3:32">
      <c r="C211" s="160"/>
      <c r="D211" s="161"/>
      <c r="E211" s="161"/>
      <c r="F211" s="161"/>
      <c r="G211" s="161"/>
      <c r="H211" s="161"/>
      <c r="I211" s="162"/>
      <c r="U211" s="163"/>
      <c r="AF211" s="164"/>
    </row>
    <row r="212" spans="3:32">
      <c r="C212" s="160"/>
      <c r="D212" s="161"/>
      <c r="E212" s="161"/>
      <c r="F212" s="161"/>
      <c r="G212" s="161"/>
      <c r="H212" s="161"/>
      <c r="I212" s="162"/>
      <c r="U212" s="163"/>
      <c r="AF212" s="164"/>
    </row>
    <row r="213" spans="3:32">
      <c r="C213" s="160"/>
      <c r="D213" s="161"/>
      <c r="E213" s="161"/>
      <c r="F213" s="161"/>
      <c r="G213" s="161"/>
      <c r="H213" s="161"/>
      <c r="I213" s="162"/>
      <c r="U213" s="163"/>
      <c r="AF213" s="164"/>
    </row>
    <row r="214" spans="3:32">
      <c r="C214" s="160"/>
      <c r="D214" s="161"/>
      <c r="E214" s="161"/>
      <c r="F214" s="161"/>
      <c r="G214" s="161"/>
      <c r="H214" s="161"/>
      <c r="I214" s="162"/>
      <c r="U214" s="163"/>
      <c r="AF214" s="164"/>
    </row>
    <row r="215" spans="3:32">
      <c r="C215" s="160"/>
      <c r="D215" s="161"/>
      <c r="E215" s="161"/>
      <c r="F215" s="161"/>
      <c r="G215" s="161"/>
      <c r="H215" s="161"/>
      <c r="I215" s="162"/>
      <c r="U215" s="163"/>
      <c r="AF215" s="164"/>
    </row>
    <row r="216" spans="3:32">
      <c r="C216" s="160"/>
      <c r="D216" s="161"/>
      <c r="E216" s="161"/>
      <c r="F216" s="161"/>
      <c r="G216" s="161"/>
      <c r="H216" s="161"/>
      <c r="I216" s="162"/>
      <c r="U216" s="163"/>
      <c r="AF216" s="164"/>
    </row>
    <row r="217" spans="3:32">
      <c r="C217" s="160"/>
      <c r="D217" s="161"/>
      <c r="E217" s="161"/>
      <c r="F217" s="161"/>
      <c r="G217" s="161"/>
      <c r="H217" s="161"/>
      <c r="I217" s="162"/>
      <c r="U217" s="163"/>
      <c r="AF217" s="164"/>
    </row>
    <row r="218" spans="3:32">
      <c r="C218" s="160"/>
      <c r="D218" s="161"/>
      <c r="E218" s="161"/>
      <c r="F218" s="161"/>
      <c r="G218" s="161"/>
      <c r="H218" s="161"/>
      <c r="I218" s="162"/>
      <c r="U218" s="163"/>
      <c r="AF218" s="164"/>
    </row>
    <row r="219" spans="3:32">
      <c r="C219" s="160"/>
      <c r="D219" s="161"/>
      <c r="E219" s="161"/>
      <c r="F219" s="161"/>
      <c r="G219" s="161"/>
      <c r="H219" s="161"/>
      <c r="I219" s="162"/>
      <c r="U219" s="163"/>
      <c r="AF219" s="164"/>
    </row>
    <row r="220" spans="3:32">
      <c r="C220" s="160"/>
      <c r="D220" s="161"/>
      <c r="E220" s="161"/>
      <c r="F220" s="161"/>
      <c r="G220" s="161"/>
      <c r="H220" s="161"/>
      <c r="I220" s="162"/>
      <c r="U220" s="163"/>
      <c r="AF220" s="164"/>
    </row>
    <row r="221" spans="3:32">
      <c r="C221" s="160"/>
      <c r="D221" s="161"/>
      <c r="E221" s="161"/>
      <c r="F221" s="161"/>
      <c r="G221" s="161"/>
      <c r="H221" s="161"/>
      <c r="I221" s="162"/>
      <c r="U221" s="163"/>
      <c r="AF221" s="164"/>
    </row>
    <row r="222" spans="3:32">
      <c r="C222" s="160"/>
      <c r="D222" s="161"/>
      <c r="E222" s="161"/>
      <c r="F222" s="161"/>
      <c r="G222" s="161"/>
      <c r="H222" s="161"/>
      <c r="I222" s="162"/>
      <c r="U222" s="163"/>
      <c r="AF222" s="164"/>
    </row>
    <row r="223" spans="3:32">
      <c r="C223" s="160"/>
      <c r="D223" s="161"/>
      <c r="E223" s="161"/>
      <c r="F223" s="161"/>
      <c r="G223" s="161"/>
      <c r="H223" s="161"/>
      <c r="I223" s="162"/>
      <c r="U223" s="163"/>
      <c r="AF223" s="164"/>
    </row>
    <row r="224" spans="3:32">
      <c r="C224" s="160"/>
      <c r="D224" s="161"/>
      <c r="E224" s="161"/>
      <c r="F224" s="161"/>
      <c r="G224" s="161"/>
      <c r="H224" s="161"/>
      <c r="I224" s="162"/>
      <c r="U224" s="163"/>
      <c r="AF224" s="164"/>
    </row>
    <row r="225" spans="3:32">
      <c r="C225" s="160"/>
      <c r="D225" s="161"/>
      <c r="E225" s="161"/>
      <c r="F225" s="161"/>
      <c r="G225" s="161"/>
      <c r="H225" s="161"/>
      <c r="I225" s="162"/>
      <c r="U225" s="163"/>
      <c r="AF225" s="164"/>
    </row>
    <row r="226" spans="3:32">
      <c r="C226" s="160"/>
      <c r="D226" s="161"/>
      <c r="E226" s="161"/>
      <c r="F226" s="161"/>
      <c r="G226" s="161"/>
      <c r="H226" s="161"/>
      <c r="I226" s="162"/>
      <c r="U226" s="163"/>
      <c r="AF226" s="164"/>
    </row>
    <row r="227" spans="3:32">
      <c r="C227" s="160"/>
      <c r="D227" s="161"/>
      <c r="E227" s="161"/>
      <c r="F227" s="161"/>
      <c r="G227" s="161"/>
      <c r="H227" s="161"/>
      <c r="I227" s="162"/>
      <c r="U227" s="163"/>
      <c r="AF227" s="164"/>
    </row>
    <row r="228" spans="3:32">
      <c r="C228" s="160"/>
      <c r="D228" s="161"/>
      <c r="E228" s="161"/>
      <c r="F228" s="161"/>
      <c r="G228" s="161"/>
      <c r="H228" s="161"/>
      <c r="I228" s="162"/>
      <c r="U228" s="163"/>
      <c r="AF228" s="164"/>
    </row>
    <row r="229" spans="3:32">
      <c r="C229" s="160"/>
      <c r="D229" s="161"/>
      <c r="E229" s="161"/>
      <c r="F229" s="161"/>
      <c r="G229" s="161"/>
      <c r="H229" s="161"/>
      <c r="I229" s="162"/>
      <c r="U229" s="163"/>
      <c r="AF229" s="164"/>
    </row>
    <row r="230" spans="3:32">
      <c r="C230" s="160"/>
      <c r="D230" s="161"/>
      <c r="E230" s="161"/>
      <c r="F230" s="161"/>
      <c r="G230" s="161"/>
      <c r="H230" s="161"/>
      <c r="I230" s="162"/>
      <c r="U230" s="163"/>
      <c r="AF230" s="164"/>
    </row>
    <row r="231" spans="3:32">
      <c r="C231" s="160"/>
      <c r="D231" s="161"/>
      <c r="E231" s="161"/>
      <c r="F231" s="161"/>
      <c r="G231" s="161"/>
      <c r="H231" s="161"/>
      <c r="I231" s="162"/>
      <c r="U231" s="163"/>
      <c r="AF231" s="164"/>
    </row>
    <row r="232" spans="3:32">
      <c r="C232" s="160"/>
      <c r="D232" s="161"/>
      <c r="E232" s="161"/>
      <c r="F232" s="161"/>
      <c r="G232" s="161"/>
      <c r="H232" s="161"/>
      <c r="I232" s="162"/>
      <c r="U232" s="163"/>
      <c r="AF232" s="164"/>
    </row>
    <row r="233" spans="3:32">
      <c r="C233" s="160"/>
      <c r="D233" s="161"/>
      <c r="E233" s="161"/>
      <c r="F233" s="161"/>
      <c r="G233" s="161"/>
      <c r="H233" s="161"/>
      <c r="I233" s="162"/>
      <c r="U233" s="163"/>
      <c r="AF233" s="164"/>
    </row>
    <row r="234" spans="3:32">
      <c r="C234" s="160"/>
      <c r="D234" s="161"/>
      <c r="E234" s="161"/>
      <c r="F234" s="161"/>
      <c r="G234" s="161"/>
      <c r="H234" s="161"/>
      <c r="I234" s="162"/>
      <c r="U234" s="163"/>
      <c r="AF234" s="164"/>
    </row>
    <row r="235" spans="3:32">
      <c r="C235" s="160"/>
      <c r="D235" s="161"/>
      <c r="E235" s="161"/>
      <c r="F235" s="161"/>
      <c r="G235" s="161"/>
      <c r="H235" s="161"/>
      <c r="I235" s="162"/>
      <c r="U235" s="163"/>
      <c r="AF235" s="164"/>
    </row>
    <row r="236" spans="3:32">
      <c r="C236" s="160"/>
      <c r="D236" s="161"/>
      <c r="E236" s="161"/>
      <c r="F236" s="161"/>
      <c r="G236" s="161"/>
      <c r="H236" s="161"/>
      <c r="I236" s="162"/>
      <c r="U236" s="163"/>
      <c r="AF236" s="164"/>
    </row>
    <row r="237" spans="3:32">
      <c r="C237" s="160"/>
      <c r="D237" s="161"/>
      <c r="E237" s="161"/>
      <c r="F237" s="161"/>
      <c r="G237" s="161"/>
      <c r="H237" s="161"/>
      <c r="I237" s="162"/>
      <c r="U237" s="163"/>
      <c r="AF237" s="164"/>
    </row>
    <row r="238" spans="3:32">
      <c r="C238" s="160"/>
      <c r="D238" s="161"/>
      <c r="E238" s="161"/>
      <c r="F238" s="161"/>
      <c r="G238" s="161"/>
      <c r="H238" s="161"/>
      <c r="I238" s="162"/>
      <c r="U238" s="163"/>
      <c r="AF238" s="164"/>
    </row>
    <row r="239" spans="3:32">
      <c r="C239" s="160"/>
      <c r="D239" s="161"/>
      <c r="E239" s="161"/>
      <c r="F239" s="161"/>
      <c r="G239" s="161"/>
      <c r="H239" s="161"/>
      <c r="I239" s="162"/>
      <c r="U239" s="163"/>
      <c r="AF239" s="164"/>
    </row>
    <row r="240" spans="3:32">
      <c r="C240" s="160"/>
      <c r="D240" s="161"/>
      <c r="E240" s="161"/>
      <c r="F240" s="161"/>
      <c r="G240" s="161"/>
      <c r="H240" s="161"/>
      <c r="I240" s="162"/>
      <c r="U240" s="163"/>
      <c r="AF240" s="164"/>
    </row>
    <row r="241" spans="3:32">
      <c r="C241" s="160"/>
      <c r="D241" s="161"/>
      <c r="E241" s="161"/>
      <c r="F241" s="161"/>
      <c r="G241" s="161"/>
      <c r="H241" s="161"/>
      <c r="I241" s="162"/>
      <c r="U241" s="163"/>
      <c r="AF241" s="164"/>
    </row>
    <row r="242" spans="3:32">
      <c r="C242" s="160"/>
      <c r="D242" s="161"/>
      <c r="E242" s="161"/>
      <c r="F242" s="161"/>
      <c r="G242" s="161"/>
      <c r="H242" s="161"/>
      <c r="I242" s="162"/>
      <c r="U242" s="163"/>
      <c r="AF242" s="164"/>
    </row>
    <row r="243" spans="3:32">
      <c r="C243" s="160"/>
      <c r="D243" s="161"/>
      <c r="E243" s="161"/>
      <c r="F243" s="161"/>
      <c r="G243" s="161"/>
      <c r="H243" s="161"/>
      <c r="I243" s="162"/>
      <c r="U243" s="163"/>
      <c r="AF243" s="164"/>
    </row>
    <row r="244" spans="3:32">
      <c r="C244" s="160"/>
      <c r="D244" s="161"/>
      <c r="E244" s="161"/>
      <c r="F244" s="161"/>
      <c r="G244" s="161"/>
      <c r="H244" s="161"/>
      <c r="I244" s="162"/>
      <c r="U244" s="163"/>
      <c r="AF244" s="164"/>
    </row>
    <row r="245" spans="3:32">
      <c r="C245" s="160"/>
      <c r="D245" s="161"/>
      <c r="E245" s="161"/>
      <c r="F245" s="161"/>
      <c r="G245" s="161"/>
      <c r="H245" s="161"/>
      <c r="I245" s="162"/>
      <c r="U245" s="163"/>
      <c r="AF245" s="164"/>
    </row>
    <row r="246" spans="3:32">
      <c r="C246" s="160"/>
      <c r="D246" s="161"/>
      <c r="E246" s="161"/>
      <c r="F246" s="161"/>
      <c r="G246" s="161"/>
      <c r="H246" s="161"/>
      <c r="I246" s="162"/>
      <c r="U246" s="163"/>
      <c r="AF246" s="164"/>
    </row>
    <row r="247" spans="3:32">
      <c r="C247" s="160"/>
      <c r="D247" s="161"/>
      <c r="E247" s="161"/>
      <c r="F247" s="161"/>
      <c r="G247" s="161"/>
      <c r="H247" s="161"/>
      <c r="I247" s="162"/>
      <c r="U247" s="163"/>
      <c r="AF247" s="164"/>
    </row>
    <row r="248" spans="3:32">
      <c r="C248" s="160"/>
      <c r="D248" s="161"/>
      <c r="E248" s="161"/>
      <c r="F248" s="161"/>
      <c r="G248" s="161"/>
      <c r="H248" s="161"/>
      <c r="I248" s="162"/>
      <c r="U248" s="163"/>
      <c r="AF248" s="164"/>
    </row>
    <row r="249" spans="3:32">
      <c r="C249" s="160"/>
      <c r="D249" s="161"/>
      <c r="E249" s="161"/>
      <c r="F249" s="161"/>
      <c r="G249" s="161"/>
      <c r="H249" s="161"/>
      <c r="I249" s="162"/>
      <c r="U249" s="163"/>
      <c r="AF249" s="164"/>
    </row>
    <row r="250" spans="3:32">
      <c r="C250" s="160"/>
      <c r="D250" s="161"/>
      <c r="E250" s="161"/>
      <c r="F250" s="161"/>
      <c r="G250" s="161"/>
      <c r="H250" s="161"/>
      <c r="I250" s="162"/>
      <c r="U250" s="163"/>
      <c r="AF250" s="164"/>
    </row>
    <row r="251" spans="3:32">
      <c r="C251" s="160"/>
      <c r="D251" s="161"/>
      <c r="E251" s="161"/>
      <c r="F251" s="161"/>
      <c r="G251" s="161"/>
      <c r="H251" s="161"/>
      <c r="I251" s="162"/>
      <c r="U251" s="163"/>
      <c r="AF251" s="164"/>
    </row>
    <row r="252" spans="3:32">
      <c r="C252" s="160"/>
      <c r="D252" s="161"/>
      <c r="E252" s="161"/>
      <c r="F252" s="161"/>
      <c r="G252" s="161"/>
      <c r="H252" s="161"/>
      <c r="I252" s="162"/>
      <c r="U252" s="163"/>
      <c r="AF252" s="164"/>
    </row>
    <row r="253" spans="3:32">
      <c r="C253" s="160"/>
      <c r="D253" s="161"/>
      <c r="E253" s="161"/>
      <c r="F253" s="161"/>
      <c r="G253" s="161"/>
      <c r="H253" s="161"/>
      <c r="I253" s="162"/>
      <c r="U253" s="163"/>
      <c r="AF253" s="164"/>
    </row>
    <row r="254" spans="3:32">
      <c r="C254" s="160"/>
      <c r="D254" s="161"/>
      <c r="E254" s="161"/>
      <c r="F254" s="161"/>
      <c r="G254" s="161"/>
      <c r="H254" s="161"/>
      <c r="I254" s="162"/>
      <c r="U254" s="163"/>
      <c r="AF254" s="164"/>
    </row>
    <row r="255" spans="3:32">
      <c r="C255" s="160"/>
      <c r="D255" s="161"/>
      <c r="E255" s="161"/>
      <c r="F255" s="161"/>
      <c r="G255" s="161"/>
      <c r="H255" s="161"/>
      <c r="I255" s="162"/>
      <c r="U255" s="163"/>
      <c r="AF255" s="164"/>
    </row>
    <row r="256" spans="3:32">
      <c r="C256" s="160"/>
      <c r="D256" s="161"/>
      <c r="E256" s="161"/>
      <c r="F256" s="161"/>
      <c r="G256" s="161"/>
      <c r="H256" s="161"/>
      <c r="I256" s="162"/>
      <c r="U256" s="163"/>
      <c r="AF256" s="164"/>
    </row>
    <row r="257" spans="3:32">
      <c r="C257" s="160"/>
      <c r="D257" s="161"/>
      <c r="E257" s="161"/>
      <c r="F257" s="161"/>
      <c r="G257" s="161"/>
      <c r="H257" s="161"/>
      <c r="I257" s="162"/>
      <c r="U257" s="163"/>
      <c r="AF257" s="164"/>
    </row>
    <row r="258" spans="3:32">
      <c r="C258" s="160"/>
      <c r="D258" s="161"/>
      <c r="E258" s="161"/>
      <c r="F258" s="161"/>
      <c r="G258" s="161"/>
      <c r="H258" s="161"/>
      <c r="I258" s="162"/>
      <c r="U258" s="163"/>
      <c r="AF258" s="164"/>
    </row>
    <row r="259" spans="3:32">
      <c r="C259" s="160"/>
      <c r="D259" s="161"/>
      <c r="E259" s="161"/>
      <c r="F259" s="161"/>
      <c r="G259" s="161"/>
      <c r="H259" s="161"/>
      <c r="I259" s="162"/>
      <c r="U259" s="163"/>
      <c r="AF259" s="164"/>
    </row>
    <row r="260" spans="3:32">
      <c r="C260" s="160"/>
      <c r="D260" s="161"/>
      <c r="E260" s="161"/>
      <c r="F260" s="161"/>
      <c r="G260" s="161"/>
      <c r="H260" s="161"/>
      <c r="I260" s="162"/>
      <c r="U260" s="163"/>
      <c r="AF260" s="164"/>
    </row>
    <row r="261" spans="3:32">
      <c r="C261" s="160"/>
      <c r="D261" s="161"/>
      <c r="E261" s="161"/>
      <c r="F261" s="161"/>
      <c r="G261" s="161"/>
      <c r="H261" s="161"/>
      <c r="I261" s="162"/>
      <c r="U261" s="163"/>
      <c r="AF261" s="164"/>
    </row>
    <row r="262" spans="3:32">
      <c r="C262" s="160"/>
      <c r="D262" s="161"/>
      <c r="E262" s="161"/>
      <c r="F262" s="161"/>
      <c r="G262" s="161"/>
      <c r="H262" s="161"/>
      <c r="I262" s="162"/>
      <c r="U262" s="163"/>
      <c r="AF262" s="164"/>
    </row>
    <row r="263" spans="3:32">
      <c r="C263" s="160"/>
      <c r="D263" s="161"/>
      <c r="E263" s="161"/>
      <c r="F263" s="161"/>
      <c r="G263" s="161"/>
      <c r="H263" s="161"/>
      <c r="I263" s="162"/>
      <c r="U263" s="163"/>
      <c r="AF263" s="164"/>
    </row>
    <row r="264" spans="3:32">
      <c r="C264" s="160"/>
      <c r="D264" s="161"/>
      <c r="E264" s="161"/>
      <c r="F264" s="161"/>
      <c r="G264" s="161"/>
      <c r="H264" s="161"/>
      <c r="I264" s="162"/>
      <c r="U264" s="163"/>
      <c r="AF264" s="164"/>
    </row>
    <row r="265" spans="3:32">
      <c r="C265" s="160"/>
      <c r="D265" s="161"/>
      <c r="E265" s="161"/>
      <c r="F265" s="161"/>
      <c r="G265" s="161"/>
      <c r="H265" s="161"/>
      <c r="I265" s="162"/>
      <c r="U265" s="163"/>
      <c r="AF265" s="164"/>
    </row>
    <row r="266" spans="3:32">
      <c r="C266" s="160"/>
      <c r="D266" s="161"/>
      <c r="E266" s="161"/>
      <c r="F266" s="161"/>
      <c r="G266" s="161"/>
      <c r="H266" s="161"/>
      <c r="I266" s="162"/>
      <c r="U266" s="163"/>
      <c r="AF266" s="164"/>
    </row>
    <row r="267" spans="3:32">
      <c r="C267" s="160"/>
      <c r="D267" s="161"/>
      <c r="E267" s="161"/>
      <c r="F267" s="161"/>
      <c r="G267" s="161"/>
      <c r="H267" s="161"/>
      <c r="I267" s="162"/>
      <c r="U267" s="163"/>
      <c r="AF267" s="164"/>
    </row>
    <row r="268" spans="3:32">
      <c r="C268" s="160"/>
      <c r="D268" s="161"/>
      <c r="E268" s="161"/>
      <c r="F268" s="161"/>
      <c r="G268" s="161"/>
      <c r="H268" s="161"/>
      <c r="I268" s="162"/>
      <c r="U268" s="163"/>
      <c r="AF268" s="164"/>
    </row>
    <row r="269" spans="3:32">
      <c r="C269" s="160"/>
      <c r="D269" s="161"/>
      <c r="E269" s="161"/>
      <c r="F269" s="161"/>
      <c r="G269" s="161"/>
      <c r="H269" s="161"/>
      <c r="I269" s="162"/>
      <c r="U269" s="163"/>
      <c r="AF269" s="164"/>
    </row>
    <row r="270" spans="3:32">
      <c r="C270" s="160"/>
      <c r="D270" s="161"/>
      <c r="E270" s="161"/>
      <c r="F270" s="161"/>
      <c r="G270" s="161"/>
      <c r="H270" s="161"/>
      <c r="I270" s="162"/>
      <c r="U270" s="163"/>
      <c r="AF270" s="164"/>
    </row>
    <row r="271" spans="3:32">
      <c r="C271" s="160"/>
      <c r="D271" s="161"/>
      <c r="E271" s="161"/>
      <c r="F271" s="161"/>
      <c r="G271" s="161"/>
      <c r="H271" s="161"/>
      <c r="I271" s="162"/>
      <c r="U271" s="163"/>
      <c r="AF271" s="164"/>
    </row>
    <row r="272" spans="3:32">
      <c r="C272" s="160"/>
      <c r="D272" s="161"/>
      <c r="E272" s="161"/>
      <c r="F272" s="161"/>
      <c r="G272" s="161"/>
      <c r="H272" s="161"/>
      <c r="I272" s="162"/>
      <c r="U272" s="163"/>
      <c r="AF272" s="164"/>
    </row>
    <row r="273" spans="3:32">
      <c r="C273" s="160"/>
      <c r="D273" s="161"/>
      <c r="E273" s="161"/>
      <c r="F273" s="161"/>
      <c r="G273" s="161"/>
      <c r="H273" s="161"/>
      <c r="I273" s="162"/>
      <c r="U273" s="163"/>
      <c r="AF273" s="164"/>
    </row>
    <row r="274" spans="3:32">
      <c r="C274" s="160"/>
      <c r="D274" s="161"/>
      <c r="E274" s="161"/>
      <c r="F274" s="161"/>
      <c r="G274" s="161"/>
      <c r="H274" s="161"/>
      <c r="I274" s="162"/>
      <c r="U274" s="163"/>
      <c r="AF274" s="164"/>
    </row>
    <row r="275" spans="3:32">
      <c r="C275" s="160"/>
      <c r="D275" s="161"/>
      <c r="E275" s="161"/>
      <c r="F275" s="161"/>
      <c r="G275" s="161"/>
      <c r="H275" s="161"/>
      <c r="I275" s="162"/>
      <c r="U275" s="163"/>
      <c r="AF275" s="164"/>
    </row>
    <row r="276" spans="3:32">
      <c r="C276" s="160"/>
      <c r="D276" s="161"/>
      <c r="E276" s="161"/>
      <c r="F276" s="161"/>
      <c r="G276" s="161"/>
      <c r="H276" s="161"/>
      <c r="I276" s="162"/>
      <c r="U276" s="163"/>
      <c r="AF276" s="164"/>
    </row>
    <row r="277" spans="3:32">
      <c r="C277" s="160"/>
      <c r="D277" s="161"/>
      <c r="E277" s="161"/>
      <c r="F277" s="161"/>
      <c r="G277" s="161"/>
      <c r="H277" s="161"/>
      <c r="I277" s="162"/>
      <c r="U277" s="163"/>
      <c r="AF277" s="164"/>
    </row>
    <row r="278" spans="3:32">
      <c r="C278" s="160"/>
      <c r="D278" s="161"/>
      <c r="E278" s="161"/>
      <c r="F278" s="161"/>
      <c r="G278" s="161"/>
      <c r="H278" s="161"/>
      <c r="I278" s="162"/>
      <c r="U278" s="163"/>
      <c r="AF278" s="164"/>
    </row>
    <row r="279" spans="3:32">
      <c r="C279" s="160"/>
      <c r="D279" s="161"/>
      <c r="E279" s="161"/>
      <c r="F279" s="161"/>
      <c r="G279" s="161"/>
      <c r="H279" s="161"/>
      <c r="I279" s="162"/>
      <c r="U279" s="163"/>
      <c r="AF279" s="164"/>
    </row>
    <row r="280" spans="3:32">
      <c r="C280" s="160"/>
      <c r="D280" s="161"/>
      <c r="E280" s="161"/>
      <c r="F280" s="161"/>
      <c r="G280" s="161"/>
      <c r="H280" s="161"/>
      <c r="I280" s="162"/>
      <c r="U280" s="163"/>
      <c r="AF280" s="164"/>
    </row>
    <row r="281" spans="3:32">
      <c r="C281" s="160"/>
      <c r="D281" s="161"/>
      <c r="E281" s="161"/>
      <c r="F281" s="161"/>
      <c r="G281" s="161"/>
      <c r="H281" s="161"/>
      <c r="I281" s="162"/>
      <c r="U281" s="163"/>
      <c r="AF281" s="164"/>
    </row>
    <row r="282" spans="3:32">
      <c r="C282" s="160"/>
      <c r="D282" s="161"/>
      <c r="E282" s="161"/>
      <c r="F282" s="161"/>
      <c r="G282" s="161"/>
      <c r="H282" s="161"/>
      <c r="I282" s="162"/>
      <c r="U282" s="163"/>
      <c r="AF282" s="164"/>
    </row>
    <row r="283" spans="3:32">
      <c r="C283" s="160"/>
      <c r="D283" s="161"/>
      <c r="E283" s="161"/>
      <c r="F283" s="161"/>
      <c r="G283" s="161"/>
      <c r="H283" s="161"/>
      <c r="I283" s="162"/>
      <c r="U283" s="163"/>
      <c r="AF283" s="164"/>
    </row>
    <row r="284" spans="3:32">
      <c r="C284" s="160"/>
      <c r="D284" s="161"/>
      <c r="E284" s="161"/>
      <c r="F284" s="161"/>
      <c r="G284" s="161"/>
      <c r="H284" s="161"/>
      <c r="I284" s="162"/>
      <c r="U284" s="163"/>
      <c r="AF284" s="164"/>
    </row>
    <row r="285" spans="3:32">
      <c r="C285" s="160"/>
      <c r="D285" s="161"/>
      <c r="E285" s="161"/>
      <c r="F285" s="161"/>
      <c r="G285" s="161"/>
      <c r="H285" s="161"/>
      <c r="I285" s="162"/>
      <c r="U285" s="163"/>
      <c r="AF285" s="164"/>
    </row>
    <row r="286" spans="3:32">
      <c r="C286" s="160"/>
      <c r="D286" s="161"/>
      <c r="E286" s="161"/>
      <c r="F286" s="161"/>
      <c r="G286" s="161"/>
      <c r="H286" s="161"/>
      <c r="I286" s="162"/>
      <c r="U286" s="163"/>
      <c r="AF286" s="164"/>
    </row>
    <row r="287" spans="3:32">
      <c r="C287" s="160"/>
      <c r="D287" s="161"/>
      <c r="E287" s="161"/>
      <c r="F287" s="161"/>
      <c r="G287" s="161"/>
      <c r="H287" s="161"/>
      <c r="I287" s="162"/>
      <c r="U287" s="163"/>
      <c r="AF287" s="164"/>
    </row>
    <row r="288" spans="3:32">
      <c r="C288" s="160"/>
      <c r="D288" s="161"/>
      <c r="E288" s="161"/>
      <c r="F288" s="161"/>
      <c r="G288" s="161"/>
      <c r="H288" s="161"/>
      <c r="I288" s="162"/>
      <c r="U288" s="163"/>
      <c r="AF288" s="164"/>
    </row>
    <row r="289" spans="3:32">
      <c r="C289" s="160"/>
      <c r="D289" s="161"/>
      <c r="E289" s="161"/>
      <c r="F289" s="161"/>
      <c r="G289" s="161"/>
      <c r="H289" s="161"/>
      <c r="I289" s="162"/>
      <c r="U289" s="163"/>
      <c r="AF289" s="164"/>
    </row>
    <row r="290" spans="3:32">
      <c r="C290" s="160"/>
      <c r="D290" s="161"/>
      <c r="E290" s="161"/>
      <c r="F290" s="161"/>
      <c r="G290" s="161"/>
      <c r="H290" s="161"/>
      <c r="I290" s="162"/>
      <c r="U290" s="163"/>
      <c r="AF290" s="164"/>
    </row>
    <row r="291" spans="3:32">
      <c r="C291" s="160"/>
      <c r="D291" s="161"/>
      <c r="E291" s="161"/>
      <c r="F291" s="161"/>
      <c r="G291" s="161"/>
      <c r="H291" s="161"/>
      <c r="I291" s="162"/>
      <c r="U291" s="163"/>
      <c r="AF291" s="164"/>
    </row>
    <row r="292" spans="3:32">
      <c r="C292" s="160"/>
      <c r="D292" s="161"/>
      <c r="E292" s="161"/>
      <c r="F292" s="161"/>
      <c r="G292" s="161"/>
      <c r="H292" s="161"/>
      <c r="I292" s="162"/>
      <c r="U292" s="163"/>
      <c r="AF292" s="164"/>
    </row>
    <row r="293" spans="3:32">
      <c r="C293" s="160"/>
      <c r="D293" s="161"/>
      <c r="E293" s="161"/>
      <c r="F293" s="161"/>
      <c r="G293" s="161"/>
      <c r="H293" s="161"/>
      <c r="I293" s="162"/>
      <c r="U293" s="163"/>
      <c r="AF293" s="164"/>
    </row>
    <row r="294" spans="3:32">
      <c r="C294" s="160"/>
      <c r="D294" s="161"/>
      <c r="E294" s="161"/>
      <c r="F294" s="161"/>
      <c r="G294" s="161"/>
      <c r="H294" s="161"/>
      <c r="I294" s="162"/>
      <c r="U294" s="163"/>
      <c r="AF294" s="164"/>
    </row>
    <row r="295" spans="3:32">
      <c r="C295" s="160"/>
      <c r="D295" s="161"/>
      <c r="E295" s="161"/>
      <c r="F295" s="161"/>
      <c r="G295" s="161"/>
      <c r="H295" s="161"/>
      <c r="I295" s="162"/>
      <c r="U295" s="163"/>
      <c r="AF295" s="164"/>
    </row>
    <row r="296" spans="3:32">
      <c r="C296" s="160"/>
      <c r="D296" s="161"/>
      <c r="E296" s="161"/>
      <c r="F296" s="161"/>
      <c r="G296" s="161"/>
      <c r="H296" s="161"/>
      <c r="I296" s="162"/>
      <c r="U296" s="163"/>
      <c r="AF296" s="164"/>
    </row>
    <row r="297" spans="3:32">
      <c r="C297" s="160"/>
      <c r="D297" s="161"/>
      <c r="E297" s="161"/>
      <c r="F297" s="161"/>
      <c r="G297" s="161"/>
      <c r="H297" s="161"/>
      <c r="I297" s="162"/>
      <c r="U297" s="163"/>
      <c r="AF297" s="164"/>
    </row>
    <row r="298" spans="3:32">
      <c r="C298" s="160"/>
      <c r="D298" s="161"/>
      <c r="E298" s="161"/>
      <c r="F298" s="161"/>
      <c r="G298" s="161"/>
      <c r="H298" s="161"/>
      <c r="I298" s="162"/>
      <c r="U298" s="163"/>
      <c r="AF298" s="164"/>
    </row>
    <row r="299" spans="3:32">
      <c r="C299" s="160"/>
      <c r="D299" s="161"/>
      <c r="E299" s="161"/>
      <c r="F299" s="161"/>
      <c r="G299" s="161"/>
      <c r="H299" s="161"/>
      <c r="I299" s="162"/>
      <c r="U299" s="163"/>
      <c r="AF299" s="164"/>
    </row>
    <row r="300" spans="3:32">
      <c r="C300" s="160"/>
      <c r="D300" s="161"/>
      <c r="E300" s="161"/>
      <c r="F300" s="161"/>
      <c r="G300" s="161"/>
      <c r="H300" s="161"/>
      <c r="I300" s="162"/>
      <c r="U300" s="163"/>
      <c r="AF300" s="164"/>
    </row>
    <row r="301" spans="3:32">
      <c r="C301" s="160"/>
      <c r="D301" s="161"/>
      <c r="E301" s="161"/>
      <c r="F301" s="161"/>
      <c r="G301" s="161"/>
      <c r="H301" s="161"/>
      <c r="I301" s="162"/>
      <c r="U301" s="163"/>
      <c r="AF301" s="164"/>
    </row>
    <row r="302" spans="3:32">
      <c r="C302" s="160"/>
      <c r="D302" s="161"/>
      <c r="E302" s="161"/>
      <c r="F302" s="161"/>
      <c r="G302" s="161"/>
      <c r="H302" s="161"/>
      <c r="I302" s="162"/>
      <c r="U302" s="163"/>
      <c r="AF302" s="164"/>
    </row>
    <row r="303" spans="3:32">
      <c r="C303" s="160"/>
      <c r="D303" s="161"/>
      <c r="E303" s="161"/>
      <c r="F303" s="161"/>
      <c r="G303" s="161"/>
      <c r="H303" s="161"/>
      <c r="I303" s="162"/>
      <c r="U303" s="163"/>
      <c r="AF303" s="164"/>
    </row>
    <row r="304" spans="3:32">
      <c r="C304" s="160"/>
      <c r="D304" s="161"/>
      <c r="E304" s="161"/>
      <c r="F304" s="161"/>
      <c r="G304" s="161"/>
      <c r="H304" s="161"/>
      <c r="I304" s="162"/>
      <c r="U304" s="163"/>
      <c r="AF304" s="164"/>
    </row>
    <row r="305" spans="3:32">
      <c r="C305" s="160"/>
      <c r="D305" s="161"/>
      <c r="E305" s="161"/>
      <c r="F305" s="161"/>
      <c r="G305" s="161"/>
      <c r="H305" s="161"/>
      <c r="I305" s="162"/>
      <c r="U305" s="163"/>
      <c r="AF305" s="164"/>
    </row>
    <row r="306" spans="3:32">
      <c r="C306" s="160"/>
      <c r="D306" s="161"/>
      <c r="E306" s="161"/>
      <c r="F306" s="161"/>
      <c r="G306" s="161"/>
      <c r="H306" s="161"/>
      <c r="I306" s="162"/>
      <c r="U306" s="163"/>
      <c r="AF306" s="164"/>
    </row>
    <row r="307" spans="3:32">
      <c r="C307" s="160"/>
      <c r="D307" s="161"/>
      <c r="E307" s="161"/>
      <c r="F307" s="161"/>
      <c r="G307" s="161"/>
      <c r="H307" s="161"/>
      <c r="I307" s="162"/>
      <c r="U307" s="163"/>
      <c r="AF307" s="164"/>
    </row>
    <row r="308" spans="3:32">
      <c r="C308" s="160"/>
      <c r="D308" s="161"/>
      <c r="E308" s="161"/>
      <c r="F308" s="161"/>
      <c r="G308" s="161"/>
      <c r="H308" s="161"/>
      <c r="I308" s="162"/>
      <c r="U308" s="163"/>
      <c r="AF308" s="164"/>
    </row>
    <row r="309" spans="3:32">
      <c r="C309" s="160"/>
      <c r="D309" s="161"/>
      <c r="E309" s="161"/>
      <c r="F309" s="161"/>
      <c r="G309" s="161"/>
      <c r="H309" s="161"/>
      <c r="I309" s="162"/>
      <c r="U309" s="163"/>
      <c r="AF309" s="164"/>
    </row>
    <row r="310" spans="3:32">
      <c r="C310" s="160"/>
      <c r="D310" s="161"/>
      <c r="E310" s="161"/>
      <c r="F310" s="161"/>
      <c r="G310" s="161"/>
      <c r="H310" s="161"/>
      <c r="I310" s="162"/>
      <c r="U310" s="163"/>
      <c r="AF310" s="164"/>
    </row>
    <row r="311" spans="3:32">
      <c r="C311" s="160"/>
      <c r="D311" s="161"/>
      <c r="E311" s="161"/>
      <c r="F311" s="161"/>
      <c r="G311" s="161"/>
      <c r="H311" s="161"/>
      <c r="I311" s="162"/>
      <c r="U311" s="163"/>
      <c r="AF311" s="164"/>
    </row>
    <row r="312" spans="3:32">
      <c r="C312" s="160"/>
      <c r="D312" s="161"/>
      <c r="E312" s="161"/>
      <c r="F312" s="161"/>
      <c r="G312" s="161"/>
      <c r="H312" s="161"/>
      <c r="I312" s="162"/>
      <c r="U312" s="163"/>
      <c r="AF312" s="164"/>
    </row>
    <row r="313" spans="3:32">
      <c r="C313" s="160"/>
      <c r="D313" s="161"/>
      <c r="E313" s="161"/>
      <c r="F313" s="161"/>
      <c r="G313" s="161"/>
      <c r="H313" s="161"/>
      <c r="I313" s="162"/>
      <c r="U313" s="163"/>
      <c r="AF313" s="164"/>
    </row>
    <row r="314" spans="3:32">
      <c r="C314" s="160"/>
      <c r="D314" s="161"/>
      <c r="E314" s="161"/>
      <c r="F314" s="161"/>
      <c r="G314" s="161"/>
      <c r="H314" s="161"/>
      <c r="I314" s="162"/>
      <c r="U314" s="163"/>
      <c r="AF314" s="164"/>
    </row>
    <row r="315" spans="3:32">
      <c r="C315" s="160"/>
      <c r="D315" s="161"/>
      <c r="E315" s="161"/>
      <c r="F315" s="161"/>
      <c r="G315" s="161"/>
      <c r="H315" s="161"/>
      <c r="I315" s="162"/>
      <c r="U315" s="163"/>
      <c r="AF315" s="164"/>
    </row>
    <row r="316" spans="3:32">
      <c r="C316" s="160"/>
      <c r="D316" s="161"/>
      <c r="E316" s="161"/>
      <c r="F316" s="161"/>
      <c r="G316" s="161"/>
      <c r="H316" s="161"/>
      <c r="I316" s="162"/>
      <c r="U316" s="163"/>
      <c r="AF316" s="164"/>
    </row>
    <row r="317" spans="3:32">
      <c r="C317" s="160"/>
      <c r="D317" s="161"/>
      <c r="E317" s="161"/>
      <c r="F317" s="161"/>
      <c r="G317" s="161"/>
      <c r="H317" s="161"/>
      <c r="I317" s="162"/>
      <c r="U317" s="163"/>
      <c r="AF317" s="164"/>
    </row>
    <row r="318" spans="3:32">
      <c r="C318" s="160"/>
      <c r="D318" s="161"/>
      <c r="E318" s="161"/>
      <c r="F318" s="161"/>
      <c r="G318" s="161"/>
      <c r="H318" s="161"/>
      <c r="I318" s="162"/>
      <c r="U318" s="163"/>
      <c r="AF318" s="164"/>
    </row>
    <row r="319" spans="3:32">
      <c r="C319" s="160"/>
      <c r="D319" s="161"/>
      <c r="E319" s="161"/>
      <c r="F319" s="161"/>
      <c r="G319" s="161"/>
      <c r="H319" s="161"/>
      <c r="I319" s="162"/>
      <c r="U319" s="163"/>
      <c r="AF319" s="164"/>
    </row>
    <row r="320" spans="3:32">
      <c r="C320" s="160"/>
      <c r="D320" s="161"/>
      <c r="E320" s="161"/>
      <c r="F320" s="161"/>
      <c r="G320" s="161"/>
      <c r="H320" s="161"/>
      <c r="I320" s="162"/>
      <c r="U320" s="163"/>
      <c r="AF320" s="164"/>
    </row>
    <row r="321" spans="3:32">
      <c r="C321" s="160"/>
      <c r="D321" s="161"/>
      <c r="E321" s="161"/>
      <c r="F321" s="161"/>
      <c r="G321" s="161"/>
      <c r="H321" s="161"/>
      <c r="I321" s="162"/>
      <c r="U321" s="163"/>
      <c r="AF321" s="164"/>
    </row>
    <row r="322" spans="3:32">
      <c r="C322" s="160"/>
      <c r="D322" s="161"/>
      <c r="E322" s="161"/>
      <c r="F322" s="161"/>
      <c r="G322" s="161"/>
      <c r="H322" s="161"/>
      <c r="I322" s="162"/>
      <c r="U322" s="163"/>
      <c r="AF322" s="164"/>
    </row>
    <row r="323" spans="3:32">
      <c r="C323" s="160"/>
      <c r="D323" s="161"/>
      <c r="E323" s="161"/>
      <c r="F323" s="161"/>
      <c r="G323" s="161"/>
      <c r="H323" s="161"/>
      <c r="I323" s="162"/>
      <c r="U323" s="163"/>
      <c r="AF323" s="164"/>
    </row>
    <row r="324" spans="3:32">
      <c r="C324" s="160"/>
      <c r="D324" s="161"/>
      <c r="E324" s="161"/>
      <c r="F324" s="161"/>
      <c r="G324" s="161"/>
      <c r="H324" s="161"/>
      <c r="I324" s="162"/>
      <c r="U324" s="163"/>
      <c r="AF324" s="164"/>
    </row>
    <row r="325" spans="3:32">
      <c r="C325" s="160"/>
      <c r="D325" s="161"/>
      <c r="E325" s="161"/>
      <c r="F325" s="161"/>
      <c r="G325" s="161"/>
      <c r="H325" s="161"/>
      <c r="I325" s="162"/>
      <c r="U325" s="163"/>
      <c r="AF325" s="164"/>
    </row>
    <row r="326" spans="3:32">
      <c r="C326" s="160"/>
      <c r="D326" s="161"/>
      <c r="E326" s="161"/>
      <c r="F326" s="161"/>
      <c r="G326" s="161"/>
      <c r="H326" s="161"/>
      <c r="I326" s="162"/>
      <c r="U326" s="163"/>
      <c r="AF326" s="164"/>
    </row>
    <row r="327" spans="3:32">
      <c r="C327" s="160"/>
      <c r="D327" s="161"/>
      <c r="E327" s="161"/>
      <c r="F327" s="161"/>
      <c r="G327" s="161"/>
      <c r="H327" s="161"/>
      <c r="I327" s="162"/>
      <c r="U327" s="163"/>
      <c r="AF327" s="164"/>
    </row>
    <row r="328" spans="3:32">
      <c r="C328" s="160"/>
      <c r="D328" s="161"/>
      <c r="E328" s="161"/>
      <c r="F328" s="161"/>
      <c r="G328" s="161"/>
      <c r="H328" s="161"/>
      <c r="I328" s="162"/>
      <c r="U328" s="163"/>
      <c r="AF328" s="164"/>
    </row>
    <row r="329" spans="3:32">
      <c r="C329" s="160"/>
      <c r="D329" s="161"/>
      <c r="E329" s="161"/>
      <c r="F329" s="161"/>
      <c r="G329" s="161"/>
      <c r="H329" s="161"/>
      <c r="I329" s="162"/>
      <c r="U329" s="163"/>
      <c r="AF329" s="164"/>
    </row>
    <row r="330" spans="3:32">
      <c r="C330" s="160"/>
      <c r="D330" s="161"/>
      <c r="E330" s="161"/>
      <c r="F330" s="161"/>
      <c r="G330" s="161"/>
      <c r="H330" s="161"/>
      <c r="I330" s="162"/>
      <c r="U330" s="163"/>
      <c r="AF330" s="164"/>
    </row>
    <row r="331" spans="3:32">
      <c r="C331" s="160"/>
      <c r="D331" s="161"/>
      <c r="E331" s="161"/>
      <c r="F331" s="161"/>
      <c r="G331" s="161"/>
      <c r="H331" s="161"/>
      <c r="I331" s="162"/>
      <c r="U331" s="163"/>
      <c r="AF331" s="164"/>
    </row>
    <row r="332" spans="3:32">
      <c r="C332" s="160"/>
      <c r="D332" s="161"/>
      <c r="E332" s="161"/>
      <c r="F332" s="161"/>
      <c r="G332" s="161"/>
      <c r="H332" s="161"/>
      <c r="I332" s="162"/>
      <c r="U332" s="163"/>
      <c r="AF332" s="164"/>
    </row>
    <row r="333" spans="3:32">
      <c r="C333" s="160"/>
      <c r="D333" s="161"/>
      <c r="E333" s="161"/>
      <c r="F333" s="161"/>
      <c r="G333" s="161"/>
      <c r="H333" s="161"/>
      <c r="I333" s="162"/>
      <c r="U333" s="163"/>
      <c r="AF333" s="164"/>
    </row>
    <row r="334" spans="3:32">
      <c r="C334" s="160"/>
      <c r="D334" s="161"/>
      <c r="E334" s="161"/>
      <c r="F334" s="161"/>
      <c r="G334" s="161"/>
      <c r="H334" s="161"/>
      <c r="I334" s="162"/>
      <c r="U334" s="163"/>
      <c r="AF334" s="164"/>
    </row>
    <row r="335" spans="3:32">
      <c r="C335" s="160"/>
      <c r="D335" s="161"/>
      <c r="E335" s="161"/>
      <c r="F335" s="161"/>
      <c r="G335" s="161"/>
      <c r="H335" s="161"/>
      <c r="I335" s="162"/>
      <c r="U335" s="163"/>
      <c r="AF335" s="164"/>
    </row>
    <row r="336" spans="3:32">
      <c r="C336" s="160"/>
      <c r="D336" s="161"/>
      <c r="E336" s="161"/>
      <c r="F336" s="161"/>
      <c r="G336" s="161"/>
      <c r="H336" s="161"/>
      <c r="I336" s="162"/>
      <c r="U336" s="163"/>
      <c r="AF336" s="164"/>
    </row>
    <row r="337" spans="3:32">
      <c r="C337" s="160"/>
      <c r="D337" s="161"/>
      <c r="E337" s="161"/>
      <c r="F337" s="161"/>
      <c r="G337" s="161"/>
      <c r="H337" s="161"/>
      <c r="I337" s="162"/>
      <c r="U337" s="163"/>
      <c r="AF337" s="164"/>
    </row>
    <row r="338" spans="3:32">
      <c r="C338" s="160"/>
      <c r="D338" s="161"/>
      <c r="E338" s="161"/>
      <c r="F338" s="161"/>
      <c r="G338" s="161"/>
      <c r="H338" s="161"/>
      <c r="I338" s="162"/>
      <c r="U338" s="163"/>
      <c r="AF338" s="164"/>
    </row>
    <row r="339" spans="3:32">
      <c r="C339" s="160"/>
      <c r="D339" s="161"/>
      <c r="E339" s="161"/>
      <c r="F339" s="161"/>
      <c r="G339" s="161"/>
      <c r="H339" s="161"/>
      <c r="I339" s="162"/>
      <c r="U339" s="163"/>
      <c r="AF339" s="164"/>
    </row>
    <row r="340" spans="3:32">
      <c r="C340" s="160"/>
      <c r="D340" s="161"/>
      <c r="E340" s="161"/>
      <c r="F340" s="161"/>
      <c r="G340" s="161"/>
      <c r="H340" s="161"/>
      <c r="I340" s="162"/>
      <c r="U340" s="163"/>
      <c r="AF340" s="164"/>
    </row>
    <row r="341" spans="3:32">
      <c r="C341" s="160"/>
      <c r="D341" s="161"/>
      <c r="E341" s="161"/>
      <c r="F341" s="161"/>
      <c r="G341" s="161"/>
      <c r="H341" s="161"/>
      <c r="I341" s="162"/>
      <c r="U341" s="163"/>
      <c r="AF341" s="164"/>
    </row>
    <row r="342" spans="3:32">
      <c r="C342" s="160"/>
      <c r="D342" s="161"/>
      <c r="E342" s="161"/>
      <c r="F342" s="161"/>
      <c r="G342" s="161"/>
      <c r="H342" s="161"/>
      <c r="I342" s="162"/>
      <c r="U342" s="163"/>
      <c r="AF342" s="164"/>
    </row>
    <row r="343" spans="3:32">
      <c r="C343" s="160"/>
      <c r="D343" s="161"/>
      <c r="E343" s="161"/>
      <c r="F343" s="161"/>
      <c r="G343" s="161"/>
      <c r="H343" s="161"/>
      <c r="I343" s="162"/>
      <c r="U343" s="163"/>
      <c r="AF343" s="164"/>
    </row>
    <row r="344" spans="3:32">
      <c r="C344" s="160"/>
      <c r="D344" s="161"/>
      <c r="E344" s="161"/>
      <c r="F344" s="161"/>
      <c r="G344" s="161"/>
      <c r="H344" s="161"/>
      <c r="I344" s="162"/>
      <c r="U344" s="163"/>
      <c r="AF344" s="164"/>
    </row>
    <row r="345" spans="3:32">
      <c r="C345" s="160"/>
      <c r="D345" s="161"/>
      <c r="E345" s="161"/>
      <c r="F345" s="161"/>
      <c r="G345" s="161"/>
      <c r="H345" s="161"/>
      <c r="I345" s="162"/>
      <c r="U345" s="163"/>
      <c r="AF345" s="164"/>
    </row>
    <row r="346" spans="3:32">
      <c r="C346" s="160"/>
      <c r="D346" s="161"/>
      <c r="E346" s="161"/>
      <c r="F346" s="161"/>
      <c r="G346" s="161"/>
      <c r="H346" s="161"/>
      <c r="I346" s="162"/>
      <c r="U346" s="163"/>
      <c r="AF346" s="164"/>
    </row>
    <row r="347" spans="3:32">
      <c r="C347" s="160"/>
      <c r="D347" s="161"/>
      <c r="E347" s="161"/>
      <c r="F347" s="161"/>
      <c r="G347" s="161"/>
      <c r="H347" s="161"/>
      <c r="I347" s="162"/>
      <c r="U347" s="163"/>
      <c r="AF347" s="164"/>
    </row>
    <row r="348" spans="3:32">
      <c r="C348" s="160"/>
      <c r="D348" s="161"/>
      <c r="E348" s="161"/>
      <c r="F348" s="161"/>
      <c r="G348" s="161"/>
      <c r="H348" s="161"/>
      <c r="I348" s="162"/>
      <c r="U348" s="163"/>
      <c r="AF348" s="164"/>
    </row>
    <row r="349" spans="3:32">
      <c r="C349" s="160"/>
      <c r="D349" s="161"/>
      <c r="E349" s="161"/>
      <c r="F349" s="161"/>
      <c r="G349" s="161"/>
      <c r="H349" s="161"/>
      <c r="I349" s="162"/>
      <c r="U349" s="163"/>
      <c r="AF349" s="164"/>
    </row>
    <row r="350" spans="3:32">
      <c r="C350" s="160"/>
      <c r="D350" s="161"/>
      <c r="E350" s="161"/>
      <c r="F350" s="161"/>
      <c r="G350" s="161"/>
      <c r="H350" s="161"/>
      <c r="I350" s="162"/>
      <c r="U350" s="163"/>
      <c r="AF350" s="164"/>
    </row>
    <row r="351" spans="3:32">
      <c r="C351" s="160"/>
      <c r="D351" s="161"/>
      <c r="E351" s="161"/>
      <c r="F351" s="161"/>
      <c r="G351" s="161"/>
      <c r="H351" s="161"/>
      <c r="I351" s="162"/>
      <c r="U351" s="163"/>
      <c r="AF351" s="164"/>
    </row>
    <row r="352" spans="3:32">
      <c r="C352" s="160"/>
      <c r="D352" s="161"/>
      <c r="E352" s="161"/>
      <c r="F352" s="161"/>
      <c r="G352" s="161"/>
      <c r="H352" s="161"/>
      <c r="I352" s="162"/>
      <c r="U352" s="163"/>
      <c r="AF352" s="164"/>
    </row>
    <row r="353" spans="3:32">
      <c r="C353" s="160"/>
      <c r="D353" s="161"/>
      <c r="E353" s="161"/>
      <c r="F353" s="161"/>
      <c r="G353" s="161"/>
      <c r="H353" s="161"/>
      <c r="I353" s="162"/>
      <c r="U353" s="163"/>
      <c r="AF353" s="164"/>
    </row>
    <row r="354" spans="3:32">
      <c r="C354" s="160"/>
      <c r="D354" s="161"/>
      <c r="E354" s="161"/>
      <c r="F354" s="161"/>
      <c r="G354" s="161"/>
      <c r="H354" s="161"/>
      <c r="I354" s="162"/>
      <c r="U354" s="163"/>
      <c r="AF354" s="164"/>
    </row>
    <row r="355" spans="3:32">
      <c r="C355" s="160"/>
      <c r="D355" s="161"/>
      <c r="E355" s="161"/>
      <c r="F355" s="161"/>
      <c r="G355" s="161"/>
      <c r="H355" s="161"/>
      <c r="I355" s="162"/>
      <c r="U355" s="163"/>
      <c r="AF355" s="164"/>
    </row>
    <row r="356" spans="3:32">
      <c r="C356" s="160"/>
      <c r="D356" s="161"/>
      <c r="E356" s="161"/>
      <c r="F356" s="161"/>
      <c r="G356" s="161"/>
      <c r="H356" s="161"/>
      <c r="I356" s="162"/>
      <c r="U356" s="163"/>
      <c r="AF356" s="164"/>
    </row>
    <row r="357" spans="3:32">
      <c r="C357" s="160"/>
      <c r="D357" s="161"/>
      <c r="E357" s="161"/>
      <c r="F357" s="161"/>
      <c r="G357" s="161"/>
      <c r="H357" s="161"/>
      <c r="I357" s="162"/>
      <c r="U357" s="163"/>
      <c r="AF357" s="164"/>
    </row>
    <row r="358" spans="3:32">
      <c r="C358" s="160"/>
      <c r="D358" s="161"/>
      <c r="E358" s="161"/>
      <c r="F358" s="161"/>
      <c r="G358" s="161"/>
      <c r="H358" s="161"/>
      <c r="I358" s="162"/>
      <c r="U358" s="163"/>
      <c r="AF358" s="164"/>
    </row>
    <row r="359" spans="3:32">
      <c r="C359" s="160"/>
      <c r="D359" s="161"/>
      <c r="E359" s="161"/>
      <c r="F359" s="161"/>
      <c r="G359" s="161"/>
      <c r="H359" s="161"/>
      <c r="I359" s="162"/>
      <c r="U359" s="163"/>
      <c r="AF359" s="164"/>
    </row>
    <row r="360" spans="3:32">
      <c r="C360" s="160"/>
      <c r="D360" s="161"/>
      <c r="E360" s="161"/>
      <c r="F360" s="161"/>
      <c r="G360" s="161"/>
      <c r="H360" s="161"/>
      <c r="I360" s="162"/>
      <c r="U360" s="163"/>
      <c r="AF360" s="164"/>
    </row>
    <row r="361" spans="3:32">
      <c r="C361" s="160"/>
      <c r="D361" s="161"/>
      <c r="E361" s="161"/>
      <c r="F361" s="161"/>
      <c r="G361" s="161"/>
      <c r="H361" s="161"/>
      <c r="I361" s="162"/>
      <c r="U361" s="163"/>
      <c r="AF361" s="164"/>
    </row>
    <row r="362" spans="3:32">
      <c r="C362" s="160"/>
      <c r="D362" s="161"/>
      <c r="E362" s="161"/>
      <c r="F362" s="161"/>
      <c r="G362" s="161"/>
      <c r="H362" s="161"/>
      <c r="I362" s="162"/>
      <c r="U362" s="163"/>
      <c r="AF362" s="164"/>
    </row>
    <row r="363" spans="3:32">
      <c r="C363" s="160"/>
      <c r="D363" s="161"/>
      <c r="E363" s="161"/>
      <c r="F363" s="161"/>
      <c r="G363" s="161"/>
      <c r="H363" s="161"/>
      <c r="I363" s="162"/>
      <c r="U363" s="163"/>
      <c r="AF363" s="164"/>
    </row>
    <row r="364" spans="3:32">
      <c r="C364" s="160"/>
      <c r="D364" s="161"/>
      <c r="E364" s="161"/>
      <c r="F364" s="161"/>
      <c r="G364" s="161"/>
      <c r="H364" s="161"/>
      <c r="I364" s="162"/>
      <c r="U364" s="163"/>
      <c r="AF364" s="164"/>
    </row>
    <row r="365" spans="3:32">
      <c r="C365" s="160"/>
      <c r="D365" s="161"/>
      <c r="E365" s="161"/>
      <c r="F365" s="161"/>
      <c r="G365" s="161"/>
      <c r="H365" s="161"/>
      <c r="I365" s="162"/>
      <c r="U365" s="163"/>
      <c r="AF365" s="164"/>
    </row>
    <row r="366" spans="3:32">
      <c r="C366" s="160"/>
      <c r="D366" s="161"/>
      <c r="E366" s="161"/>
      <c r="F366" s="161"/>
      <c r="G366" s="161"/>
      <c r="H366" s="161"/>
      <c r="I366" s="162"/>
      <c r="U366" s="163"/>
      <c r="AF366" s="164"/>
    </row>
    <row r="367" spans="3:32">
      <c r="C367" s="160"/>
      <c r="D367" s="161"/>
      <c r="E367" s="161"/>
      <c r="F367" s="161"/>
      <c r="G367" s="161"/>
      <c r="H367" s="161"/>
      <c r="I367" s="162"/>
      <c r="U367" s="163"/>
      <c r="AF367" s="164"/>
    </row>
    <row r="368" spans="3:32">
      <c r="C368" s="160"/>
      <c r="D368" s="161"/>
      <c r="E368" s="161"/>
      <c r="F368" s="161"/>
      <c r="G368" s="161"/>
      <c r="H368" s="161"/>
      <c r="I368" s="162"/>
      <c r="U368" s="163"/>
      <c r="AF368" s="164"/>
    </row>
    <row r="369" spans="3:32">
      <c r="C369" s="160"/>
      <c r="D369" s="161"/>
      <c r="E369" s="161"/>
      <c r="F369" s="161"/>
      <c r="G369" s="161"/>
      <c r="H369" s="161"/>
      <c r="I369" s="162"/>
      <c r="U369" s="163"/>
      <c r="AF369" s="164"/>
    </row>
    <row r="370" spans="3:32">
      <c r="C370" s="160"/>
      <c r="D370" s="161"/>
      <c r="E370" s="161"/>
      <c r="F370" s="161"/>
      <c r="G370" s="161"/>
      <c r="H370" s="161"/>
      <c r="I370" s="162"/>
      <c r="U370" s="163"/>
      <c r="AF370" s="164"/>
    </row>
    <row r="371" spans="3:32">
      <c r="C371" s="160"/>
      <c r="D371" s="161"/>
      <c r="E371" s="161"/>
      <c r="F371" s="161"/>
      <c r="G371" s="161"/>
      <c r="H371" s="161"/>
      <c r="I371" s="162"/>
      <c r="U371" s="163"/>
      <c r="AF371" s="164"/>
    </row>
    <row r="372" spans="3:32">
      <c r="C372" s="160"/>
      <c r="D372" s="161"/>
      <c r="E372" s="161"/>
      <c r="F372" s="161"/>
      <c r="G372" s="161"/>
      <c r="H372" s="161"/>
      <c r="I372" s="162"/>
      <c r="U372" s="163"/>
      <c r="AF372" s="164"/>
    </row>
    <row r="373" spans="3:32">
      <c r="C373" s="160"/>
      <c r="D373" s="161"/>
      <c r="E373" s="161"/>
      <c r="F373" s="161"/>
      <c r="G373" s="161"/>
      <c r="H373" s="161"/>
      <c r="I373" s="162"/>
      <c r="U373" s="163"/>
      <c r="AF373" s="164"/>
    </row>
    <row r="374" spans="3:32">
      <c r="C374" s="160"/>
      <c r="D374" s="161"/>
      <c r="E374" s="161"/>
      <c r="F374" s="161"/>
      <c r="G374" s="161"/>
      <c r="H374" s="161"/>
      <c r="I374" s="162"/>
      <c r="U374" s="163"/>
      <c r="AF374" s="164"/>
    </row>
    <row r="375" spans="3:32">
      <c r="C375" s="160"/>
      <c r="D375" s="161"/>
      <c r="E375" s="161"/>
      <c r="F375" s="161"/>
      <c r="G375" s="161"/>
      <c r="H375" s="161"/>
      <c r="I375" s="162"/>
      <c r="U375" s="163"/>
      <c r="AF375" s="164"/>
    </row>
    <row r="376" spans="3:32">
      <c r="C376" s="160"/>
      <c r="D376" s="161"/>
      <c r="E376" s="161"/>
      <c r="F376" s="161"/>
      <c r="G376" s="161"/>
      <c r="H376" s="161"/>
      <c r="I376" s="162"/>
      <c r="U376" s="163"/>
      <c r="AF376" s="164"/>
    </row>
    <row r="377" spans="3:32">
      <c r="C377" s="160"/>
      <c r="D377" s="161"/>
      <c r="E377" s="161"/>
      <c r="F377" s="161"/>
      <c r="G377" s="161"/>
      <c r="H377" s="161"/>
      <c r="I377" s="162"/>
      <c r="U377" s="163"/>
      <c r="AF377" s="164"/>
    </row>
    <row r="378" spans="3:32">
      <c r="C378" s="160"/>
      <c r="D378" s="161"/>
      <c r="E378" s="161"/>
      <c r="F378" s="161"/>
      <c r="G378" s="161"/>
      <c r="H378" s="161"/>
      <c r="I378" s="162"/>
      <c r="U378" s="163"/>
      <c r="AF378" s="164"/>
    </row>
    <row r="379" spans="3:32">
      <c r="C379" s="160"/>
      <c r="D379" s="161"/>
      <c r="E379" s="161"/>
      <c r="F379" s="161"/>
      <c r="G379" s="161"/>
      <c r="H379" s="161"/>
      <c r="I379" s="162"/>
      <c r="U379" s="163"/>
      <c r="AF379" s="164"/>
    </row>
    <row r="380" spans="3:32">
      <c r="C380" s="160"/>
      <c r="D380" s="161"/>
      <c r="E380" s="161"/>
      <c r="F380" s="161"/>
      <c r="G380" s="161"/>
      <c r="H380" s="161"/>
      <c r="I380" s="162"/>
      <c r="U380" s="163"/>
      <c r="AF380" s="164"/>
    </row>
    <row r="381" spans="3:32">
      <c r="C381" s="160"/>
      <c r="D381" s="161"/>
      <c r="E381" s="161"/>
      <c r="F381" s="161"/>
      <c r="G381" s="161"/>
      <c r="H381" s="161"/>
      <c r="I381" s="162"/>
      <c r="U381" s="163"/>
      <c r="AF381" s="164"/>
    </row>
    <row r="382" spans="3:32">
      <c r="C382" s="160"/>
      <c r="D382" s="161"/>
      <c r="E382" s="161"/>
      <c r="F382" s="161"/>
      <c r="G382" s="161"/>
      <c r="H382" s="161"/>
      <c r="I382" s="162"/>
      <c r="U382" s="163"/>
      <c r="AF382" s="164"/>
    </row>
    <row r="383" spans="3:32">
      <c r="C383" s="160"/>
      <c r="D383" s="161"/>
      <c r="E383" s="161"/>
      <c r="F383" s="161"/>
      <c r="G383" s="161"/>
      <c r="H383" s="161"/>
      <c r="I383" s="162"/>
      <c r="U383" s="163"/>
      <c r="AF383" s="164"/>
    </row>
    <row r="384" spans="3:32">
      <c r="C384" s="160"/>
      <c r="D384" s="161"/>
      <c r="E384" s="161"/>
      <c r="F384" s="161"/>
      <c r="G384" s="161"/>
      <c r="H384" s="161"/>
      <c r="I384" s="162"/>
      <c r="U384" s="163"/>
      <c r="AF384" s="164"/>
    </row>
    <row r="385" spans="3:32">
      <c r="C385" s="160"/>
      <c r="D385" s="161"/>
      <c r="E385" s="161"/>
      <c r="F385" s="161"/>
      <c r="G385" s="161"/>
      <c r="H385" s="161"/>
      <c r="I385" s="162"/>
      <c r="U385" s="163"/>
      <c r="AF385" s="164"/>
    </row>
    <row r="386" spans="3:32">
      <c r="C386" s="160"/>
      <c r="D386" s="161"/>
      <c r="E386" s="161"/>
      <c r="F386" s="161"/>
      <c r="G386" s="161"/>
      <c r="H386" s="161"/>
      <c r="I386" s="162"/>
      <c r="U386" s="163"/>
      <c r="AF386" s="164"/>
    </row>
    <row r="387" spans="3:32">
      <c r="C387" s="160"/>
      <c r="D387" s="161"/>
      <c r="E387" s="161"/>
      <c r="F387" s="161"/>
      <c r="G387" s="161"/>
      <c r="H387" s="161"/>
      <c r="I387" s="162"/>
      <c r="U387" s="163"/>
      <c r="AF387" s="164"/>
    </row>
    <row r="388" spans="3:32">
      <c r="C388" s="160"/>
      <c r="D388" s="161"/>
      <c r="E388" s="161"/>
      <c r="F388" s="161"/>
      <c r="G388" s="161"/>
      <c r="H388" s="161"/>
      <c r="I388" s="162"/>
      <c r="U388" s="163"/>
      <c r="AF388" s="164"/>
    </row>
    <row r="389" spans="3:32">
      <c r="C389" s="160"/>
      <c r="D389" s="161"/>
      <c r="E389" s="161"/>
      <c r="F389" s="161"/>
      <c r="G389" s="161"/>
      <c r="H389" s="161"/>
      <c r="I389" s="162"/>
      <c r="U389" s="163"/>
      <c r="AF389" s="164"/>
    </row>
    <row r="390" spans="3:32">
      <c r="C390" s="160"/>
      <c r="D390" s="161"/>
      <c r="E390" s="161"/>
      <c r="F390" s="161"/>
      <c r="G390" s="161"/>
      <c r="H390" s="161"/>
      <c r="I390" s="162"/>
      <c r="U390" s="163"/>
      <c r="AF390" s="164"/>
    </row>
    <row r="391" spans="3:32">
      <c r="C391" s="160"/>
      <c r="D391" s="161"/>
      <c r="E391" s="161"/>
      <c r="F391" s="161"/>
      <c r="G391" s="161"/>
      <c r="H391" s="161"/>
      <c r="I391" s="162"/>
      <c r="U391" s="163"/>
      <c r="AF391" s="164"/>
    </row>
    <row r="392" spans="3:32">
      <c r="C392" s="160"/>
      <c r="D392" s="161"/>
      <c r="E392" s="161"/>
      <c r="F392" s="161"/>
      <c r="G392" s="161"/>
      <c r="H392" s="161"/>
      <c r="I392" s="162"/>
      <c r="U392" s="163"/>
      <c r="AF392" s="164"/>
    </row>
    <row r="393" spans="3:32">
      <c r="C393" s="160"/>
      <c r="D393" s="161"/>
      <c r="E393" s="161"/>
      <c r="F393" s="161"/>
      <c r="G393" s="161"/>
      <c r="H393" s="161"/>
      <c r="I393" s="162"/>
      <c r="U393" s="163"/>
      <c r="AF393" s="164"/>
    </row>
    <row r="394" spans="3:32">
      <c r="C394" s="160"/>
      <c r="D394" s="161"/>
      <c r="E394" s="161"/>
      <c r="F394" s="161"/>
      <c r="G394" s="161"/>
      <c r="H394" s="161"/>
      <c r="I394" s="162"/>
      <c r="U394" s="163"/>
      <c r="AF394" s="164"/>
    </row>
    <row r="395" spans="3:32">
      <c r="C395" s="160"/>
      <c r="D395" s="161"/>
      <c r="E395" s="161"/>
      <c r="F395" s="161"/>
      <c r="G395" s="161"/>
      <c r="H395" s="161"/>
      <c r="I395" s="162"/>
      <c r="U395" s="163"/>
      <c r="AF395" s="164"/>
    </row>
    <row r="396" spans="3:32">
      <c r="C396" s="160"/>
      <c r="D396" s="161"/>
      <c r="E396" s="161"/>
      <c r="F396" s="161"/>
      <c r="G396" s="161"/>
      <c r="H396" s="161"/>
      <c r="I396" s="162"/>
      <c r="U396" s="163"/>
      <c r="AF396" s="164"/>
    </row>
    <row r="397" spans="3:32">
      <c r="C397" s="160"/>
      <c r="D397" s="161"/>
      <c r="E397" s="161"/>
      <c r="F397" s="161"/>
      <c r="G397" s="161"/>
      <c r="H397" s="161"/>
      <c r="I397" s="162"/>
      <c r="U397" s="163"/>
      <c r="AF397" s="164"/>
    </row>
    <row r="398" spans="3:32">
      <c r="C398" s="160"/>
      <c r="D398" s="161"/>
      <c r="E398" s="161"/>
      <c r="F398" s="161"/>
      <c r="G398" s="161"/>
      <c r="H398" s="161"/>
      <c r="I398" s="162"/>
      <c r="U398" s="163"/>
      <c r="AF398" s="164"/>
    </row>
    <row r="399" spans="3:32">
      <c r="C399" s="160"/>
      <c r="D399" s="161"/>
      <c r="E399" s="161"/>
      <c r="F399" s="161"/>
      <c r="G399" s="161"/>
      <c r="H399" s="161"/>
      <c r="I399" s="162"/>
      <c r="U399" s="163"/>
      <c r="AF399" s="164"/>
    </row>
    <row r="400" spans="3:32">
      <c r="C400" s="160"/>
      <c r="D400" s="161"/>
      <c r="E400" s="161"/>
      <c r="F400" s="161"/>
      <c r="G400" s="161"/>
      <c r="H400" s="161"/>
      <c r="I400" s="162"/>
      <c r="U400" s="163"/>
      <c r="AF400" s="164"/>
    </row>
    <row r="401" spans="3:32">
      <c r="C401" s="160"/>
      <c r="D401" s="161"/>
      <c r="E401" s="161"/>
      <c r="F401" s="161"/>
      <c r="G401" s="161"/>
      <c r="H401" s="161"/>
      <c r="I401" s="162"/>
      <c r="U401" s="163"/>
      <c r="AF401" s="164"/>
    </row>
    <row r="402" spans="3:32">
      <c r="C402" s="160"/>
      <c r="D402" s="161"/>
      <c r="E402" s="161"/>
      <c r="F402" s="161"/>
      <c r="G402" s="161"/>
      <c r="H402" s="161"/>
      <c r="I402" s="162"/>
      <c r="U402" s="163"/>
      <c r="AF402" s="164"/>
    </row>
    <row r="403" spans="3:32">
      <c r="C403" s="160"/>
      <c r="D403" s="161"/>
      <c r="E403" s="161"/>
      <c r="F403" s="161"/>
      <c r="G403" s="161"/>
      <c r="H403" s="161"/>
      <c r="I403" s="162"/>
      <c r="U403" s="163"/>
      <c r="AF403" s="164"/>
    </row>
    <row r="404" spans="3:32">
      <c r="C404" s="160"/>
      <c r="D404" s="161"/>
      <c r="E404" s="161"/>
      <c r="F404" s="161"/>
      <c r="G404" s="161"/>
      <c r="H404" s="161"/>
      <c r="I404" s="162"/>
      <c r="U404" s="163"/>
      <c r="AF404" s="164"/>
    </row>
    <row r="405" spans="3:32">
      <c r="C405" s="160"/>
      <c r="D405" s="161"/>
      <c r="E405" s="161"/>
      <c r="F405" s="161"/>
      <c r="G405" s="161"/>
      <c r="H405" s="161"/>
      <c r="I405" s="162"/>
      <c r="U405" s="163"/>
      <c r="AF405" s="164"/>
    </row>
    <row r="406" spans="3:32">
      <c r="C406" s="160"/>
      <c r="D406" s="161"/>
      <c r="E406" s="161"/>
      <c r="F406" s="161"/>
      <c r="G406" s="161"/>
      <c r="H406" s="161"/>
      <c r="I406" s="162"/>
      <c r="U406" s="163"/>
      <c r="AF406" s="164"/>
    </row>
    <row r="407" spans="3:32">
      <c r="C407" s="160"/>
      <c r="D407" s="161"/>
      <c r="E407" s="161"/>
      <c r="F407" s="161"/>
      <c r="G407" s="161"/>
      <c r="H407" s="161"/>
      <c r="I407" s="162"/>
      <c r="U407" s="163"/>
      <c r="AF407" s="164"/>
    </row>
    <row r="408" spans="3:32">
      <c r="C408" s="160"/>
      <c r="D408" s="161"/>
      <c r="E408" s="161"/>
      <c r="F408" s="161"/>
      <c r="G408" s="161"/>
      <c r="H408" s="161"/>
      <c r="I408" s="162"/>
      <c r="U408" s="163"/>
      <c r="AF408" s="164"/>
    </row>
    <row r="409" spans="3:32">
      <c r="C409" s="160"/>
      <c r="D409" s="161"/>
      <c r="E409" s="161"/>
      <c r="F409" s="161"/>
      <c r="G409" s="161"/>
      <c r="H409" s="161"/>
      <c r="I409" s="162"/>
      <c r="U409" s="163"/>
      <c r="AF409" s="164"/>
    </row>
    <row r="410" spans="3:32">
      <c r="C410" s="160"/>
      <c r="D410" s="161"/>
      <c r="E410" s="161"/>
      <c r="F410" s="161"/>
      <c r="G410" s="161"/>
      <c r="H410" s="161"/>
      <c r="I410" s="162"/>
      <c r="U410" s="163"/>
      <c r="AF410" s="164"/>
    </row>
    <row r="411" spans="3:32">
      <c r="C411" s="160"/>
      <c r="D411" s="161"/>
      <c r="E411" s="161"/>
      <c r="F411" s="161"/>
      <c r="G411" s="161"/>
      <c r="H411" s="161"/>
      <c r="I411" s="162"/>
      <c r="U411" s="163"/>
      <c r="AF411" s="164"/>
    </row>
    <row r="412" spans="3:32">
      <c r="C412" s="160"/>
      <c r="D412" s="161"/>
      <c r="E412" s="161"/>
      <c r="F412" s="161"/>
      <c r="G412" s="161"/>
      <c r="H412" s="161"/>
      <c r="I412" s="162"/>
      <c r="U412" s="163"/>
      <c r="AF412" s="164"/>
    </row>
    <row r="413" spans="3:32">
      <c r="C413" s="160"/>
      <c r="D413" s="161"/>
      <c r="E413" s="161"/>
      <c r="F413" s="161"/>
      <c r="G413" s="161"/>
      <c r="H413" s="161"/>
      <c r="I413" s="162"/>
      <c r="U413" s="163"/>
      <c r="AF413" s="164"/>
    </row>
    <row r="414" spans="3:32">
      <c r="C414" s="160"/>
      <c r="D414" s="161"/>
      <c r="E414" s="161"/>
      <c r="F414" s="161"/>
      <c r="G414" s="161"/>
      <c r="H414" s="161"/>
      <c r="I414" s="162"/>
      <c r="U414" s="163"/>
      <c r="AF414" s="164"/>
    </row>
    <row r="415" spans="3:32">
      <c r="C415" s="160"/>
      <c r="D415" s="161"/>
      <c r="E415" s="161"/>
      <c r="F415" s="161"/>
      <c r="G415" s="161"/>
      <c r="H415" s="161"/>
      <c r="I415" s="162"/>
      <c r="U415" s="163"/>
      <c r="AF415" s="164"/>
    </row>
    <row r="416" spans="3:32">
      <c r="C416" s="160"/>
      <c r="D416" s="161"/>
      <c r="E416" s="161"/>
      <c r="F416" s="161"/>
      <c r="G416" s="161"/>
      <c r="H416" s="161"/>
      <c r="I416" s="162"/>
      <c r="U416" s="163"/>
      <c r="AF416" s="164"/>
    </row>
    <row r="417" spans="3:32">
      <c r="C417" s="160"/>
      <c r="D417" s="161"/>
      <c r="E417" s="161"/>
      <c r="F417" s="161"/>
      <c r="G417" s="161"/>
      <c r="H417" s="161"/>
      <c r="I417" s="162"/>
      <c r="U417" s="163"/>
      <c r="AF417" s="164"/>
    </row>
    <row r="418" spans="3:32">
      <c r="C418" s="160"/>
      <c r="D418" s="161"/>
      <c r="E418" s="161"/>
      <c r="F418" s="161"/>
      <c r="G418" s="161"/>
      <c r="H418" s="161"/>
      <c r="I418" s="162"/>
      <c r="U418" s="163"/>
      <c r="AF418" s="164"/>
    </row>
    <row r="419" spans="3:32">
      <c r="C419" s="160"/>
      <c r="D419" s="161"/>
      <c r="E419" s="161"/>
      <c r="F419" s="161"/>
      <c r="G419" s="161"/>
      <c r="H419" s="161"/>
      <c r="I419" s="162"/>
      <c r="U419" s="163"/>
      <c r="AF419" s="164"/>
    </row>
    <row r="420" spans="3:32">
      <c r="C420" s="160"/>
      <c r="D420" s="161"/>
      <c r="E420" s="161"/>
      <c r="F420" s="161"/>
      <c r="G420" s="161"/>
      <c r="H420" s="161"/>
      <c r="I420" s="162"/>
      <c r="U420" s="163"/>
      <c r="AF420" s="164"/>
    </row>
    <row r="421" spans="3:32">
      <c r="C421" s="160"/>
      <c r="D421" s="161"/>
      <c r="E421" s="161"/>
      <c r="F421" s="161"/>
      <c r="G421" s="161"/>
      <c r="H421" s="161"/>
      <c r="I421" s="162"/>
      <c r="U421" s="163"/>
      <c r="AF421" s="164"/>
    </row>
    <row r="422" spans="3:32">
      <c r="C422" s="160"/>
      <c r="D422" s="161"/>
      <c r="E422" s="161"/>
      <c r="F422" s="161"/>
      <c r="G422" s="161"/>
      <c r="H422" s="161"/>
      <c r="I422" s="162"/>
      <c r="U422" s="163"/>
      <c r="AF422" s="164"/>
    </row>
    <row r="423" spans="3:32">
      <c r="C423" s="160"/>
      <c r="D423" s="161"/>
      <c r="E423" s="161"/>
      <c r="F423" s="161"/>
      <c r="G423" s="161"/>
      <c r="H423" s="161"/>
      <c r="I423" s="162"/>
      <c r="U423" s="163"/>
      <c r="AF423" s="164"/>
    </row>
    <row r="424" spans="3:32">
      <c r="C424" s="160"/>
      <c r="D424" s="161"/>
      <c r="E424" s="161"/>
      <c r="F424" s="161"/>
      <c r="G424" s="161"/>
      <c r="H424" s="161"/>
      <c r="I424" s="162"/>
      <c r="U424" s="163"/>
      <c r="AF424" s="164"/>
    </row>
    <row r="425" spans="3:32">
      <c r="C425" s="160"/>
      <c r="D425" s="161"/>
      <c r="E425" s="161"/>
      <c r="F425" s="161"/>
      <c r="G425" s="161"/>
      <c r="H425" s="161"/>
      <c r="I425" s="162"/>
      <c r="U425" s="163"/>
      <c r="AF425" s="164"/>
    </row>
    <row r="426" spans="3:32">
      <c r="C426" s="160"/>
      <c r="D426" s="161"/>
      <c r="E426" s="161"/>
      <c r="F426" s="161"/>
      <c r="G426" s="161"/>
      <c r="H426" s="161"/>
      <c r="I426" s="162"/>
      <c r="U426" s="163"/>
      <c r="AF426" s="164"/>
    </row>
    <row r="427" spans="3:32">
      <c r="C427" s="160"/>
      <c r="D427" s="161"/>
      <c r="E427" s="161"/>
      <c r="F427" s="161"/>
      <c r="G427" s="161"/>
      <c r="H427" s="161"/>
      <c r="I427" s="162"/>
      <c r="U427" s="163"/>
      <c r="AF427" s="164"/>
    </row>
    <row r="428" spans="3:32">
      <c r="C428" s="160"/>
      <c r="D428" s="161"/>
      <c r="E428" s="161"/>
      <c r="F428" s="161"/>
      <c r="G428" s="161"/>
      <c r="H428" s="161"/>
      <c r="I428" s="162"/>
      <c r="U428" s="163"/>
      <c r="AF428" s="164"/>
    </row>
    <row r="429" spans="3:32">
      <c r="C429" s="160"/>
      <c r="D429" s="161"/>
      <c r="E429" s="161"/>
      <c r="F429" s="161"/>
      <c r="G429" s="161"/>
      <c r="H429" s="161"/>
      <c r="I429" s="162"/>
      <c r="U429" s="163"/>
      <c r="AF429" s="164"/>
    </row>
    <row r="430" spans="3:32">
      <c r="C430" s="160"/>
      <c r="D430" s="161"/>
      <c r="E430" s="161"/>
      <c r="F430" s="161"/>
      <c r="G430" s="161"/>
      <c r="H430" s="161"/>
      <c r="I430" s="162"/>
      <c r="U430" s="163"/>
      <c r="AF430" s="164"/>
    </row>
    <row r="431" spans="3:32">
      <c r="C431" s="160"/>
      <c r="D431" s="161"/>
      <c r="E431" s="161"/>
      <c r="F431" s="161"/>
      <c r="G431" s="161"/>
      <c r="H431" s="161"/>
      <c r="I431" s="162"/>
      <c r="U431" s="163"/>
      <c r="AF431" s="164"/>
    </row>
    <row r="432" spans="3:32">
      <c r="C432" s="160"/>
      <c r="D432" s="161"/>
      <c r="E432" s="161"/>
      <c r="F432" s="161"/>
      <c r="G432" s="161"/>
      <c r="H432" s="161"/>
      <c r="I432" s="162"/>
      <c r="U432" s="163"/>
      <c r="AF432" s="164"/>
    </row>
    <row r="433" spans="3:32">
      <c r="C433" s="160"/>
      <c r="D433" s="161"/>
      <c r="E433" s="161"/>
      <c r="F433" s="161"/>
      <c r="G433" s="161"/>
      <c r="H433" s="161"/>
      <c r="I433" s="162"/>
      <c r="U433" s="163"/>
      <c r="AF433" s="164"/>
    </row>
    <row r="434" spans="3:32">
      <c r="C434" s="160"/>
      <c r="D434" s="161"/>
      <c r="E434" s="161"/>
      <c r="F434" s="161"/>
      <c r="G434" s="161"/>
      <c r="H434" s="161"/>
      <c r="I434" s="162"/>
      <c r="U434" s="163"/>
      <c r="AF434" s="164"/>
    </row>
    <row r="435" spans="3:32">
      <c r="C435" s="160"/>
      <c r="D435" s="161"/>
      <c r="E435" s="161"/>
      <c r="F435" s="161"/>
      <c r="G435" s="161"/>
      <c r="H435" s="161"/>
      <c r="I435" s="162"/>
      <c r="U435" s="163"/>
      <c r="AF435" s="164"/>
    </row>
    <row r="436" spans="3:32">
      <c r="C436" s="160"/>
      <c r="D436" s="161"/>
      <c r="E436" s="161"/>
      <c r="F436" s="161"/>
      <c r="G436" s="161"/>
      <c r="H436" s="161"/>
      <c r="I436" s="162"/>
      <c r="U436" s="163"/>
      <c r="AF436" s="164"/>
    </row>
    <row r="437" spans="3:32">
      <c r="C437" s="160"/>
      <c r="D437" s="161"/>
      <c r="E437" s="161"/>
      <c r="F437" s="161"/>
      <c r="G437" s="161"/>
      <c r="H437" s="161"/>
      <c r="I437" s="162"/>
      <c r="U437" s="163"/>
      <c r="AF437" s="164"/>
    </row>
    <row r="438" spans="3:32">
      <c r="C438" s="160"/>
      <c r="D438" s="161"/>
      <c r="E438" s="161"/>
      <c r="F438" s="161"/>
      <c r="G438" s="161"/>
      <c r="H438" s="161"/>
      <c r="I438" s="162"/>
      <c r="U438" s="163"/>
      <c r="AF438" s="164"/>
    </row>
    <row r="439" spans="3:32">
      <c r="C439" s="160"/>
      <c r="D439" s="161"/>
      <c r="E439" s="161"/>
      <c r="F439" s="161"/>
      <c r="G439" s="161"/>
      <c r="H439" s="161"/>
      <c r="I439" s="162"/>
      <c r="U439" s="163"/>
      <c r="AF439" s="164"/>
    </row>
    <row r="440" spans="3:32">
      <c r="C440" s="160"/>
      <c r="D440" s="161"/>
      <c r="E440" s="161"/>
      <c r="F440" s="161"/>
      <c r="G440" s="161"/>
      <c r="H440" s="161"/>
      <c r="I440" s="162"/>
      <c r="U440" s="163"/>
      <c r="AF440" s="164"/>
    </row>
    <row r="441" spans="3:32">
      <c r="C441" s="160"/>
      <c r="D441" s="161"/>
      <c r="E441" s="161"/>
      <c r="F441" s="161"/>
      <c r="G441" s="161"/>
      <c r="H441" s="161"/>
      <c r="I441" s="162"/>
      <c r="U441" s="163"/>
      <c r="AF441" s="164"/>
    </row>
    <row r="442" spans="3:32">
      <c r="C442" s="160"/>
      <c r="D442" s="161"/>
      <c r="E442" s="161"/>
      <c r="F442" s="161"/>
      <c r="G442" s="161"/>
      <c r="H442" s="161"/>
      <c r="I442" s="162"/>
      <c r="U442" s="163"/>
      <c r="AF442" s="164"/>
    </row>
    <row r="443" spans="3:32">
      <c r="C443" s="160"/>
      <c r="D443" s="161"/>
      <c r="E443" s="161"/>
      <c r="F443" s="161"/>
      <c r="G443" s="161"/>
      <c r="H443" s="161"/>
      <c r="I443" s="162"/>
      <c r="U443" s="163"/>
      <c r="AF443" s="164"/>
    </row>
    <row r="444" spans="3:32">
      <c r="C444" s="160"/>
      <c r="D444" s="161"/>
      <c r="E444" s="161"/>
      <c r="F444" s="161"/>
      <c r="G444" s="161"/>
      <c r="H444" s="161"/>
      <c r="I444" s="162"/>
      <c r="U444" s="163"/>
      <c r="AF444" s="164"/>
    </row>
    <row r="445" spans="3:32">
      <c r="C445" s="160"/>
      <c r="D445" s="161"/>
      <c r="E445" s="161"/>
      <c r="F445" s="161"/>
      <c r="G445" s="161"/>
      <c r="H445" s="161"/>
      <c r="I445" s="162"/>
      <c r="U445" s="163"/>
      <c r="AF445" s="164"/>
    </row>
    <row r="446" spans="3:32">
      <c r="C446" s="160"/>
      <c r="D446" s="161"/>
      <c r="E446" s="161"/>
      <c r="F446" s="161"/>
      <c r="G446" s="161"/>
      <c r="H446" s="161"/>
      <c r="I446" s="162"/>
      <c r="U446" s="163"/>
      <c r="AF446" s="164"/>
    </row>
    <row r="447" spans="3:32">
      <c r="C447" s="160"/>
      <c r="D447" s="161"/>
      <c r="E447" s="161"/>
      <c r="F447" s="161"/>
      <c r="G447" s="161"/>
      <c r="H447" s="161"/>
      <c r="I447" s="162"/>
      <c r="U447" s="163"/>
      <c r="AF447" s="164"/>
    </row>
    <row r="448" spans="3:32">
      <c r="C448" s="160"/>
      <c r="D448" s="161"/>
      <c r="E448" s="161"/>
      <c r="F448" s="161"/>
      <c r="G448" s="161"/>
      <c r="H448" s="161"/>
      <c r="I448" s="162"/>
      <c r="U448" s="163"/>
      <c r="AF448" s="164"/>
    </row>
    <row r="449" spans="3:32">
      <c r="C449" s="160"/>
      <c r="D449" s="161"/>
      <c r="E449" s="161"/>
      <c r="F449" s="161"/>
      <c r="G449" s="161"/>
      <c r="H449" s="161"/>
      <c r="I449" s="162"/>
      <c r="U449" s="163"/>
      <c r="AF449" s="164"/>
    </row>
    <row r="450" spans="3:32">
      <c r="C450" s="160"/>
      <c r="D450" s="161"/>
      <c r="E450" s="161"/>
      <c r="F450" s="161"/>
      <c r="G450" s="161"/>
      <c r="H450" s="161"/>
      <c r="I450" s="162"/>
      <c r="U450" s="163"/>
      <c r="AF450" s="164"/>
    </row>
    <row r="451" spans="3:32">
      <c r="C451" s="160"/>
      <c r="D451" s="161"/>
      <c r="E451" s="161"/>
      <c r="F451" s="161"/>
      <c r="G451" s="161"/>
      <c r="H451" s="161"/>
      <c r="I451" s="162"/>
      <c r="U451" s="163"/>
      <c r="AF451" s="164"/>
    </row>
    <row r="452" spans="3:32">
      <c r="C452" s="160"/>
      <c r="D452" s="161"/>
      <c r="E452" s="161"/>
      <c r="F452" s="161"/>
      <c r="G452" s="161"/>
      <c r="H452" s="161"/>
      <c r="I452" s="162"/>
      <c r="U452" s="163"/>
      <c r="AF452" s="164"/>
    </row>
    <row r="453" spans="3:32">
      <c r="C453" s="160"/>
      <c r="D453" s="161"/>
      <c r="E453" s="161"/>
      <c r="F453" s="161"/>
      <c r="G453" s="161"/>
      <c r="H453" s="161"/>
      <c r="I453" s="162"/>
      <c r="U453" s="163"/>
      <c r="AF453" s="164"/>
    </row>
    <row r="454" spans="3:32">
      <c r="C454" s="160"/>
      <c r="D454" s="161"/>
      <c r="E454" s="161"/>
      <c r="F454" s="161"/>
      <c r="G454" s="161"/>
      <c r="H454" s="161"/>
      <c r="I454" s="162"/>
      <c r="U454" s="163"/>
      <c r="AF454" s="164"/>
    </row>
    <row r="455" spans="3:32">
      <c r="C455" s="160"/>
      <c r="D455" s="161"/>
      <c r="E455" s="161"/>
      <c r="F455" s="161"/>
      <c r="G455" s="161"/>
      <c r="H455" s="161"/>
      <c r="I455" s="162"/>
      <c r="U455" s="163"/>
      <c r="AF455" s="164"/>
    </row>
    <row r="456" spans="3:32">
      <c r="C456" s="160"/>
      <c r="D456" s="161"/>
      <c r="E456" s="161"/>
      <c r="F456" s="161"/>
      <c r="G456" s="161"/>
      <c r="H456" s="161"/>
      <c r="I456" s="162"/>
      <c r="U456" s="163"/>
      <c r="AF456" s="164"/>
    </row>
    <row r="457" spans="3:32">
      <c r="C457" s="160"/>
      <c r="D457" s="161"/>
      <c r="E457" s="161"/>
      <c r="F457" s="161"/>
      <c r="G457" s="161"/>
      <c r="H457" s="161"/>
      <c r="I457" s="162"/>
      <c r="U457" s="163"/>
      <c r="AF457" s="164"/>
    </row>
    <row r="458" spans="3:32">
      <c r="C458" s="160"/>
      <c r="D458" s="161"/>
      <c r="E458" s="161"/>
      <c r="F458" s="161"/>
      <c r="G458" s="161"/>
      <c r="H458" s="161"/>
      <c r="I458" s="162"/>
      <c r="U458" s="163"/>
      <c r="AF458" s="164"/>
    </row>
    <row r="459" spans="3:32">
      <c r="C459" s="160"/>
      <c r="D459" s="161"/>
      <c r="E459" s="161"/>
      <c r="F459" s="161"/>
      <c r="G459" s="161"/>
      <c r="H459" s="161"/>
      <c r="I459" s="162"/>
      <c r="U459" s="163"/>
      <c r="AF459" s="164"/>
    </row>
    <row r="460" spans="3:32">
      <c r="C460" s="160"/>
      <c r="D460" s="161"/>
      <c r="E460" s="161"/>
      <c r="F460" s="161"/>
      <c r="G460" s="161"/>
      <c r="H460" s="161"/>
      <c r="I460" s="162"/>
      <c r="U460" s="163"/>
      <c r="AF460" s="164"/>
    </row>
    <row r="461" spans="3:32">
      <c r="C461" s="160"/>
      <c r="D461" s="161"/>
      <c r="E461" s="161"/>
      <c r="F461" s="161"/>
      <c r="G461" s="161"/>
      <c r="H461" s="161"/>
      <c r="I461" s="162"/>
      <c r="U461" s="163"/>
      <c r="AF461" s="164"/>
    </row>
    <row r="462" spans="3:32">
      <c r="C462" s="160"/>
      <c r="D462" s="161"/>
      <c r="E462" s="161"/>
      <c r="F462" s="161"/>
      <c r="G462" s="161"/>
      <c r="H462" s="161"/>
      <c r="I462" s="162"/>
      <c r="U462" s="163"/>
      <c r="AF462" s="164"/>
    </row>
    <row r="463" spans="3:32">
      <c r="C463" s="160"/>
      <c r="D463" s="161"/>
      <c r="E463" s="161"/>
      <c r="F463" s="161"/>
      <c r="G463" s="161"/>
      <c r="H463" s="161"/>
      <c r="I463" s="162"/>
      <c r="U463" s="163"/>
      <c r="AF463" s="164"/>
    </row>
    <row r="464" spans="3:32">
      <c r="C464" s="160"/>
      <c r="D464" s="161"/>
      <c r="E464" s="161"/>
      <c r="F464" s="161"/>
      <c r="G464" s="161"/>
      <c r="H464" s="161"/>
      <c r="I464" s="162"/>
      <c r="U464" s="163"/>
      <c r="AF464" s="164"/>
    </row>
    <row r="465" spans="3:32">
      <c r="C465" s="160"/>
      <c r="D465" s="161"/>
      <c r="E465" s="161"/>
      <c r="F465" s="161"/>
      <c r="G465" s="161"/>
      <c r="H465" s="161"/>
      <c r="I465" s="162"/>
      <c r="U465" s="163"/>
      <c r="AF465" s="164"/>
    </row>
    <row r="466" spans="3:32">
      <c r="C466" s="160"/>
      <c r="D466" s="161"/>
      <c r="E466" s="161"/>
      <c r="F466" s="161"/>
      <c r="G466" s="161"/>
      <c r="H466" s="161"/>
      <c r="I466" s="162"/>
      <c r="U466" s="163"/>
      <c r="AF466" s="164"/>
    </row>
    <row r="467" spans="3:32">
      <c r="C467" s="160"/>
      <c r="D467" s="161"/>
      <c r="E467" s="161"/>
      <c r="F467" s="161"/>
      <c r="G467" s="161"/>
      <c r="H467" s="161"/>
      <c r="I467" s="162"/>
      <c r="U467" s="163"/>
      <c r="AF467" s="164"/>
    </row>
    <row r="468" spans="3:32">
      <c r="C468" s="160"/>
      <c r="D468" s="161"/>
      <c r="E468" s="161"/>
      <c r="F468" s="161"/>
      <c r="G468" s="161"/>
      <c r="H468" s="161"/>
      <c r="I468" s="162"/>
      <c r="U468" s="163"/>
      <c r="AF468" s="164"/>
    </row>
    <row r="469" spans="3:32">
      <c r="C469" s="160"/>
      <c r="D469" s="161"/>
      <c r="E469" s="161"/>
      <c r="F469" s="161"/>
      <c r="G469" s="161"/>
      <c r="H469" s="161"/>
      <c r="I469" s="162"/>
      <c r="U469" s="163"/>
      <c r="AF469" s="164"/>
    </row>
    <row r="470" spans="3:32">
      <c r="C470" s="160"/>
      <c r="D470" s="161"/>
      <c r="E470" s="161"/>
      <c r="F470" s="161"/>
      <c r="G470" s="161"/>
      <c r="H470" s="161"/>
      <c r="I470" s="162"/>
      <c r="U470" s="163"/>
      <c r="AF470" s="164"/>
    </row>
    <row r="471" spans="3:32">
      <c r="C471" s="160"/>
      <c r="D471" s="161"/>
      <c r="E471" s="161"/>
      <c r="F471" s="161"/>
      <c r="G471" s="161"/>
      <c r="H471" s="161"/>
      <c r="I471" s="162"/>
      <c r="U471" s="163"/>
      <c r="AF471" s="164"/>
    </row>
    <row r="472" spans="3:32">
      <c r="C472" s="160"/>
      <c r="D472" s="161"/>
      <c r="E472" s="161"/>
      <c r="F472" s="161"/>
      <c r="G472" s="161"/>
      <c r="H472" s="161"/>
      <c r="I472" s="162"/>
      <c r="U472" s="163"/>
      <c r="AF472" s="164"/>
    </row>
    <row r="473" spans="3:32">
      <c r="C473" s="160"/>
      <c r="D473" s="161"/>
      <c r="E473" s="161"/>
      <c r="F473" s="161"/>
      <c r="G473" s="161"/>
      <c r="H473" s="161"/>
      <c r="I473" s="162"/>
      <c r="U473" s="163"/>
      <c r="AF473" s="164"/>
    </row>
    <row r="474" spans="3:32">
      <c r="C474" s="160"/>
      <c r="D474" s="161"/>
      <c r="E474" s="161"/>
      <c r="F474" s="161"/>
      <c r="G474" s="161"/>
      <c r="H474" s="161"/>
      <c r="I474" s="162"/>
      <c r="U474" s="163"/>
      <c r="AF474" s="164"/>
    </row>
    <row r="475" spans="3:32">
      <c r="C475" s="160"/>
      <c r="D475" s="161"/>
      <c r="E475" s="161"/>
      <c r="F475" s="161"/>
      <c r="G475" s="161"/>
      <c r="H475" s="161"/>
      <c r="I475" s="162"/>
      <c r="U475" s="163"/>
      <c r="AF475" s="164"/>
    </row>
    <row r="476" spans="3:32">
      <c r="C476" s="160"/>
      <c r="D476" s="161"/>
      <c r="E476" s="161"/>
      <c r="F476" s="161"/>
      <c r="G476" s="161"/>
      <c r="H476" s="161"/>
      <c r="I476" s="162"/>
      <c r="U476" s="163"/>
      <c r="AF476" s="164"/>
    </row>
    <row r="477" spans="3:32">
      <c r="C477" s="160"/>
      <c r="D477" s="161"/>
      <c r="E477" s="161"/>
      <c r="F477" s="161"/>
      <c r="G477" s="161"/>
      <c r="H477" s="161"/>
      <c r="I477" s="162"/>
      <c r="U477" s="163"/>
      <c r="AF477" s="164"/>
    </row>
    <row r="478" spans="3:32">
      <c r="C478" s="160"/>
      <c r="D478" s="161"/>
      <c r="E478" s="161"/>
      <c r="F478" s="161"/>
      <c r="G478" s="161"/>
      <c r="H478" s="161"/>
      <c r="I478" s="162"/>
      <c r="U478" s="163"/>
      <c r="AF478" s="164"/>
    </row>
    <row r="479" spans="3:32">
      <c r="C479" s="160"/>
      <c r="D479" s="161"/>
      <c r="E479" s="161"/>
      <c r="F479" s="161"/>
      <c r="G479" s="161"/>
      <c r="H479" s="161"/>
      <c r="I479" s="162"/>
      <c r="U479" s="163"/>
      <c r="AF479" s="164"/>
    </row>
    <row r="480" spans="3:32">
      <c r="C480" s="160"/>
      <c r="D480" s="161"/>
      <c r="E480" s="161"/>
      <c r="F480" s="161"/>
      <c r="G480" s="161"/>
      <c r="H480" s="161"/>
      <c r="I480" s="162"/>
      <c r="U480" s="163"/>
      <c r="AF480" s="164"/>
    </row>
    <row r="481" spans="3:32">
      <c r="C481" s="160"/>
      <c r="D481" s="161"/>
      <c r="E481" s="161"/>
      <c r="F481" s="161"/>
      <c r="G481" s="161"/>
      <c r="H481" s="161"/>
      <c r="I481" s="162"/>
      <c r="U481" s="163"/>
      <c r="AF481" s="164"/>
    </row>
    <row r="482" spans="3:32">
      <c r="C482" s="160"/>
      <c r="D482" s="161"/>
      <c r="E482" s="161"/>
      <c r="F482" s="161"/>
      <c r="G482" s="161"/>
      <c r="H482" s="161"/>
      <c r="I482" s="162"/>
      <c r="U482" s="163"/>
      <c r="AF482" s="164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G15" sqref="G15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67" t="s">
        <v>109</v>
      </c>
      <c r="F4" s="168"/>
      <c r="G4" s="168"/>
      <c r="H4" s="168"/>
    </row>
    <row r="5" spans="5:17" ht="3.75" customHeight="1" thickBot="1"/>
    <row r="6" spans="5:17" ht="13.5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5">
      <c r="E12" s="65"/>
      <c r="F12" s="22"/>
      <c r="G12" s="83" t="s">
        <v>1</v>
      </c>
      <c r="H12" s="83" t="s">
        <v>148</v>
      </c>
      <c r="I12" s="83" t="s">
        <v>112</v>
      </c>
      <c r="J12" s="83" t="s">
        <v>10</v>
      </c>
      <c r="K12" s="83" t="s">
        <v>158</v>
      </c>
      <c r="L12" s="83" t="s">
        <v>9</v>
      </c>
      <c r="M12" s="83" t="s">
        <v>152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2</v>
      </c>
      <c r="H15" s="19">
        <v>39</v>
      </c>
      <c r="I15" s="19">
        <v>36</v>
      </c>
      <c r="J15" s="19">
        <v>256</v>
      </c>
      <c r="K15" s="89">
        <v>285000</v>
      </c>
      <c r="L15" s="89">
        <v>33424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147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5.5">
      <c r="E19" s="65"/>
      <c r="F19" s="22"/>
      <c r="G19" s="22"/>
      <c r="H19" s="80" t="s">
        <v>133</v>
      </c>
      <c r="I19" s="81" t="s">
        <v>141</v>
      </c>
      <c r="J19" s="81" t="s">
        <v>1</v>
      </c>
      <c r="K19" s="82" t="s">
        <v>149</v>
      </c>
      <c r="L19" s="82" t="s">
        <v>182</v>
      </c>
      <c r="M19" s="82" t="s">
        <v>183</v>
      </c>
      <c r="N19" s="134" t="s">
        <v>188</v>
      </c>
      <c r="O19" s="22"/>
      <c r="P19" s="22"/>
      <c r="Q19" s="66"/>
    </row>
    <row r="20" spans="5:17">
      <c r="E20" s="65"/>
      <c r="F20" s="22"/>
      <c r="G20" s="22"/>
      <c r="H20" s="77" t="s">
        <v>134</v>
      </c>
      <c r="I20" s="78" t="s">
        <v>138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118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139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118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140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118</v>
      </c>
      <c r="O22" s="22"/>
      <c r="P22" s="22"/>
      <c r="Q22" s="66"/>
    </row>
    <row r="23" spans="5:17">
      <c r="E23" s="65"/>
      <c r="F23" s="22"/>
      <c r="G23" s="22"/>
      <c r="H23" s="77" t="s">
        <v>135</v>
      </c>
      <c r="I23" s="78" t="s">
        <v>138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145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139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145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140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145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142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146</v>
      </c>
      <c r="O26" s="22"/>
      <c r="P26" s="22"/>
      <c r="Q26" s="66"/>
    </row>
    <row r="27" spans="5:17">
      <c r="E27" s="65"/>
      <c r="F27" s="22"/>
      <c r="G27" s="22"/>
      <c r="H27" s="77" t="s">
        <v>136</v>
      </c>
      <c r="I27" s="78" t="s">
        <v>150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144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138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144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139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144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140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144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143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160</v>
      </c>
      <c r="O31" s="22"/>
      <c r="P31" s="22"/>
      <c r="Q31" s="66"/>
    </row>
    <row r="32" spans="5:17">
      <c r="E32" s="65"/>
      <c r="F32" s="22"/>
      <c r="G32" s="22"/>
      <c r="H32" s="77" t="s">
        <v>137</v>
      </c>
      <c r="I32" s="78" t="s">
        <v>150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144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138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144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139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144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140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144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159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160</v>
      </c>
      <c r="O36" s="22"/>
      <c r="P36" s="22"/>
      <c r="Q36" s="66"/>
    </row>
    <row r="37" spans="5:17">
      <c r="E37" s="65"/>
      <c r="F37" s="22"/>
      <c r="G37" s="22"/>
      <c r="H37" s="77" t="s">
        <v>178</v>
      </c>
      <c r="I37" s="78" t="s">
        <v>150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179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138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179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139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179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140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179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159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160</v>
      </c>
      <c r="O41" s="22"/>
      <c r="P41" s="22"/>
      <c r="Q41" s="66"/>
    </row>
    <row r="42" spans="5:17">
      <c r="E42" s="65"/>
      <c r="F42" s="22"/>
      <c r="G42" s="22" t="s">
        <v>153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154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155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156</v>
      </c>
      <c r="J45" s="22"/>
      <c r="K45" s="22"/>
      <c r="L45" s="22"/>
      <c r="M45" s="22"/>
      <c r="N45" s="22"/>
      <c r="O45" s="22"/>
      <c r="P45" s="22"/>
      <c r="Q45" s="66"/>
    </row>
    <row r="46" spans="5:17" ht="13.5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IT542"/>
  <sheetViews>
    <sheetView tabSelected="1" topLeftCell="B1" zoomScale="70" zoomScaleNormal="70" zoomScalePageLayoutView="70" workbookViewId="0">
      <pane ySplit="14" topLeftCell="A15" activePane="bottomLeft" state="frozen"/>
      <selection pane="bottomLeft" activeCell="B1" sqref="B1"/>
    </sheetView>
  </sheetViews>
  <sheetFormatPr defaultColWidth="8.85546875" defaultRowHeight="12.75"/>
  <cols>
    <col min="1" max="1" width="15.28515625" style="40" hidden="1" customWidth="1"/>
    <col min="2" max="2" width="7.140625" customWidth="1"/>
    <col min="3" max="3" width="15.140625" style="2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5.5703125" customWidth="1"/>
    <col min="10" max="10" width="14.85546875" style="2" customWidth="1"/>
    <col min="11" max="11" width="15.7109375" style="2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91" hidden="1" customWidth="1"/>
    <col min="21" max="21" width="13.140625" style="91" hidden="1" customWidth="1"/>
    <col min="22" max="22" width="14.7109375" style="91" hidden="1" customWidth="1"/>
    <col min="23" max="23" width="16.140625" style="91" hidden="1" customWidth="1"/>
    <col min="24" max="24" width="14.140625" style="91" hidden="1" customWidth="1"/>
    <col min="25" max="25" width="12.42578125" style="91" hidden="1" customWidth="1"/>
    <col min="26" max="26" width="11" style="91" hidden="1" customWidth="1"/>
    <col min="27" max="27" width="12.42578125" style="91" hidden="1" customWidth="1"/>
    <col min="28" max="28" width="9.28515625" style="141" hidden="1" customWidth="1"/>
    <col min="29" max="29" width="10.28515625" style="91" hidden="1" customWidth="1"/>
    <col min="30" max="30" width="7.28515625" style="91" hidden="1" customWidth="1"/>
    <col min="31" max="31" width="11" style="91" hidden="1" customWidth="1"/>
    <col min="32" max="32" width="9.42578125" style="91" hidden="1" customWidth="1"/>
    <col min="33" max="33" width="11" style="91" hidden="1" customWidth="1"/>
    <col min="34" max="34" width="11.85546875" style="91" hidden="1" customWidth="1"/>
    <col min="35" max="35" width="14.42578125" style="91" hidden="1" customWidth="1"/>
    <col min="36" max="36" width="10.42578125" style="91" hidden="1" customWidth="1"/>
    <col min="37" max="37" width="14" style="91" hidden="1" customWidth="1"/>
    <col min="38" max="38" width="18.28515625" style="142" hidden="1" customWidth="1"/>
    <col min="39" max="39" width="14.28515625" style="142" hidden="1" customWidth="1"/>
    <col min="40" max="41" width="16.42578125" style="142" hidden="1" customWidth="1"/>
    <col min="42" max="42" width="19.7109375" style="142" hidden="1" customWidth="1"/>
    <col min="43" max="43" width="15.7109375" style="142" hidden="1" customWidth="1"/>
    <col min="44" max="44" width="14.5703125" style="91" hidden="1" customWidth="1"/>
    <col min="45" max="45" width="11.42578125" style="91" hidden="1" customWidth="1"/>
    <col min="46" max="46" width="21.28515625" style="91" hidden="1" customWidth="1"/>
    <col min="47" max="47" width="17.140625" style="91" hidden="1" customWidth="1"/>
    <col min="48" max="48" width="16.5703125" style="91" hidden="1" customWidth="1"/>
    <col min="49" max="49" width="8.85546875" style="86"/>
    <col min="50" max="72" width="8.85546875" style="10"/>
  </cols>
  <sheetData>
    <row r="1" spans="1:72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72" ht="26.25">
      <c r="A2" s="85"/>
      <c r="B2" s="85"/>
      <c r="C2" s="85"/>
      <c r="D2" s="85"/>
      <c r="E2" s="85"/>
      <c r="G2" s="131" t="s">
        <v>111</v>
      </c>
      <c r="H2" s="132"/>
      <c r="I2" s="10"/>
      <c r="J2" s="10"/>
      <c r="K2" s="10"/>
      <c r="L2" s="10"/>
      <c r="M2" s="131" t="s">
        <v>110</v>
      </c>
      <c r="N2" s="131"/>
      <c r="O2" s="132"/>
      <c r="P2" s="10"/>
      <c r="Q2" s="85"/>
      <c r="R2" s="85"/>
      <c r="S2" s="85"/>
    </row>
    <row r="3" spans="1:72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</row>
    <row r="4" spans="1:72" ht="60">
      <c r="A4" s="85"/>
      <c r="B4" s="85"/>
      <c r="C4" s="85"/>
      <c r="D4" s="85"/>
      <c r="E4" s="85"/>
      <c r="G4" s="57" t="s">
        <v>113</v>
      </c>
      <c r="H4" s="57" t="s">
        <v>29</v>
      </c>
      <c r="I4" s="57" t="s">
        <v>54</v>
      </c>
      <c r="J4" s="57" t="s">
        <v>55</v>
      </c>
      <c r="K4" s="57" t="s">
        <v>56</v>
      </c>
      <c r="L4" s="122"/>
      <c r="M4" s="57" t="s">
        <v>108</v>
      </c>
      <c r="N4" s="57" t="s">
        <v>99</v>
      </c>
      <c r="O4" s="57" t="s">
        <v>184</v>
      </c>
      <c r="P4" s="57" t="s">
        <v>107</v>
      </c>
      <c r="Q4" s="85"/>
      <c r="R4" s="85"/>
      <c r="S4" s="85"/>
    </row>
    <row r="5" spans="1:72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</row>
    <row r="6" spans="1:72" ht="15">
      <c r="A6" s="85"/>
      <c r="B6" s="85"/>
      <c r="C6" s="85"/>
      <c r="D6" s="85"/>
      <c r="E6" s="85"/>
      <c r="G6" s="60" t="str">
        <f t="shared" ref="G6:K7" si="0">AL12</f>
        <v>44.72 CPUs</v>
      </c>
      <c r="H6" s="133" t="str">
        <f t="shared" si="0"/>
        <v>268 GB</v>
      </c>
      <c r="I6" s="133" t="str">
        <f t="shared" si="0"/>
        <v>17034 GB</v>
      </c>
      <c r="J6" s="133" t="str">
        <f t="shared" si="0"/>
        <v>17034 GB</v>
      </c>
      <c r="K6" s="133" t="str">
        <f t="shared" si="0"/>
        <v>34068 GB</v>
      </c>
      <c r="L6" s="123"/>
      <c r="M6" s="60" t="str">
        <f>AT12</f>
        <v>1.2 nodes</v>
      </c>
      <c r="N6" s="60">
        <f>AS12</f>
        <v>13000</v>
      </c>
      <c r="O6" s="60">
        <f>AU12</f>
        <v>23400</v>
      </c>
      <c r="P6" s="60">
        <f>AV12</f>
        <v>31850</v>
      </c>
      <c r="Q6" s="85"/>
      <c r="R6" s="85"/>
      <c r="S6" s="85"/>
    </row>
    <row r="7" spans="1:72" ht="14.25">
      <c r="A7" s="85"/>
      <c r="B7" s="85"/>
      <c r="C7" s="85"/>
      <c r="D7" s="85"/>
      <c r="E7" s="85"/>
      <c r="G7" s="58">
        <f t="shared" si="0"/>
        <v>0.62108262108262102</v>
      </c>
      <c r="H7" s="58">
        <f t="shared" si="0"/>
        <v>0.5234375</v>
      </c>
      <c r="I7" s="59">
        <f t="shared" si="0"/>
        <v>0.50963379607467685</v>
      </c>
      <c r="J7" s="59">
        <f t="shared" si="0"/>
        <v>0.50963379607467685</v>
      </c>
      <c r="K7" s="59">
        <f t="shared" si="0"/>
        <v>1.0192675921493537</v>
      </c>
      <c r="L7" s="123"/>
      <c r="M7" s="123"/>
      <c r="N7" s="123"/>
      <c r="O7" s="123"/>
      <c r="P7" s="123"/>
      <c r="Q7" s="85"/>
      <c r="R7" s="85"/>
      <c r="S7" s="85"/>
    </row>
    <row r="8" spans="1:72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</row>
    <row r="9" spans="1:72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</row>
    <row r="10" spans="1:72" s="6" customFormat="1" ht="46.5" customHeight="1">
      <c r="A10" s="41" t="s">
        <v>81</v>
      </c>
      <c r="B10" s="5" t="s">
        <v>0</v>
      </c>
      <c r="C10" s="5" t="s">
        <v>186</v>
      </c>
      <c r="D10" s="5" t="s">
        <v>157</v>
      </c>
      <c r="E10" s="23" t="s">
        <v>2</v>
      </c>
      <c r="F10" s="5" t="s">
        <v>176</v>
      </c>
      <c r="G10" s="5" t="s">
        <v>177</v>
      </c>
      <c r="H10" s="5" t="s">
        <v>175</v>
      </c>
      <c r="I10" s="5" t="s">
        <v>185</v>
      </c>
      <c r="J10" s="5" t="s">
        <v>5</v>
      </c>
      <c r="K10" s="5" t="s">
        <v>174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43" t="s">
        <v>1</v>
      </c>
      <c r="U10" s="144" t="s">
        <v>117</v>
      </c>
      <c r="V10" s="144" t="s">
        <v>116</v>
      </c>
      <c r="W10" s="144" t="s">
        <v>83</v>
      </c>
      <c r="X10" s="144" t="s">
        <v>12</v>
      </c>
      <c r="Y10" s="144" t="s">
        <v>13</v>
      </c>
      <c r="Z10" s="144" t="s">
        <v>52</v>
      </c>
      <c r="AA10" s="144" t="s">
        <v>53</v>
      </c>
      <c r="AB10" s="145" t="s">
        <v>3</v>
      </c>
      <c r="AC10" s="143" t="s">
        <v>14</v>
      </c>
      <c r="AD10" s="143" t="s">
        <v>7</v>
      </c>
      <c r="AE10" s="143" t="s">
        <v>82</v>
      </c>
      <c r="AF10" s="143" t="s">
        <v>112</v>
      </c>
      <c r="AG10" s="143" t="s">
        <v>10</v>
      </c>
      <c r="AH10" s="143" t="s">
        <v>9</v>
      </c>
      <c r="AI10" s="143" t="s">
        <v>6</v>
      </c>
      <c r="AJ10" s="143" t="s">
        <v>4</v>
      </c>
      <c r="AK10" s="143" t="s">
        <v>8</v>
      </c>
      <c r="AL10" s="144" t="s">
        <v>113</v>
      </c>
      <c r="AM10" s="144" t="s">
        <v>29</v>
      </c>
      <c r="AN10" s="144" t="s">
        <v>54</v>
      </c>
      <c r="AO10" s="144" t="s">
        <v>55</v>
      </c>
      <c r="AP10" s="144" t="s">
        <v>56</v>
      </c>
      <c r="AQ10" s="144" t="s">
        <v>114</v>
      </c>
      <c r="AR10" s="144" t="s">
        <v>115</v>
      </c>
      <c r="AS10" s="144" t="s">
        <v>99</v>
      </c>
      <c r="AT10" s="144" t="s">
        <v>84</v>
      </c>
      <c r="AU10" s="144" t="s">
        <v>100</v>
      </c>
      <c r="AV10" s="144" t="s">
        <v>101</v>
      </c>
      <c r="AW10" s="165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</row>
    <row r="11" spans="1:72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3 instance</v>
      </c>
      <c r="M11" s="13" t="str">
        <f t="shared" si="1"/>
        <v>3 instance</v>
      </c>
      <c r="N11" s="13" t="str">
        <f t="shared" si="1"/>
        <v>0 instance</v>
      </c>
      <c r="O11" s="13" t="str">
        <f t="shared" si="1"/>
        <v>0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91"/>
      <c r="U11" s="91"/>
      <c r="V11" s="91"/>
      <c r="W11" s="91"/>
      <c r="X11" s="91"/>
      <c r="Y11" s="141"/>
      <c r="Z11" s="91"/>
      <c r="AA11" s="91"/>
      <c r="AB11" s="91"/>
      <c r="AC11" s="91"/>
      <c r="AD11" s="91"/>
      <c r="AE11" s="91"/>
      <c r="AF11" s="91"/>
      <c r="AG11" s="91"/>
      <c r="AH11" s="91"/>
      <c r="AI11" s="141"/>
      <c r="AJ11" s="141"/>
      <c r="AK11" s="146"/>
      <c r="AL11" s="147"/>
      <c r="AM11" s="147"/>
      <c r="AN11" s="148"/>
      <c r="AO11" s="148"/>
      <c r="AP11" s="148"/>
      <c r="AQ11" s="142"/>
      <c r="AR11" s="91"/>
      <c r="AS11" s="91"/>
      <c r="AT11" s="91"/>
      <c r="AU11" s="91"/>
      <c r="AV11" s="91"/>
      <c r="AW11" s="86"/>
    </row>
    <row r="12" spans="1:72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62% cpu used</v>
      </c>
      <c r="M12" s="28" t="str">
        <f>CONCATENATE(TEXT(1 - (DataPoints!D1003/ AF13),"0%")," cpu used")</f>
        <v>62% cpu used</v>
      </c>
      <c r="N12" s="28" t="str">
        <f>CONCATENATE(TEXT(1 - (DataPoints!D1504/ AF13),"0%")," cpu used")</f>
        <v>0% cpu used</v>
      </c>
      <c r="O12" s="28" t="str">
        <f>CONCATENATE(TEXT(1 - (DataPoints!D2005/ AF13),"0%")," cpu used")</f>
        <v>0%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49"/>
      <c r="U12" s="149"/>
      <c r="V12" s="149"/>
      <c r="W12" s="150"/>
      <c r="X12" s="150"/>
      <c r="Y12" s="150"/>
      <c r="Z12" s="150"/>
      <c r="AA12" s="150"/>
      <c r="AB12" s="151"/>
      <c r="AC12" s="151"/>
      <c r="AD12" s="151"/>
      <c r="AE12" s="91"/>
      <c r="AF12" s="91"/>
      <c r="AG12" s="91"/>
      <c r="AH12" s="91"/>
      <c r="AI12" s="141"/>
      <c r="AJ12" s="141"/>
      <c r="AK12" s="146"/>
      <c r="AL12" s="152" t="str">
        <f>CONCATENATE(ROUND(SUM(U15:U514),2), " CPUs")</f>
        <v>44.72 CPUs</v>
      </c>
      <c r="AM12" s="153" t="str">
        <f>CONCATENATE(ROUND(SUM(X15:X514),2)," GB")</f>
        <v>268 GB</v>
      </c>
      <c r="AN12" s="153" t="str">
        <f>CONCATENATE(ROUND(SUM(Y15:Y514),2), " GB")</f>
        <v>17034 GB</v>
      </c>
      <c r="AO12" s="153" t="str">
        <f t="array" ref="AO12">CONCATENATE(ROUND(SUM(AA15:AA514),2), " GB")</f>
        <v>17034 GB</v>
      </c>
      <c r="AP12" s="153" t="str">
        <f>CONCATENATE(ROUND(SUM(Y15:Y514)+SUM(AA15:AA514),2), " GB")</f>
        <v>34068 GB</v>
      </c>
      <c r="AQ12" s="152" t="str">
        <f>CONCATENATE(ROUND(SUM(AR15:AR514),2), " CPUs")</f>
        <v>56 CPUs</v>
      </c>
      <c r="AR12" s="152" t="str">
        <f>CONCATENATE(ROUND(SUM(AR15:AR514),2), " CPUs")</f>
        <v>56 CPUs</v>
      </c>
      <c r="AS12" s="152">
        <f>SUM(K15:K514)</f>
        <v>13000</v>
      </c>
      <c r="AT12" s="152" t="str">
        <f>CONCATENATE(ROUND((SUM(U15:U514)/AF13)*1,1), " nodes")</f>
        <v>1.2 nodes</v>
      </c>
      <c r="AU12" s="152">
        <f>(AS12*0.5)+(AS12*0.5*2*1.3)</f>
        <v>23400</v>
      </c>
      <c r="AV12" s="152">
        <f>(AS12*0.5)+(AS12*0.5*3*1.3)</f>
        <v>31850</v>
      </c>
      <c r="AW12" s="86"/>
    </row>
    <row r="13" spans="1:72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52% mem used</v>
      </c>
      <c r="M13" s="28" t="str">
        <f>CONCATENATE(TEXT(1 - (DataPoints!E1003/ AG13),"0%")," mem used")</f>
        <v>52% mem used</v>
      </c>
      <c r="N13" s="28" t="str">
        <f>CONCATENATE(TEXT(1 - (DataPoints!E1504/ AG13),"0%")," mem used")</f>
        <v>0% mem used</v>
      </c>
      <c r="O13" s="28" t="str">
        <f>CONCATENATE(TEXT(1 - (DataPoints!E2005/ AG13),"0%")," mem used")</f>
        <v>0%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49">
        <f>'Exadata Capacity'!G15</f>
        <v>2</v>
      </c>
      <c r="U13" s="149"/>
      <c r="V13" s="149"/>
      <c r="W13" s="150"/>
      <c r="X13" s="150"/>
      <c r="Y13" s="150"/>
      <c r="Z13" s="91">
        <f>'Exadata Capacity'!M15</f>
        <v>1</v>
      </c>
      <c r="AA13" s="151"/>
      <c r="AB13" s="151"/>
      <c r="AC13" s="151"/>
      <c r="AD13" s="151"/>
      <c r="AE13" s="91">
        <f>'Exadata Capacity'!H15</f>
        <v>39</v>
      </c>
      <c r="AF13" s="91">
        <f>'Exadata Capacity'!I15</f>
        <v>36</v>
      </c>
      <c r="AG13" s="91">
        <f>'Exadata Capacity'!J15</f>
        <v>256</v>
      </c>
      <c r="AH13" s="91">
        <f>'Exadata Capacity'!L15</f>
        <v>33424</v>
      </c>
      <c r="AI13" s="141">
        <f>'Exadata Capacity'!N15</f>
        <v>0</v>
      </c>
      <c r="AJ13" s="141">
        <f>'Exadata Capacity'!O15</f>
        <v>0</v>
      </c>
      <c r="AK13" s="146"/>
      <c r="AL13" s="147">
        <f>(SUM(U15:U514))/(AF13*T13)</f>
        <v>0.62108262108262102</v>
      </c>
      <c r="AM13" s="147">
        <f>SUM(X15:X514)/(T13*AG13)</f>
        <v>0.5234375</v>
      </c>
      <c r="AN13" s="154">
        <f>SUM(Y15:Y514)/AH13</f>
        <v>0.50963379607467685</v>
      </c>
      <c r="AO13" s="154">
        <f>SUM(AA15:AA514)/AH13</f>
        <v>0.50963379607467685</v>
      </c>
      <c r="AP13" s="154">
        <f>(SUM(Y15:Y514)+SUM(AA15:AA514))/AH13</f>
        <v>1.0192675921493537</v>
      </c>
      <c r="AQ13" s="147">
        <f>(SUM(AR15:AR514))/(AF13*T13)</f>
        <v>0.77777777777777779</v>
      </c>
      <c r="AR13" s="147">
        <f>(SUM(AR15:AR514))/(AF13*T13)</f>
        <v>0.77777777777777779</v>
      </c>
      <c r="AS13" s="91"/>
      <c r="AT13" s="147"/>
      <c r="AU13" s="147"/>
      <c r="AV13" s="147"/>
      <c r="AW13" s="86"/>
    </row>
    <row r="14" spans="1:72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99G HPages</v>
      </c>
      <c r="M14" s="28" t="str">
        <f>CONCATENATE((DataPoints!F1003*1.1),"G HPages")</f>
        <v>99G HPages</v>
      </c>
      <c r="N14" s="28" t="str">
        <f>CONCATENATE((DataPoints!F1504*1.1),"G HPages")</f>
        <v>0G HPages</v>
      </c>
      <c r="O14" s="28" t="str">
        <f>CONCATENATE((DataPoints!F2005*1.1),"G HPages")</f>
        <v>0G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49"/>
      <c r="U14" s="149"/>
      <c r="V14" s="149"/>
      <c r="W14" s="150"/>
      <c r="X14" s="150"/>
      <c r="Y14" s="150"/>
      <c r="Z14" s="149"/>
      <c r="AA14" s="151"/>
      <c r="AB14" s="151"/>
      <c r="AC14" s="151"/>
      <c r="AD14" s="151"/>
      <c r="AE14" s="149"/>
      <c r="AF14" s="149"/>
      <c r="AG14" s="149"/>
      <c r="AH14" s="149"/>
      <c r="AI14" s="149"/>
      <c r="AJ14" s="149"/>
      <c r="AK14" s="146"/>
      <c r="AL14" s="147"/>
      <c r="AM14" s="147"/>
      <c r="AN14" s="154"/>
      <c r="AO14" s="154"/>
      <c r="AP14" s="154"/>
      <c r="AQ14" s="147"/>
      <c r="AR14" s="91"/>
      <c r="AS14" s="91"/>
      <c r="AT14" s="147"/>
      <c r="AU14" s="147"/>
      <c r="AV14" s="147"/>
      <c r="AW14" s="86"/>
    </row>
    <row r="15" spans="1:72" s="22" customFormat="1" ht="17.25" customHeight="1">
      <c r="A15" s="42"/>
      <c r="B15" s="50">
        <v>1</v>
      </c>
      <c r="C15" s="19">
        <v>32</v>
      </c>
      <c r="D15" s="19">
        <v>24</v>
      </c>
      <c r="E15" s="25">
        <v>1</v>
      </c>
      <c r="F15" s="19" t="s">
        <v>180</v>
      </c>
      <c r="G15" s="19" t="s">
        <v>180</v>
      </c>
      <c r="H15" s="19">
        <v>20</v>
      </c>
      <c r="I15" s="19">
        <v>40</v>
      </c>
      <c r="J15" s="19">
        <v>5445</v>
      </c>
      <c r="K15" s="19">
        <v>4000</v>
      </c>
      <c r="L15" s="29" t="s">
        <v>28</v>
      </c>
      <c r="M15" s="29" t="s">
        <v>28</v>
      </c>
      <c r="N15" s="29"/>
      <c r="O15" s="29"/>
      <c r="P15" s="29"/>
      <c r="Q15" s="29"/>
      <c r="R15" s="29"/>
      <c r="S15" s="29"/>
      <c r="T15" s="149">
        <f>COUNTIF(L15:S15,"P")</f>
        <v>2</v>
      </c>
      <c r="U15" s="155">
        <f t="shared" ref="U15:U78" si="2">IF((COUNTIF(L15:S15,"P")+COUNTIF(L15:S15,"A")) &gt; 0, ((D15*(1-AJ15))*E15)*AK15, 0)</f>
        <v>19.692307692307693</v>
      </c>
      <c r="V15" s="155">
        <f t="shared" ref="V15:V78" si="3">U15/T15</f>
        <v>9.8461538461538467</v>
      </c>
      <c r="W15" s="150">
        <f>I15+H15</f>
        <v>60</v>
      </c>
      <c r="X15" s="150">
        <f>(T15 + COUNTIF(L15:S15,"A"))*W15</f>
        <v>120</v>
      </c>
      <c r="Y15" s="150">
        <f t="shared" ref="Y15:Y78" si="4">J15*(1-AI15)</f>
        <v>5445</v>
      </c>
      <c r="Z15" s="150">
        <f>Z13</f>
        <v>1</v>
      </c>
      <c r="AA15" s="150">
        <f>Y15*Z15</f>
        <v>5445</v>
      </c>
      <c r="AB15" s="151">
        <f t="shared" ref="AB15:AB78" si="5">U15/(T15*AF15)</f>
        <v>0.27350427350427353</v>
      </c>
      <c r="AC15" s="151">
        <f t="shared" ref="AC15:AC78" si="6">W15/(T15*AG15)</f>
        <v>0.1171875</v>
      </c>
      <c r="AD15" s="151">
        <f>Y15/AH15</f>
        <v>0.16290689325035904</v>
      </c>
      <c r="AE15" s="91">
        <f t="shared" ref="AE15:AJ15" si="7">AE13</f>
        <v>39</v>
      </c>
      <c r="AF15" s="91">
        <f t="shared" si="7"/>
        <v>36</v>
      </c>
      <c r="AG15" s="91">
        <f t="shared" si="7"/>
        <v>256</v>
      </c>
      <c r="AH15" s="91">
        <f t="shared" si="7"/>
        <v>33424</v>
      </c>
      <c r="AI15" s="141">
        <f t="shared" si="7"/>
        <v>0</v>
      </c>
      <c r="AJ15" s="141">
        <f t="shared" si="7"/>
        <v>0</v>
      </c>
      <c r="AK15" s="146">
        <f t="shared" ref="AK15:AK78" si="8">C15/AE15</f>
        <v>0.82051282051282048</v>
      </c>
      <c r="AL15" s="147"/>
      <c r="AM15" s="147"/>
      <c r="AN15" s="148"/>
      <c r="AO15" s="148"/>
      <c r="AP15" s="148"/>
      <c r="AQ15" s="142"/>
      <c r="AR15" s="91">
        <f t="shared" ref="AR15:AR78" si="9">D15*E15</f>
        <v>24</v>
      </c>
      <c r="AS15" s="91"/>
      <c r="AT15" s="91"/>
      <c r="AU15" s="91"/>
      <c r="AV15" s="91"/>
      <c r="AW15" s="85"/>
    </row>
    <row r="16" spans="1:72" s="22" customFormat="1">
      <c r="A16" s="42"/>
      <c r="B16" s="50">
        <v>2</v>
      </c>
      <c r="C16" s="19">
        <v>26</v>
      </c>
      <c r="D16" s="19">
        <v>16</v>
      </c>
      <c r="E16" s="25">
        <v>0.5</v>
      </c>
      <c r="F16" s="19" t="s">
        <v>181</v>
      </c>
      <c r="G16" s="19" t="s">
        <v>181</v>
      </c>
      <c r="H16" s="19">
        <v>4</v>
      </c>
      <c r="I16" s="19">
        <v>10</v>
      </c>
      <c r="J16" s="19">
        <v>6144</v>
      </c>
      <c r="K16" s="19">
        <v>5000</v>
      </c>
      <c r="L16" s="29" t="s">
        <v>28</v>
      </c>
      <c r="M16" s="29" t="s">
        <v>28</v>
      </c>
      <c r="N16" s="29"/>
      <c r="O16" s="29"/>
      <c r="P16" s="29"/>
      <c r="Q16" s="29"/>
      <c r="R16" s="29"/>
      <c r="S16" s="29"/>
      <c r="T16" s="149">
        <f>COUNTIF(L16:S16,"P")</f>
        <v>2</v>
      </c>
      <c r="U16" s="155">
        <f t="shared" si="2"/>
        <v>5.333333333333333</v>
      </c>
      <c r="V16" s="155">
        <f t="shared" si="3"/>
        <v>2.6666666666666665</v>
      </c>
      <c r="W16" s="150">
        <f>I16+H16</f>
        <v>14</v>
      </c>
      <c r="X16" s="150">
        <f>(T16 + COUNTIF(L16:S16,"A"))*W16</f>
        <v>28</v>
      </c>
      <c r="Y16" s="150">
        <f t="shared" si="4"/>
        <v>6144</v>
      </c>
      <c r="Z16" s="150">
        <f t="shared" ref="Z16:Z79" si="10">Z15</f>
        <v>1</v>
      </c>
      <c r="AA16" s="150">
        <f t="shared" ref="AA16:AA79" si="11">Y16*Z16</f>
        <v>6144</v>
      </c>
      <c r="AB16" s="151">
        <f t="shared" si="5"/>
        <v>7.407407407407407E-2</v>
      </c>
      <c r="AC16" s="151">
        <f t="shared" si="6"/>
        <v>2.734375E-2</v>
      </c>
      <c r="AD16" s="151">
        <f t="shared" ref="AD16:AD79" si="12">Y16/AH16</f>
        <v>0.18382000957395883</v>
      </c>
      <c r="AE16" s="91">
        <f t="shared" ref="AE16:AE79" si="13">AE15</f>
        <v>39</v>
      </c>
      <c r="AF16" s="91">
        <f t="shared" ref="AF16:AF79" si="14">AF15</f>
        <v>36</v>
      </c>
      <c r="AG16" s="91">
        <f t="shared" ref="AG16:AG79" si="15">AG15</f>
        <v>256</v>
      </c>
      <c r="AH16" s="91">
        <f t="shared" ref="AH16:AH79" si="16">AH15</f>
        <v>33424</v>
      </c>
      <c r="AI16" s="141">
        <f t="shared" ref="AI16:AI79" si="17">AI15</f>
        <v>0</v>
      </c>
      <c r="AJ16" s="141">
        <f t="shared" ref="AJ16:AJ79" si="18">AJ15</f>
        <v>0</v>
      </c>
      <c r="AK16" s="146">
        <f t="shared" si="8"/>
        <v>0.66666666666666663</v>
      </c>
      <c r="AL16" s="147"/>
      <c r="AM16" s="147"/>
      <c r="AN16" s="148"/>
      <c r="AO16" s="148"/>
      <c r="AP16" s="148"/>
      <c r="AQ16" s="142"/>
      <c r="AR16" s="91">
        <f t="shared" si="9"/>
        <v>8</v>
      </c>
      <c r="AS16" s="91"/>
      <c r="AT16" s="91"/>
      <c r="AU16" s="91"/>
      <c r="AV16" s="91"/>
      <c r="AW16" s="85"/>
    </row>
    <row r="17" spans="1:49" s="22" customFormat="1">
      <c r="A17" s="42"/>
      <c r="B17" s="50">
        <v>3</v>
      </c>
      <c r="C17" s="19">
        <v>32</v>
      </c>
      <c r="D17" s="19">
        <v>24</v>
      </c>
      <c r="E17" s="25">
        <v>1</v>
      </c>
      <c r="F17" s="19" t="s">
        <v>180</v>
      </c>
      <c r="G17" s="19" t="s">
        <v>187</v>
      </c>
      <c r="H17" s="19">
        <v>20</v>
      </c>
      <c r="I17" s="19">
        <v>40</v>
      </c>
      <c r="J17" s="19">
        <v>5445</v>
      </c>
      <c r="K17" s="19">
        <v>4000</v>
      </c>
      <c r="L17" s="29" t="s">
        <v>28</v>
      </c>
      <c r="M17" s="29" t="s">
        <v>28</v>
      </c>
      <c r="N17" s="29"/>
      <c r="O17" s="29"/>
      <c r="P17" s="29"/>
      <c r="Q17" s="29"/>
      <c r="R17" s="29"/>
      <c r="S17" s="29"/>
      <c r="T17" s="149">
        <f t="shared" ref="T17:T80" si="19">COUNTIF(L17:S17,"P")</f>
        <v>2</v>
      </c>
      <c r="U17" s="155">
        <f t="shared" si="2"/>
        <v>19.692307692307693</v>
      </c>
      <c r="V17" s="155">
        <f t="shared" si="3"/>
        <v>9.8461538461538467</v>
      </c>
      <c r="W17" s="150">
        <f t="shared" ref="W17:W80" si="20">I17+H17</f>
        <v>60</v>
      </c>
      <c r="X17" s="150">
        <f t="shared" ref="X17:X80" si="21">(T17 + COUNTIF(L17:S17,"A"))*W17</f>
        <v>120</v>
      </c>
      <c r="Y17" s="150">
        <f t="shared" si="4"/>
        <v>5445</v>
      </c>
      <c r="Z17" s="150">
        <f t="shared" si="10"/>
        <v>1</v>
      </c>
      <c r="AA17" s="150">
        <f t="shared" si="11"/>
        <v>5445</v>
      </c>
      <c r="AB17" s="151">
        <f t="shared" si="5"/>
        <v>0.27350427350427353</v>
      </c>
      <c r="AC17" s="151">
        <f t="shared" si="6"/>
        <v>0.1171875</v>
      </c>
      <c r="AD17" s="151">
        <f t="shared" si="12"/>
        <v>0.16290689325035904</v>
      </c>
      <c r="AE17" s="91">
        <f t="shared" si="13"/>
        <v>39</v>
      </c>
      <c r="AF17" s="91">
        <f t="shared" si="14"/>
        <v>36</v>
      </c>
      <c r="AG17" s="91">
        <f t="shared" si="15"/>
        <v>256</v>
      </c>
      <c r="AH17" s="91">
        <f t="shared" si="16"/>
        <v>33424</v>
      </c>
      <c r="AI17" s="141">
        <f t="shared" si="17"/>
        <v>0</v>
      </c>
      <c r="AJ17" s="141">
        <f t="shared" si="18"/>
        <v>0</v>
      </c>
      <c r="AK17" s="146">
        <f t="shared" si="8"/>
        <v>0.82051282051282048</v>
      </c>
      <c r="AL17" s="147"/>
      <c r="AM17" s="147"/>
      <c r="AN17" s="148"/>
      <c r="AO17" s="148"/>
      <c r="AP17" s="148"/>
      <c r="AQ17" s="142"/>
      <c r="AR17" s="91">
        <f t="shared" si="9"/>
        <v>24</v>
      </c>
      <c r="AS17" s="91"/>
      <c r="AT17" s="91"/>
      <c r="AU17" s="91"/>
      <c r="AV17" s="91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49">
        <f t="shared" si="19"/>
        <v>0</v>
      </c>
      <c r="U18" s="155">
        <f t="shared" si="2"/>
        <v>0</v>
      </c>
      <c r="V18" s="155" t="e">
        <f t="shared" si="3"/>
        <v>#DIV/0!</v>
      </c>
      <c r="W18" s="150">
        <f t="shared" si="20"/>
        <v>0</v>
      </c>
      <c r="X18" s="150">
        <f t="shared" si="21"/>
        <v>0</v>
      </c>
      <c r="Y18" s="150">
        <f t="shared" si="4"/>
        <v>0</v>
      </c>
      <c r="Z18" s="150">
        <f t="shared" si="10"/>
        <v>1</v>
      </c>
      <c r="AA18" s="150">
        <f t="shared" si="11"/>
        <v>0</v>
      </c>
      <c r="AB18" s="151" t="e">
        <f t="shared" si="5"/>
        <v>#DIV/0!</v>
      </c>
      <c r="AC18" s="151" t="e">
        <f t="shared" si="6"/>
        <v>#DIV/0!</v>
      </c>
      <c r="AD18" s="151">
        <f t="shared" si="12"/>
        <v>0</v>
      </c>
      <c r="AE18" s="91">
        <f t="shared" si="13"/>
        <v>39</v>
      </c>
      <c r="AF18" s="91">
        <f t="shared" si="14"/>
        <v>36</v>
      </c>
      <c r="AG18" s="91">
        <f t="shared" si="15"/>
        <v>256</v>
      </c>
      <c r="AH18" s="91">
        <f t="shared" si="16"/>
        <v>33424</v>
      </c>
      <c r="AI18" s="141">
        <f t="shared" si="17"/>
        <v>0</v>
      </c>
      <c r="AJ18" s="141">
        <f t="shared" si="18"/>
        <v>0</v>
      </c>
      <c r="AK18" s="146">
        <f t="shared" si="8"/>
        <v>0</v>
      </c>
      <c r="AL18" s="147"/>
      <c r="AM18" s="147"/>
      <c r="AN18" s="148"/>
      <c r="AO18" s="148"/>
      <c r="AP18" s="148"/>
      <c r="AQ18" s="142"/>
      <c r="AR18" s="91">
        <f t="shared" si="9"/>
        <v>0</v>
      </c>
      <c r="AS18" s="91"/>
      <c r="AT18" s="91"/>
      <c r="AU18" s="91"/>
      <c r="AV18" s="91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49">
        <f t="shared" si="19"/>
        <v>0</v>
      </c>
      <c r="U19" s="155">
        <f t="shared" si="2"/>
        <v>0</v>
      </c>
      <c r="V19" s="155" t="e">
        <f t="shared" si="3"/>
        <v>#DIV/0!</v>
      </c>
      <c r="W19" s="150">
        <f t="shared" si="20"/>
        <v>0</v>
      </c>
      <c r="X19" s="150">
        <f t="shared" si="21"/>
        <v>0</v>
      </c>
      <c r="Y19" s="150">
        <f t="shared" si="4"/>
        <v>0</v>
      </c>
      <c r="Z19" s="150">
        <f t="shared" si="10"/>
        <v>1</v>
      </c>
      <c r="AA19" s="150">
        <f t="shared" si="11"/>
        <v>0</v>
      </c>
      <c r="AB19" s="151" t="e">
        <f t="shared" si="5"/>
        <v>#DIV/0!</v>
      </c>
      <c r="AC19" s="151" t="e">
        <f t="shared" si="6"/>
        <v>#DIV/0!</v>
      </c>
      <c r="AD19" s="151">
        <f t="shared" si="12"/>
        <v>0</v>
      </c>
      <c r="AE19" s="91">
        <f t="shared" si="13"/>
        <v>39</v>
      </c>
      <c r="AF19" s="91">
        <f t="shared" si="14"/>
        <v>36</v>
      </c>
      <c r="AG19" s="91">
        <f t="shared" si="15"/>
        <v>256</v>
      </c>
      <c r="AH19" s="91">
        <f t="shared" si="16"/>
        <v>33424</v>
      </c>
      <c r="AI19" s="141">
        <f t="shared" si="17"/>
        <v>0</v>
      </c>
      <c r="AJ19" s="141">
        <f t="shared" si="18"/>
        <v>0</v>
      </c>
      <c r="AK19" s="146">
        <f t="shared" si="8"/>
        <v>0</v>
      </c>
      <c r="AL19" s="147"/>
      <c r="AM19" s="147"/>
      <c r="AN19" s="148"/>
      <c r="AO19" s="148"/>
      <c r="AP19" s="148"/>
      <c r="AQ19" s="142"/>
      <c r="AR19" s="91">
        <f t="shared" si="9"/>
        <v>0</v>
      </c>
      <c r="AS19" s="91"/>
      <c r="AT19" s="91"/>
      <c r="AU19" s="91"/>
      <c r="AV19" s="91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49">
        <f t="shared" si="19"/>
        <v>0</v>
      </c>
      <c r="U20" s="155">
        <f t="shared" si="2"/>
        <v>0</v>
      </c>
      <c r="V20" s="155" t="e">
        <f t="shared" si="3"/>
        <v>#DIV/0!</v>
      </c>
      <c r="W20" s="150">
        <f t="shared" si="20"/>
        <v>0</v>
      </c>
      <c r="X20" s="150">
        <f t="shared" si="21"/>
        <v>0</v>
      </c>
      <c r="Y20" s="150">
        <f t="shared" si="4"/>
        <v>0</v>
      </c>
      <c r="Z20" s="150">
        <f t="shared" si="10"/>
        <v>1</v>
      </c>
      <c r="AA20" s="150">
        <f t="shared" si="11"/>
        <v>0</v>
      </c>
      <c r="AB20" s="151" t="e">
        <f t="shared" si="5"/>
        <v>#DIV/0!</v>
      </c>
      <c r="AC20" s="151" t="e">
        <f t="shared" si="6"/>
        <v>#DIV/0!</v>
      </c>
      <c r="AD20" s="151">
        <f t="shared" si="12"/>
        <v>0</v>
      </c>
      <c r="AE20" s="91">
        <f t="shared" si="13"/>
        <v>39</v>
      </c>
      <c r="AF20" s="91">
        <f t="shared" si="14"/>
        <v>36</v>
      </c>
      <c r="AG20" s="91">
        <f t="shared" si="15"/>
        <v>256</v>
      </c>
      <c r="AH20" s="91">
        <f t="shared" si="16"/>
        <v>33424</v>
      </c>
      <c r="AI20" s="141">
        <f t="shared" si="17"/>
        <v>0</v>
      </c>
      <c r="AJ20" s="141">
        <f t="shared" si="18"/>
        <v>0</v>
      </c>
      <c r="AK20" s="146">
        <f t="shared" si="8"/>
        <v>0</v>
      </c>
      <c r="AL20" s="147"/>
      <c r="AM20" s="147"/>
      <c r="AN20" s="148"/>
      <c r="AO20" s="148"/>
      <c r="AP20" s="148"/>
      <c r="AQ20" s="142"/>
      <c r="AR20" s="91">
        <f t="shared" si="9"/>
        <v>0</v>
      </c>
      <c r="AS20" s="91"/>
      <c r="AT20" s="91"/>
      <c r="AU20" s="91"/>
      <c r="AV20" s="91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49">
        <f t="shared" si="19"/>
        <v>0</v>
      </c>
      <c r="U21" s="155">
        <f t="shared" si="2"/>
        <v>0</v>
      </c>
      <c r="V21" s="155" t="e">
        <f t="shared" si="3"/>
        <v>#DIV/0!</v>
      </c>
      <c r="W21" s="150">
        <f t="shared" si="20"/>
        <v>0</v>
      </c>
      <c r="X21" s="150">
        <f t="shared" si="21"/>
        <v>0</v>
      </c>
      <c r="Y21" s="150">
        <f t="shared" si="4"/>
        <v>0</v>
      </c>
      <c r="Z21" s="150">
        <f t="shared" si="10"/>
        <v>1</v>
      </c>
      <c r="AA21" s="150">
        <f t="shared" si="11"/>
        <v>0</v>
      </c>
      <c r="AB21" s="151" t="e">
        <f t="shared" si="5"/>
        <v>#DIV/0!</v>
      </c>
      <c r="AC21" s="151" t="e">
        <f t="shared" si="6"/>
        <v>#DIV/0!</v>
      </c>
      <c r="AD21" s="151">
        <f t="shared" si="12"/>
        <v>0</v>
      </c>
      <c r="AE21" s="91">
        <f t="shared" si="13"/>
        <v>39</v>
      </c>
      <c r="AF21" s="91">
        <f t="shared" si="14"/>
        <v>36</v>
      </c>
      <c r="AG21" s="91">
        <f t="shared" si="15"/>
        <v>256</v>
      </c>
      <c r="AH21" s="91">
        <f t="shared" si="16"/>
        <v>33424</v>
      </c>
      <c r="AI21" s="141">
        <f t="shared" si="17"/>
        <v>0</v>
      </c>
      <c r="AJ21" s="141">
        <f t="shared" si="18"/>
        <v>0</v>
      </c>
      <c r="AK21" s="146">
        <f t="shared" si="8"/>
        <v>0</v>
      </c>
      <c r="AL21" s="147"/>
      <c r="AM21" s="147"/>
      <c r="AN21" s="148"/>
      <c r="AO21" s="148"/>
      <c r="AP21" s="148"/>
      <c r="AQ21" s="142"/>
      <c r="AR21" s="91">
        <f t="shared" si="9"/>
        <v>0</v>
      </c>
      <c r="AS21" s="91"/>
      <c r="AT21" s="91"/>
      <c r="AU21" s="91"/>
      <c r="AV21" s="91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49">
        <f t="shared" si="19"/>
        <v>0</v>
      </c>
      <c r="U22" s="155">
        <f t="shared" si="2"/>
        <v>0</v>
      </c>
      <c r="V22" s="155" t="e">
        <f t="shared" si="3"/>
        <v>#DIV/0!</v>
      </c>
      <c r="W22" s="150">
        <f t="shared" si="20"/>
        <v>0</v>
      </c>
      <c r="X22" s="150">
        <f t="shared" si="21"/>
        <v>0</v>
      </c>
      <c r="Y22" s="150">
        <f t="shared" si="4"/>
        <v>0</v>
      </c>
      <c r="Z22" s="150">
        <f t="shared" si="10"/>
        <v>1</v>
      </c>
      <c r="AA22" s="150">
        <f t="shared" si="11"/>
        <v>0</v>
      </c>
      <c r="AB22" s="151" t="e">
        <f t="shared" si="5"/>
        <v>#DIV/0!</v>
      </c>
      <c r="AC22" s="151" t="e">
        <f t="shared" si="6"/>
        <v>#DIV/0!</v>
      </c>
      <c r="AD22" s="151">
        <f t="shared" si="12"/>
        <v>0</v>
      </c>
      <c r="AE22" s="91">
        <f t="shared" si="13"/>
        <v>39</v>
      </c>
      <c r="AF22" s="91">
        <f t="shared" si="14"/>
        <v>36</v>
      </c>
      <c r="AG22" s="91">
        <f t="shared" si="15"/>
        <v>256</v>
      </c>
      <c r="AH22" s="91">
        <f t="shared" si="16"/>
        <v>33424</v>
      </c>
      <c r="AI22" s="141">
        <f t="shared" si="17"/>
        <v>0</v>
      </c>
      <c r="AJ22" s="141">
        <f t="shared" si="18"/>
        <v>0</v>
      </c>
      <c r="AK22" s="146">
        <f t="shared" si="8"/>
        <v>0</v>
      </c>
      <c r="AL22" s="147"/>
      <c r="AM22" s="147"/>
      <c r="AN22" s="148"/>
      <c r="AO22" s="148"/>
      <c r="AP22" s="148"/>
      <c r="AQ22" s="142"/>
      <c r="AR22" s="91">
        <f t="shared" si="9"/>
        <v>0</v>
      </c>
      <c r="AS22" s="91"/>
      <c r="AT22" s="91"/>
      <c r="AU22" s="91"/>
      <c r="AV22" s="91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49">
        <f t="shared" si="19"/>
        <v>0</v>
      </c>
      <c r="U23" s="155">
        <f t="shared" si="2"/>
        <v>0</v>
      </c>
      <c r="V23" s="155" t="e">
        <f t="shared" si="3"/>
        <v>#DIV/0!</v>
      </c>
      <c r="W23" s="150">
        <f t="shared" si="20"/>
        <v>0</v>
      </c>
      <c r="X23" s="150">
        <f t="shared" si="21"/>
        <v>0</v>
      </c>
      <c r="Y23" s="150">
        <f t="shared" si="4"/>
        <v>0</v>
      </c>
      <c r="Z23" s="150">
        <f t="shared" si="10"/>
        <v>1</v>
      </c>
      <c r="AA23" s="150">
        <f t="shared" si="11"/>
        <v>0</v>
      </c>
      <c r="AB23" s="151" t="e">
        <f t="shared" si="5"/>
        <v>#DIV/0!</v>
      </c>
      <c r="AC23" s="151" t="e">
        <f t="shared" si="6"/>
        <v>#DIV/0!</v>
      </c>
      <c r="AD23" s="151">
        <f t="shared" si="12"/>
        <v>0</v>
      </c>
      <c r="AE23" s="91">
        <f t="shared" si="13"/>
        <v>39</v>
      </c>
      <c r="AF23" s="91">
        <f t="shared" si="14"/>
        <v>36</v>
      </c>
      <c r="AG23" s="91">
        <f t="shared" si="15"/>
        <v>256</v>
      </c>
      <c r="AH23" s="91">
        <f t="shared" si="16"/>
        <v>33424</v>
      </c>
      <c r="AI23" s="141">
        <f t="shared" si="17"/>
        <v>0</v>
      </c>
      <c r="AJ23" s="141">
        <f t="shared" si="18"/>
        <v>0</v>
      </c>
      <c r="AK23" s="146">
        <f t="shared" si="8"/>
        <v>0</v>
      </c>
      <c r="AL23" s="147"/>
      <c r="AM23" s="147"/>
      <c r="AN23" s="148"/>
      <c r="AO23" s="148"/>
      <c r="AP23" s="148"/>
      <c r="AQ23" s="142"/>
      <c r="AR23" s="91">
        <f t="shared" si="9"/>
        <v>0</v>
      </c>
      <c r="AS23" s="91"/>
      <c r="AT23" s="91"/>
      <c r="AU23" s="91"/>
      <c r="AV23" s="91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49">
        <f t="shared" si="19"/>
        <v>0</v>
      </c>
      <c r="U24" s="155">
        <f t="shared" si="2"/>
        <v>0</v>
      </c>
      <c r="V24" s="155" t="e">
        <f t="shared" si="3"/>
        <v>#DIV/0!</v>
      </c>
      <c r="W24" s="150">
        <f t="shared" si="20"/>
        <v>0</v>
      </c>
      <c r="X24" s="150">
        <f t="shared" si="21"/>
        <v>0</v>
      </c>
      <c r="Y24" s="150">
        <f t="shared" si="4"/>
        <v>0</v>
      </c>
      <c r="Z24" s="150">
        <f t="shared" si="10"/>
        <v>1</v>
      </c>
      <c r="AA24" s="150">
        <f t="shared" si="11"/>
        <v>0</v>
      </c>
      <c r="AB24" s="151" t="e">
        <f t="shared" si="5"/>
        <v>#DIV/0!</v>
      </c>
      <c r="AC24" s="151" t="e">
        <f t="shared" si="6"/>
        <v>#DIV/0!</v>
      </c>
      <c r="AD24" s="151">
        <f t="shared" si="12"/>
        <v>0</v>
      </c>
      <c r="AE24" s="91">
        <f t="shared" si="13"/>
        <v>39</v>
      </c>
      <c r="AF24" s="91">
        <f t="shared" si="14"/>
        <v>36</v>
      </c>
      <c r="AG24" s="91">
        <f t="shared" si="15"/>
        <v>256</v>
      </c>
      <c r="AH24" s="91">
        <f t="shared" si="16"/>
        <v>33424</v>
      </c>
      <c r="AI24" s="141">
        <f t="shared" si="17"/>
        <v>0</v>
      </c>
      <c r="AJ24" s="141">
        <f t="shared" si="18"/>
        <v>0</v>
      </c>
      <c r="AK24" s="146">
        <f t="shared" si="8"/>
        <v>0</v>
      </c>
      <c r="AL24" s="147"/>
      <c r="AM24" s="147"/>
      <c r="AN24" s="148"/>
      <c r="AO24" s="148"/>
      <c r="AP24" s="148"/>
      <c r="AQ24" s="142"/>
      <c r="AR24" s="91">
        <f t="shared" si="9"/>
        <v>0</v>
      </c>
      <c r="AS24" s="91"/>
      <c r="AT24" s="91"/>
      <c r="AU24" s="91"/>
      <c r="AV24" s="91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49">
        <f t="shared" si="19"/>
        <v>0</v>
      </c>
      <c r="U25" s="155">
        <f t="shared" si="2"/>
        <v>0</v>
      </c>
      <c r="V25" s="155" t="e">
        <f t="shared" si="3"/>
        <v>#DIV/0!</v>
      </c>
      <c r="W25" s="150">
        <f t="shared" si="20"/>
        <v>0</v>
      </c>
      <c r="X25" s="150">
        <f t="shared" si="21"/>
        <v>0</v>
      </c>
      <c r="Y25" s="150">
        <f t="shared" si="4"/>
        <v>0</v>
      </c>
      <c r="Z25" s="150">
        <f t="shared" si="10"/>
        <v>1</v>
      </c>
      <c r="AA25" s="150">
        <f t="shared" si="11"/>
        <v>0</v>
      </c>
      <c r="AB25" s="151" t="e">
        <f t="shared" si="5"/>
        <v>#DIV/0!</v>
      </c>
      <c r="AC25" s="151" t="e">
        <f t="shared" si="6"/>
        <v>#DIV/0!</v>
      </c>
      <c r="AD25" s="151">
        <f t="shared" si="12"/>
        <v>0</v>
      </c>
      <c r="AE25" s="91">
        <f t="shared" si="13"/>
        <v>39</v>
      </c>
      <c r="AF25" s="91">
        <f t="shared" si="14"/>
        <v>36</v>
      </c>
      <c r="AG25" s="91">
        <f t="shared" si="15"/>
        <v>256</v>
      </c>
      <c r="AH25" s="91">
        <f t="shared" si="16"/>
        <v>33424</v>
      </c>
      <c r="AI25" s="141">
        <f t="shared" si="17"/>
        <v>0</v>
      </c>
      <c r="AJ25" s="141">
        <f t="shared" si="18"/>
        <v>0</v>
      </c>
      <c r="AK25" s="146">
        <f t="shared" si="8"/>
        <v>0</v>
      </c>
      <c r="AL25" s="147"/>
      <c r="AM25" s="147"/>
      <c r="AN25" s="148"/>
      <c r="AO25" s="148"/>
      <c r="AP25" s="148"/>
      <c r="AQ25" s="142"/>
      <c r="AR25" s="91">
        <f t="shared" si="9"/>
        <v>0</v>
      </c>
      <c r="AS25" s="91"/>
      <c r="AT25" s="91"/>
      <c r="AU25" s="91"/>
      <c r="AV25" s="91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49">
        <f t="shared" si="19"/>
        <v>0</v>
      </c>
      <c r="U26" s="155">
        <f t="shared" si="2"/>
        <v>0</v>
      </c>
      <c r="V26" s="155" t="e">
        <f t="shared" si="3"/>
        <v>#DIV/0!</v>
      </c>
      <c r="W26" s="150">
        <f t="shared" si="20"/>
        <v>0</v>
      </c>
      <c r="X26" s="150">
        <f t="shared" si="21"/>
        <v>0</v>
      </c>
      <c r="Y26" s="150">
        <f t="shared" si="4"/>
        <v>0</v>
      </c>
      <c r="Z26" s="150">
        <f t="shared" si="10"/>
        <v>1</v>
      </c>
      <c r="AA26" s="150">
        <f t="shared" si="11"/>
        <v>0</v>
      </c>
      <c r="AB26" s="151" t="e">
        <f t="shared" si="5"/>
        <v>#DIV/0!</v>
      </c>
      <c r="AC26" s="151" t="e">
        <f t="shared" si="6"/>
        <v>#DIV/0!</v>
      </c>
      <c r="AD26" s="151">
        <f t="shared" si="12"/>
        <v>0</v>
      </c>
      <c r="AE26" s="91">
        <f t="shared" si="13"/>
        <v>39</v>
      </c>
      <c r="AF26" s="91">
        <f t="shared" si="14"/>
        <v>36</v>
      </c>
      <c r="AG26" s="91">
        <f t="shared" si="15"/>
        <v>256</v>
      </c>
      <c r="AH26" s="91">
        <f t="shared" si="16"/>
        <v>33424</v>
      </c>
      <c r="AI26" s="141">
        <f t="shared" si="17"/>
        <v>0</v>
      </c>
      <c r="AJ26" s="141">
        <f t="shared" si="18"/>
        <v>0</v>
      </c>
      <c r="AK26" s="146">
        <f t="shared" si="8"/>
        <v>0</v>
      </c>
      <c r="AL26" s="147"/>
      <c r="AM26" s="147"/>
      <c r="AN26" s="148"/>
      <c r="AO26" s="148"/>
      <c r="AP26" s="148"/>
      <c r="AQ26" s="142"/>
      <c r="AR26" s="91">
        <f t="shared" si="9"/>
        <v>0</v>
      </c>
      <c r="AS26" s="91"/>
      <c r="AT26" s="91"/>
      <c r="AU26" s="91"/>
      <c r="AV26" s="91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49">
        <f t="shared" si="19"/>
        <v>0</v>
      </c>
      <c r="U27" s="155">
        <f t="shared" si="2"/>
        <v>0</v>
      </c>
      <c r="V27" s="155" t="e">
        <f t="shared" si="3"/>
        <v>#DIV/0!</v>
      </c>
      <c r="W27" s="150">
        <f t="shared" si="20"/>
        <v>0</v>
      </c>
      <c r="X27" s="150">
        <f t="shared" si="21"/>
        <v>0</v>
      </c>
      <c r="Y27" s="150">
        <f t="shared" si="4"/>
        <v>0</v>
      </c>
      <c r="Z27" s="150">
        <f t="shared" si="10"/>
        <v>1</v>
      </c>
      <c r="AA27" s="150">
        <f t="shared" si="11"/>
        <v>0</v>
      </c>
      <c r="AB27" s="151" t="e">
        <f t="shared" si="5"/>
        <v>#DIV/0!</v>
      </c>
      <c r="AC27" s="151" t="e">
        <f t="shared" si="6"/>
        <v>#DIV/0!</v>
      </c>
      <c r="AD27" s="151">
        <f t="shared" si="12"/>
        <v>0</v>
      </c>
      <c r="AE27" s="91">
        <f t="shared" si="13"/>
        <v>39</v>
      </c>
      <c r="AF27" s="91">
        <f t="shared" si="14"/>
        <v>36</v>
      </c>
      <c r="AG27" s="91">
        <f t="shared" si="15"/>
        <v>256</v>
      </c>
      <c r="AH27" s="91">
        <f t="shared" si="16"/>
        <v>33424</v>
      </c>
      <c r="AI27" s="141">
        <f t="shared" si="17"/>
        <v>0</v>
      </c>
      <c r="AJ27" s="141">
        <f t="shared" si="18"/>
        <v>0</v>
      </c>
      <c r="AK27" s="146">
        <f t="shared" si="8"/>
        <v>0</v>
      </c>
      <c r="AL27" s="147"/>
      <c r="AM27" s="147"/>
      <c r="AN27" s="148"/>
      <c r="AO27" s="148"/>
      <c r="AP27" s="148"/>
      <c r="AQ27" s="142"/>
      <c r="AR27" s="91">
        <f t="shared" si="9"/>
        <v>0</v>
      </c>
      <c r="AS27" s="91"/>
      <c r="AT27" s="91"/>
      <c r="AU27" s="91"/>
      <c r="AV27" s="91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49">
        <f t="shared" si="19"/>
        <v>0</v>
      </c>
      <c r="U28" s="155">
        <f t="shared" si="2"/>
        <v>0</v>
      </c>
      <c r="V28" s="155" t="e">
        <f t="shared" si="3"/>
        <v>#DIV/0!</v>
      </c>
      <c r="W28" s="150">
        <f t="shared" si="20"/>
        <v>0</v>
      </c>
      <c r="X28" s="150">
        <f t="shared" si="21"/>
        <v>0</v>
      </c>
      <c r="Y28" s="150">
        <f t="shared" si="4"/>
        <v>0</v>
      </c>
      <c r="Z28" s="150">
        <f t="shared" si="10"/>
        <v>1</v>
      </c>
      <c r="AA28" s="150">
        <f t="shared" si="11"/>
        <v>0</v>
      </c>
      <c r="AB28" s="151" t="e">
        <f t="shared" si="5"/>
        <v>#DIV/0!</v>
      </c>
      <c r="AC28" s="151" t="e">
        <f t="shared" si="6"/>
        <v>#DIV/0!</v>
      </c>
      <c r="AD28" s="151">
        <f t="shared" si="12"/>
        <v>0</v>
      </c>
      <c r="AE28" s="91">
        <f t="shared" si="13"/>
        <v>39</v>
      </c>
      <c r="AF28" s="91">
        <f t="shared" si="14"/>
        <v>36</v>
      </c>
      <c r="AG28" s="91">
        <f t="shared" si="15"/>
        <v>256</v>
      </c>
      <c r="AH28" s="91">
        <f t="shared" si="16"/>
        <v>33424</v>
      </c>
      <c r="AI28" s="141">
        <f t="shared" si="17"/>
        <v>0</v>
      </c>
      <c r="AJ28" s="141">
        <f t="shared" si="18"/>
        <v>0</v>
      </c>
      <c r="AK28" s="146">
        <f t="shared" si="8"/>
        <v>0</v>
      </c>
      <c r="AL28" s="147"/>
      <c r="AM28" s="147"/>
      <c r="AN28" s="148"/>
      <c r="AO28" s="148"/>
      <c r="AP28" s="148"/>
      <c r="AQ28" s="142"/>
      <c r="AR28" s="91">
        <f t="shared" si="9"/>
        <v>0</v>
      </c>
      <c r="AS28" s="91"/>
      <c r="AT28" s="91"/>
      <c r="AU28" s="91"/>
      <c r="AV28" s="91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49">
        <f t="shared" si="19"/>
        <v>0</v>
      </c>
      <c r="U29" s="155">
        <f t="shared" si="2"/>
        <v>0</v>
      </c>
      <c r="V29" s="155" t="e">
        <f t="shared" si="3"/>
        <v>#DIV/0!</v>
      </c>
      <c r="W29" s="150">
        <f t="shared" si="20"/>
        <v>0</v>
      </c>
      <c r="X29" s="150">
        <f t="shared" si="21"/>
        <v>0</v>
      </c>
      <c r="Y29" s="150">
        <f t="shared" si="4"/>
        <v>0</v>
      </c>
      <c r="Z29" s="150">
        <f t="shared" si="10"/>
        <v>1</v>
      </c>
      <c r="AA29" s="150">
        <f t="shared" si="11"/>
        <v>0</v>
      </c>
      <c r="AB29" s="151" t="e">
        <f t="shared" si="5"/>
        <v>#DIV/0!</v>
      </c>
      <c r="AC29" s="151" t="e">
        <f t="shared" si="6"/>
        <v>#DIV/0!</v>
      </c>
      <c r="AD29" s="151">
        <f t="shared" si="12"/>
        <v>0</v>
      </c>
      <c r="AE29" s="91">
        <f t="shared" si="13"/>
        <v>39</v>
      </c>
      <c r="AF29" s="91">
        <f t="shared" si="14"/>
        <v>36</v>
      </c>
      <c r="AG29" s="91">
        <f t="shared" si="15"/>
        <v>256</v>
      </c>
      <c r="AH29" s="91">
        <f t="shared" si="16"/>
        <v>33424</v>
      </c>
      <c r="AI29" s="141">
        <f t="shared" si="17"/>
        <v>0</v>
      </c>
      <c r="AJ29" s="141">
        <f t="shared" si="18"/>
        <v>0</v>
      </c>
      <c r="AK29" s="146">
        <f t="shared" si="8"/>
        <v>0</v>
      </c>
      <c r="AL29" s="147"/>
      <c r="AM29" s="147"/>
      <c r="AN29" s="148"/>
      <c r="AO29" s="148"/>
      <c r="AP29" s="148"/>
      <c r="AQ29" s="142"/>
      <c r="AR29" s="91">
        <f t="shared" si="9"/>
        <v>0</v>
      </c>
      <c r="AS29" s="91"/>
      <c r="AT29" s="91"/>
      <c r="AU29" s="91"/>
      <c r="AV29" s="91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49">
        <f t="shared" si="19"/>
        <v>0</v>
      </c>
      <c r="U30" s="155">
        <f t="shared" si="2"/>
        <v>0</v>
      </c>
      <c r="V30" s="155" t="e">
        <f t="shared" si="3"/>
        <v>#DIV/0!</v>
      </c>
      <c r="W30" s="150">
        <f t="shared" si="20"/>
        <v>0</v>
      </c>
      <c r="X30" s="150">
        <f t="shared" si="21"/>
        <v>0</v>
      </c>
      <c r="Y30" s="150">
        <f t="shared" si="4"/>
        <v>0</v>
      </c>
      <c r="Z30" s="150">
        <f t="shared" si="10"/>
        <v>1</v>
      </c>
      <c r="AA30" s="150">
        <f t="shared" si="11"/>
        <v>0</v>
      </c>
      <c r="AB30" s="151" t="e">
        <f t="shared" si="5"/>
        <v>#DIV/0!</v>
      </c>
      <c r="AC30" s="151" t="e">
        <f t="shared" si="6"/>
        <v>#DIV/0!</v>
      </c>
      <c r="AD30" s="151">
        <f t="shared" si="12"/>
        <v>0</v>
      </c>
      <c r="AE30" s="91">
        <f t="shared" si="13"/>
        <v>39</v>
      </c>
      <c r="AF30" s="91">
        <f t="shared" si="14"/>
        <v>36</v>
      </c>
      <c r="AG30" s="91">
        <f t="shared" si="15"/>
        <v>256</v>
      </c>
      <c r="AH30" s="91">
        <f t="shared" si="16"/>
        <v>33424</v>
      </c>
      <c r="AI30" s="141">
        <f t="shared" si="17"/>
        <v>0</v>
      </c>
      <c r="AJ30" s="141">
        <f t="shared" si="18"/>
        <v>0</v>
      </c>
      <c r="AK30" s="146">
        <f t="shared" si="8"/>
        <v>0</v>
      </c>
      <c r="AL30" s="147"/>
      <c r="AM30" s="147"/>
      <c r="AN30" s="148"/>
      <c r="AO30" s="148"/>
      <c r="AP30" s="148"/>
      <c r="AQ30" s="142"/>
      <c r="AR30" s="91">
        <f t="shared" si="9"/>
        <v>0</v>
      </c>
      <c r="AS30" s="91"/>
      <c r="AT30" s="91"/>
      <c r="AU30" s="91"/>
      <c r="AV30" s="91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49">
        <f t="shared" si="19"/>
        <v>0</v>
      </c>
      <c r="U31" s="155">
        <f t="shared" si="2"/>
        <v>0</v>
      </c>
      <c r="V31" s="155" t="e">
        <f t="shared" si="3"/>
        <v>#DIV/0!</v>
      </c>
      <c r="W31" s="150">
        <f t="shared" si="20"/>
        <v>0</v>
      </c>
      <c r="X31" s="150">
        <f t="shared" si="21"/>
        <v>0</v>
      </c>
      <c r="Y31" s="150">
        <f t="shared" si="4"/>
        <v>0</v>
      </c>
      <c r="Z31" s="150">
        <f t="shared" si="10"/>
        <v>1</v>
      </c>
      <c r="AA31" s="150">
        <f t="shared" si="11"/>
        <v>0</v>
      </c>
      <c r="AB31" s="151" t="e">
        <f t="shared" si="5"/>
        <v>#DIV/0!</v>
      </c>
      <c r="AC31" s="151" t="e">
        <f t="shared" si="6"/>
        <v>#DIV/0!</v>
      </c>
      <c r="AD31" s="151">
        <f t="shared" si="12"/>
        <v>0</v>
      </c>
      <c r="AE31" s="91">
        <f t="shared" si="13"/>
        <v>39</v>
      </c>
      <c r="AF31" s="91">
        <f t="shared" si="14"/>
        <v>36</v>
      </c>
      <c r="AG31" s="91">
        <f t="shared" si="15"/>
        <v>256</v>
      </c>
      <c r="AH31" s="91">
        <f t="shared" si="16"/>
        <v>33424</v>
      </c>
      <c r="AI31" s="141">
        <f t="shared" si="17"/>
        <v>0</v>
      </c>
      <c r="AJ31" s="141">
        <f t="shared" si="18"/>
        <v>0</v>
      </c>
      <c r="AK31" s="146">
        <f t="shared" si="8"/>
        <v>0</v>
      </c>
      <c r="AL31" s="147"/>
      <c r="AM31" s="147"/>
      <c r="AN31" s="148"/>
      <c r="AO31" s="148"/>
      <c r="AP31" s="148"/>
      <c r="AQ31" s="142"/>
      <c r="AR31" s="91">
        <f t="shared" si="9"/>
        <v>0</v>
      </c>
      <c r="AS31" s="91"/>
      <c r="AT31" s="91"/>
      <c r="AU31" s="91"/>
      <c r="AV31" s="91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49">
        <f t="shared" si="19"/>
        <v>0</v>
      </c>
      <c r="U32" s="155">
        <f t="shared" si="2"/>
        <v>0</v>
      </c>
      <c r="V32" s="155" t="e">
        <f t="shared" si="3"/>
        <v>#DIV/0!</v>
      </c>
      <c r="W32" s="150">
        <f t="shared" si="20"/>
        <v>0</v>
      </c>
      <c r="X32" s="150">
        <f t="shared" si="21"/>
        <v>0</v>
      </c>
      <c r="Y32" s="150">
        <f t="shared" si="4"/>
        <v>0</v>
      </c>
      <c r="Z32" s="150">
        <f t="shared" si="10"/>
        <v>1</v>
      </c>
      <c r="AA32" s="150">
        <f t="shared" si="11"/>
        <v>0</v>
      </c>
      <c r="AB32" s="151" t="e">
        <f t="shared" si="5"/>
        <v>#DIV/0!</v>
      </c>
      <c r="AC32" s="151" t="e">
        <f t="shared" si="6"/>
        <v>#DIV/0!</v>
      </c>
      <c r="AD32" s="151">
        <f t="shared" si="12"/>
        <v>0</v>
      </c>
      <c r="AE32" s="91">
        <f t="shared" si="13"/>
        <v>39</v>
      </c>
      <c r="AF32" s="91">
        <f t="shared" si="14"/>
        <v>36</v>
      </c>
      <c r="AG32" s="91">
        <f t="shared" si="15"/>
        <v>256</v>
      </c>
      <c r="AH32" s="91">
        <f t="shared" si="16"/>
        <v>33424</v>
      </c>
      <c r="AI32" s="141">
        <f t="shared" si="17"/>
        <v>0</v>
      </c>
      <c r="AJ32" s="141">
        <f t="shared" si="18"/>
        <v>0</v>
      </c>
      <c r="AK32" s="146">
        <f t="shared" si="8"/>
        <v>0</v>
      </c>
      <c r="AL32" s="147"/>
      <c r="AM32" s="147"/>
      <c r="AN32" s="148"/>
      <c r="AO32" s="148"/>
      <c r="AP32" s="148"/>
      <c r="AQ32" s="142"/>
      <c r="AR32" s="91">
        <f t="shared" si="9"/>
        <v>0</v>
      </c>
      <c r="AS32" s="91"/>
      <c r="AT32" s="91"/>
      <c r="AU32" s="91"/>
      <c r="AV32" s="91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49">
        <f t="shared" si="19"/>
        <v>0</v>
      </c>
      <c r="U33" s="155">
        <f t="shared" si="2"/>
        <v>0</v>
      </c>
      <c r="V33" s="155" t="e">
        <f t="shared" si="3"/>
        <v>#DIV/0!</v>
      </c>
      <c r="W33" s="150">
        <f t="shared" si="20"/>
        <v>0</v>
      </c>
      <c r="X33" s="150">
        <f t="shared" si="21"/>
        <v>0</v>
      </c>
      <c r="Y33" s="150">
        <f t="shared" si="4"/>
        <v>0</v>
      </c>
      <c r="Z33" s="150">
        <f t="shared" si="10"/>
        <v>1</v>
      </c>
      <c r="AA33" s="150">
        <f t="shared" si="11"/>
        <v>0</v>
      </c>
      <c r="AB33" s="151" t="e">
        <f t="shared" si="5"/>
        <v>#DIV/0!</v>
      </c>
      <c r="AC33" s="151" t="e">
        <f t="shared" si="6"/>
        <v>#DIV/0!</v>
      </c>
      <c r="AD33" s="151">
        <f t="shared" si="12"/>
        <v>0</v>
      </c>
      <c r="AE33" s="91">
        <f t="shared" si="13"/>
        <v>39</v>
      </c>
      <c r="AF33" s="91">
        <f t="shared" si="14"/>
        <v>36</v>
      </c>
      <c r="AG33" s="91">
        <f t="shared" si="15"/>
        <v>256</v>
      </c>
      <c r="AH33" s="91">
        <f t="shared" si="16"/>
        <v>33424</v>
      </c>
      <c r="AI33" s="141">
        <f t="shared" si="17"/>
        <v>0</v>
      </c>
      <c r="AJ33" s="141">
        <f t="shared" si="18"/>
        <v>0</v>
      </c>
      <c r="AK33" s="146">
        <f t="shared" si="8"/>
        <v>0</v>
      </c>
      <c r="AL33" s="147"/>
      <c r="AM33" s="147"/>
      <c r="AN33" s="148"/>
      <c r="AO33" s="148"/>
      <c r="AP33" s="148"/>
      <c r="AQ33" s="142"/>
      <c r="AR33" s="91">
        <f t="shared" si="9"/>
        <v>0</v>
      </c>
      <c r="AS33" s="91"/>
      <c r="AT33" s="91"/>
      <c r="AU33" s="91"/>
      <c r="AV33" s="91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49">
        <f t="shared" si="19"/>
        <v>0</v>
      </c>
      <c r="U34" s="155">
        <f t="shared" si="2"/>
        <v>0</v>
      </c>
      <c r="V34" s="155" t="e">
        <f t="shared" si="3"/>
        <v>#DIV/0!</v>
      </c>
      <c r="W34" s="150">
        <f t="shared" si="20"/>
        <v>0</v>
      </c>
      <c r="X34" s="150">
        <f t="shared" si="21"/>
        <v>0</v>
      </c>
      <c r="Y34" s="150">
        <f t="shared" si="4"/>
        <v>0</v>
      </c>
      <c r="Z34" s="150">
        <f t="shared" si="10"/>
        <v>1</v>
      </c>
      <c r="AA34" s="150">
        <f t="shared" si="11"/>
        <v>0</v>
      </c>
      <c r="AB34" s="151" t="e">
        <f t="shared" si="5"/>
        <v>#DIV/0!</v>
      </c>
      <c r="AC34" s="151" t="e">
        <f t="shared" si="6"/>
        <v>#DIV/0!</v>
      </c>
      <c r="AD34" s="151">
        <f t="shared" si="12"/>
        <v>0</v>
      </c>
      <c r="AE34" s="91">
        <f t="shared" si="13"/>
        <v>39</v>
      </c>
      <c r="AF34" s="91">
        <f t="shared" si="14"/>
        <v>36</v>
      </c>
      <c r="AG34" s="91">
        <f t="shared" si="15"/>
        <v>256</v>
      </c>
      <c r="AH34" s="91">
        <f t="shared" si="16"/>
        <v>33424</v>
      </c>
      <c r="AI34" s="141">
        <f t="shared" si="17"/>
        <v>0</v>
      </c>
      <c r="AJ34" s="141">
        <f t="shared" si="18"/>
        <v>0</v>
      </c>
      <c r="AK34" s="146">
        <f t="shared" si="8"/>
        <v>0</v>
      </c>
      <c r="AL34" s="147"/>
      <c r="AM34" s="147"/>
      <c r="AN34" s="148"/>
      <c r="AO34" s="148"/>
      <c r="AP34" s="148"/>
      <c r="AQ34" s="142"/>
      <c r="AR34" s="91">
        <f t="shared" si="9"/>
        <v>0</v>
      </c>
      <c r="AS34" s="91"/>
      <c r="AT34" s="91"/>
      <c r="AU34" s="91"/>
      <c r="AV34" s="91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49">
        <f t="shared" si="19"/>
        <v>0</v>
      </c>
      <c r="U35" s="155">
        <f t="shared" si="2"/>
        <v>0</v>
      </c>
      <c r="V35" s="155" t="e">
        <f t="shared" si="3"/>
        <v>#DIV/0!</v>
      </c>
      <c r="W35" s="150">
        <f t="shared" si="20"/>
        <v>0</v>
      </c>
      <c r="X35" s="150">
        <f t="shared" si="21"/>
        <v>0</v>
      </c>
      <c r="Y35" s="150">
        <f t="shared" si="4"/>
        <v>0</v>
      </c>
      <c r="Z35" s="150">
        <f t="shared" si="10"/>
        <v>1</v>
      </c>
      <c r="AA35" s="150">
        <f t="shared" si="11"/>
        <v>0</v>
      </c>
      <c r="AB35" s="151" t="e">
        <f t="shared" si="5"/>
        <v>#DIV/0!</v>
      </c>
      <c r="AC35" s="151" t="e">
        <f t="shared" si="6"/>
        <v>#DIV/0!</v>
      </c>
      <c r="AD35" s="151">
        <f t="shared" si="12"/>
        <v>0</v>
      </c>
      <c r="AE35" s="91">
        <f t="shared" si="13"/>
        <v>39</v>
      </c>
      <c r="AF35" s="91">
        <f t="shared" si="14"/>
        <v>36</v>
      </c>
      <c r="AG35" s="91">
        <f t="shared" si="15"/>
        <v>256</v>
      </c>
      <c r="AH35" s="91">
        <f t="shared" si="16"/>
        <v>33424</v>
      </c>
      <c r="AI35" s="141">
        <f t="shared" si="17"/>
        <v>0</v>
      </c>
      <c r="AJ35" s="141">
        <f t="shared" si="18"/>
        <v>0</v>
      </c>
      <c r="AK35" s="146">
        <f t="shared" si="8"/>
        <v>0</v>
      </c>
      <c r="AL35" s="147"/>
      <c r="AM35" s="147"/>
      <c r="AN35" s="148"/>
      <c r="AO35" s="148"/>
      <c r="AP35" s="148"/>
      <c r="AQ35" s="142"/>
      <c r="AR35" s="91">
        <f t="shared" si="9"/>
        <v>0</v>
      </c>
      <c r="AS35" s="91"/>
      <c r="AT35" s="91"/>
      <c r="AU35" s="91"/>
      <c r="AV35" s="91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49">
        <f t="shared" si="19"/>
        <v>0</v>
      </c>
      <c r="U36" s="155">
        <f t="shared" si="2"/>
        <v>0</v>
      </c>
      <c r="V36" s="155" t="e">
        <f t="shared" si="3"/>
        <v>#DIV/0!</v>
      </c>
      <c r="W36" s="150">
        <f t="shared" si="20"/>
        <v>0</v>
      </c>
      <c r="X36" s="150">
        <f t="shared" si="21"/>
        <v>0</v>
      </c>
      <c r="Y36" s="150">
        <f t="shared" si="4"/>
        <v>0</v>
      </c>
      <c r="Z36" s="150">
        <f t="shared" si="10"/>
        <v>1</v>
      </c>
      <c r="AA36" s="150">
        <f t="shared" si="11"/>
        <v>0</v>
      </c>
      <c r="AB36" s="151" t="e">
        <f t="shared" si="5"/>
        <v>#DIV/0!</v>
      </c>
      <c r="AC36" s="151" t="e">
        <f t="shared" si="6"/>
        <v>#DIV/0!</v>
      </c>
      <c r="AD36" s="151">
        <f t="shared" si="12"/>
        <v>0</v>
      </c>
      <c r="AE36" s="91">
        <f t="shared" si="13"/>
        <v>39</v>
      </c>
      <c r="AF36" s="91">
        <f t="shared" si="14"/>
        <v>36</v>
      </c>
      <c r="AG36" s="91">
        <f t="shared" si="15"/>
        <v>256</v>
      </c>
      <c r="AH36" s="91">
        <f t="shared" si="16"/>
        <v>33424</v>
      </c>
      <c r="AI36" s="141">
        <f t="shared" si="17"/>
        <v>0</v>
      </c>
      <c r="AJ36" s="141">
        <f t="shared" si="18"/>
        <v>0</v>
      </c>
      <c r="AK36" s="146">
        <f t="shared" si="8"/>
        <v>0</v>
      </c>
      <c r="AL36" s="147"/>
      <c r="AM36" s="147"/>
      <c r="AN36" s="148"/>
      <c r="AO36" s="148"/>
      <c r="AP36" s="148"/>
      <c r="AQ36" s="142"/>
      <c r="AR36" s="91">
        <f t="shared" si="9"/>
        <v>0</v>
      </c>
      <c r="AS36" s="91"/>
      <c r="AT36" s="91"/>
      <c r="AU36" s="91"/>
      <c r="AV36" s="91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49">
        <f t="shared" si="19"/>
        <v>0</v>
      </c>
      <c r="U37" s="155">
        <f t="shared" si="2"/>
        <v>0</v>
      </c>
      <c r="V37" s="155" t="e">
        <f t="shared" si="3"/>
        <v>#DIV/0!</v>
      </c>
      <c r="W37" s="150">
        <f t="shared" si="20"/>
        <v>0</v>
      </c>
      <c r="X37" s="150">
        <f t="shared" si="21"/>
        <v>0</v>
      </c>
      <c r="Y37" s="150">
        <f t="shared" si="4"/>
        <v>0</v>
      </c>
      <c r="Z37" s="150">
        <f t="shared" si="10"/>
        <v>1</v>
      </c>
      <c r="AA37" s="150">
        <f t="shared" si="11"/>
        <v>0</v>
      </c>
      <c r="AB37" s="151" t="e">
        <f t="shared" si="5"/>
        <v>#DIV/0!</v>
      </c>
      <c r="AC37" s="151" t="e">
        <f t="shared" si="6"/>
        <v>#DIV/0!</v>
      </c>
      <c r="AD37" s="151">
        <f t="shared" si="12"/>
        <v>0</v>
      </c>
      <c r="AE37" s="91">
        <f t="shared" si="13"/>
        <v>39</v>
      </c>
      <c r="AF37" s="91">
        <f t="shared" si="14"/>
        <v>36</v>
      </c>
      <c r="AG37" s="91">
        <f t="shared" si="15"/>
        <v>256</v>
      </c>
      <c r="AH37" s="91">
        <f t="shared" si="16"/>
        <v>33424</v>
      </c>
      <c r="AI37" s="141">
        <f t="shared" si="17"/>
        <v>0</v>
      </c>
      <c r="AJ37" s="141">
        <f t="shared" si="18"/>
        <v>0</v>
      </c>
      <c r="AK37" s="146">
        <f t="shared" si="8"/>
        <v>0</v>
      </c>
      <c r="AL37" s="147"/>
      <c r="AM37" s="147"/>
      <c r="AN37" s="148"/>
      <c r="AO37" s="148"/>
      <c r="AP37" s="148"/>
      <c r="AQ37" s="142"/>
      <c r="AR37" s="91">
        <f t="shared" si="9"/>
        <v>0</v>
      </c>
      <c r="AS37" s="91"/>
      <c r="AT37" s="91"/>
      <c r="AU37" s="91"/>
      <c r="AV37" s="91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49">
        <f t="shared" si="19"/>
        <v>0</v>
      </c>
      <c r="U38" s="155">
        <f t="shared" si="2"/>
        <v>0</v>
      </c>
      <c r="V38" s="155" t="e">
        <f t="shared" si="3"/>
        <v>#DIV/0!</v>
      </c>
      <c r="W38" s="150">
        <f t="shared" si="20"/>
        <v>0</v>
      </c>
      <c r="X38" s="150">
        <f t="shared" si="21"/>
        <v>0</v>
      </c>
      <c r="Y38" s="150">
        <f t="shared" si="4"/>
        <v>0</v>
      </c>
      <c r="Z38" s="150">
        <f t="shared" si="10"/>
        <v>1</v>
      </c>
      <c r="AA38" s="150">
        <f t="shared" si="11"/>
        <v>0</v>
      </c>
      <c r="AB38" s="151" t="e">
        <f t="shared" si="5"/>
        <v>#DIV/0!</v>
      </c>
      <c r="AC38" s="151" t="e">
        <f t="shared" si="6"/>
        <v>#DIV/0!</v>
      </c>
      <c r="AD38" s="151">
        <f t="shared" si="12"/>
        <v>0</v>
      </c>
      <c r="AE38" s="91">
        <f t="shared" si="13"/>
        <v>39</v>
      </c>
      <c r="AF38" s="91">
        <f t="shared" si="14"/>
        <v>36</v>
      </c>
      <c r="AG38" s="91">
        <f t="shared" si="15"/>
        <v>256</v>
      </c>
      <c r="AH38" s="91">
        <f t="shared" si="16"/>
        <v>33424</v>
      </c>
      <c r="AI38" s="141">
        <f t="shared" si="17"/>
        <v>0</v>
      </c>
      <c r="AJ38" s="141">
        <f t="shared" si="18"/>
        <v>0</v>
      </c>
      <c r="AK38" s="146">
        <f t="shared" si="8"/>
        <v>0</v>
      </c>
      <c r="AL38" s="147"/>
      <c r="AM38" s="147"/>
      <c r="AN38" s="148"/>
      <c r="AO38" s="148"/>
      <c r="AP38" s="148"/>
      <c r="AQ38" s="142"/>
      <c r="AR38" s="91">
        <f t="shared" si="9"/>
        <v>0</v>
      </c>
      <c r="AS38" s="91"/>
      <c r="AT38" s="91"/>
      <c r="AU38" s="91"/>
      <c r="AV38" s="91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49">
        <f t="shared" si="19"/>
        <v>0</v>
      </c>
      <c r="U39" s="155">
        <f t="shared" si="2"/>
        <v>0</v>
      </c>
      <c r="V39" s="155" t="e">
        <f t="shared" si="3"/>
        <v>#DIV/0!</v>
      </c>
      <c r="W39" s="150">
        <f t="shared" si="20"/>
        <v>0</v>
      </c>
      <c r="X39" s="150">
        <f t="shared" si="21"/>
        <v>0</v>
      </c>
      <c r="Y39" s="150">
        <f t="shared" si="4"/>
        <v>0</v>
      </c>
      <c r="Z39" s="150">
        <f t="shared" si="10"/>
        <v>1</v>
      </c>
      <c r="AA39" s="150">
        <f t="shared" si="11"/>
        <v>0</v>
      </c>
      <c r="AB39" s="151" t="e">
        <f t="shared" si="5"/>
        <v>#DIV/0!</v>
      </c>
      <c r="AC39" s="151" t="e">
        <f t="shared" si="6"/>
        <v>#DIV/0!</v>
      </c>
      <c r="AD39" s="151">
        <f t="shared" si="12"/>
        <v>0</v>
      </c>
      <c r="AE39" s="91">
        <f t="shared" si="13"/>
        <v>39</v>
      </c>
      <c r="AF39" s="91">
        <f t="shared" si="14"/>
        <v>36</v>
      </c>
      <c r="AG39" s="91">
        <f t="shared" si="15"/>
        <v>256</v>
      </c>
      <c r="AH39" s="91">
        <f t="shared" si="16"/>
        <v>33424</v>
      </c>
      <c r="AI39" s="141">
        <f t="shared" si="17"/>
        <v>0</v>
      </c>
      <c r="AJ39" s="141">
        <f t="shared" si="18"/>
        <v>0</v>
      </c>
      <c r="AK39" s="146">
        <f t="shared" si="8"/>
        <v>0</v>
      </c>
      <c r="AL39" s="147"/>
      <c r="AM39" s="147"/>
      <c r="AN39" s="148"/>
      <c r="AO39" s="148"/>
      <c r="AP39" s="148"/>
      <c r="AQ39" s="142"/>
      <c r="AR39" s="91">
        <f t="shared" si="9"/>
        <v>0</v>
      </c>
      <c r="AS39" s="91"/>
      <c r="AT39" s="91"/>
      <c r="AU39" s="91"/>
      <c r="AV39" s="91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49">
        <f t="shared" si="19"/>
        <v>0</v>
      </c>
      <c r="U40" s="155">
        <f t="shared" si="2"/>
        <v>0</v>
      </c>
      <c r="V40" s="155" t="e">
        <f t="shared" si="3"/>
        <v>#DIV/0!</v>
      </c>
      <c r="W40" s="150">
        <f t="shared" si="20"/>
        <v>0</v>
      </c>
      <c r="X40" s="150">
        <f t="shared" si="21"/>
        <v>0</v>
      </c>
      <c r="Y40" s="150">
        <f t="shared" si="4"/>
        <v>0</v>
      </c>
      <c r="Z40" s="150">
        <f t="shared" si="10"/>
        <v>1</v>
      </c>
      <c r="AA40" s="150">
        <f t="shared" si="11"/>
        <v>0</v>
      </c>
      <c r="AB40" s="151" t="e">
        <f t="shared" si="5"/>
        <v>#DIV/0!</v>
      </c>
      <c r="AC40" s="151" t="e">
        <f t="shared" si="6"/>
        <v>#DIV/0!</v>
      </c>
      <c r="AD40" s="151">
        <f t="shared" si="12"/>
        <v>0</v>
      </c>
      <c r="AE40" s="91">
        <f t="shared" si="13"/>
        <v>39</v>
      </c>
      <c r="AF40" s="91">
        <f t="shared" si="14"/>
        <v>36</v>
      </c>
      <c r="AG40" s="91">
        <f t="shared" si="15"/>
        <v>256</v>
      </c>
      <c r="AH40" s="91">
        <f t="shared" si="16"/>
        <v>33424</v>
      </c>
      <c r="AI40" s="141">
        <f t="shared" si="17"/>
        <v>0</v>
      </c>
      <c r="AJ40" s="141">
        <f t="shared" si="18"/>
        <v>0</v>
      </c>
      <c r="AK40" s="146">
        <f t="shared" si="8"/>
        <v>0</v>
      </c>
      <c r="AL40" s="147"/>
      <c r="AM40" s="147"/>
      <c r="AN40" s="148"/>
      <c r="AO40" s="148"/>
      <c r="AP40" s="148"/>
      <c r="AQ40" s="142"/>
      <c r="AR40" s="91">
        <f t="shared" si="9"/>
        <v>0</v>
      </c>
      <c r="AS40" s="91"/>
      <c r="AT40" s="91"/>
      <c r="AU40" s="91"/>
      <c r="AV40" s="91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49">
        <f t="shared" si="19"/>
        <v>0</v>
      </c>
      <c r="U41" s="155">
        <f t="shared" si="2"/>
        <v>0</v>
      </c>
      <c r="V41" s="155" t="e">
        <f t="shared" si="3"/>
        <v>#DIV/0!</v>
      </c>
      <c r="W41" s="150">
        <f t="shared" si="20"/>
        <v>0</v>
      </c>
      <c r="X41" s="150">
        <f t="shared" si="21"/>
        <v>0</v>
      </c>
      <c r="Y41" s="150">
        <f t="shared" si="4"/>
        <v>0</v>
      </c>
      <c r="Z41" s="150">
        <f t="shared" si="10"/>
        <v>1</v>
      </c>
      <c r="AA41" s="150">
        <f t="shared" si="11"/>
        <v>0</v>
      </c>
      <c r="AB41" s="151" t="e">
        <f t="shared" si="5"/>
        <v>#DIV/0!</v>
      </c>
      <c r="AC41" s="151" t="e">
        <f t="shared" si="6"/>
        <v>#DIV/0!</v>
      </c>
      <c r="AD41" s="151">
        <f t="shared" si="12"/>
        <v>0</v>
      </c>
      <c r="AE41" s="91">
        <f t="shared" si="13"/>
        <v>39</v>
      </c>
      <c r="AF41" s="91">
        <f t="shared" si="14"/>
        <v>36</v>
      </c>
      <c r="AG41" s="91">
        <f t="shared" si="15"/>
        <v>256</v>
      </c>
      <c r="AH41" s="91">
        <f t="shared" si="16"/>
        <v>33424</v>
      </c>
      <c r="AI41" s="141">
        <f t="shared" si="17"/>
        <v>0</v>
      </c>
      <c r="AJ41" s="141">
        <f t="shared" si="18"/>
        <v>0</v>
      </c>
      <c r="AK41" s="146">
        <f t="shared" si="8"/>
        <v>0</v>
      </c>
      <c r="AL41" s="147"/>
      <c r="AM41" s="147"/>
      <c r="AN41" s="148"/>
      <c r="AO41" s="148"/>
      <c r="AP41" s="148"/>
      <c r="AQ41" s="142"/>
      <c r="AR41" s="91">
        <f t="shared" si="9"/>
        <v>0</v>
      </c>
      <c r="AS41" s="91"/>
      <c r="AT41" s="91"/>
      <c r="AU41" s="91"/>
      <c r="AV41" s="91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49">
        <f t="shared" si="19"/>
        <v>0</v>
      </c>
      <c r="U42" s="155">
        <f t="shared" si="2"/>
        <v>0</v>
      </c>
      <c r="V42" s="155" t="e">
        <f t="shared" si="3"/>
        <v>#DIV/0!</v>
      </c>
      <c r="W42" s="150">
        <f t="shared" si="20"/>
        <v>0</v>
      </c>
      <c r="X42" s="150">
        <f t="shared" si="21"/>
        <v>0</v>
      </c>
      <c r="Y42" s="150">
        <f t="shared" si="4"/>
        <v>0</v>
      </c>
      <c r="Z42" s="150">
        <f t="shared" si="10"/>
        <v>1</v>
      </c>
      <c r="AA42" s="150">
        <f t="shared" si="11"/>
        <v>0</v>
      </c>
      <c r="AB42" s="151" t="e">
        <f t="shared" si="5"/>
        <v>#DIV/0!</v>
      </c>
      <c r="AC42" s="151" t="e">
        <f t="shared" si="6"/>
        <v>#DIV/0!</v>
      </c>
      <c r="AD42" s="151">
        <f t="shared" si="12"/>
        <v>0</v>
      </c>
      <c r="AE42" s="91">
        <f t="shared" si="13"/>
        <v>39</v>
      </c>
      <c r="AF42" s="91">
        <f t="shared" si="14"/>
        <v>36</v>
      </c>
      <c r="AG42" s="91">
        <f t="shared" si="15"/>
        <v>256</v>
      </c>
      <c r="AH42" s="91">
        <f t="shared" si="16"/>
        <v>33424</v>
      </c>
      <c r="AI42" s="141">
        <f t="shared" si="17"/>
        <v>0</v>
      </c>
      <c r="AJ42" s="141">
        <f t="shared" si="18"/>
        <v>0</v>
      </c>
      <c r="AK42" s="146">
        <f t="shared" si="8"/>
        <v>0</v>
      </c>
      <c r="AL42" s="147"/>
      <c r="AM42" s="147"/>
      <c r="AN42" s="148"/>
      <c r="AO42" s="148"/>
      <c r="AP42" s="148"/>
      <c r="AQ42" s="142"/>
      <c r="AR42" s="91">
        <f t="shared" si="9"/>
        <v>0</v>
      </c>
      <c r="AS42" s="91"/>
      <c r="AT42" s="91"/>
      <c r="AU42" s="91"/>
      <c r="AV42" s="91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49">
        <f t="shared" si="19"/>
        <v>0</v>
      </c>
      <c r="U43" s="155">
        <f t="shared" si="2"/>
        <v>0</v>
      </c>
      <c r="V43" s="155" t="e">
        <f t="shared" si="3"/>
        <v>#DIV/0!</v>
      </c>
      <c r="W43" s="150">
        <f t="shared" si="20"/>
        <v>0</v>
      </c>
      <c r="X43" s="150">
        <f t="shared" si="21"/>
        <v>0</v>
      </c>
      <c r="Y43" s="150">
        <f t="shared" si="4"/>
        <v>0</v>
      </c>
      <c r="Z43" s="150">
        <f t="shared" si="10"/>
        <v>1</v>
      </c>
      <c r="AA43" s="150">
        <f t="shared" si="11"/>
        <v>0</v>
      </c>
      <c r="AB43" s="151" t="e">
        <f t="shared" si="5"/>
        <v>#DIV/0!</v>
      </c>
      <c r="AC43" s="151" t="e">
        <f t="shared" si="6"/>
        <v>#DIV/0!</v>
      </c>
      <c r="AD43" s="151">
        <f t="shared" si="12"/>
        <v>0</v>
      </c>
      <c r="AE43" s="91">
        <f t="shared" si="13"/>
        <v>39</v>
      </c>
      <c r="AF43" s="91">
        <f t="shared" si="14"/>
        <v>36</v>
      </c>
      <c r="AG43" s="91">
        <f t="shared" si="15"/>
        <v>256</v>
      </c>
      <c r="AH43" s="91">
        <f t="shared" si="16"/>
        <v>33424</v>
      </c>
      <c r="AI43" s="141">
        <f t="shared" si="17"/>
        <v>0</v>
      </c>
      <c r="AJ43" s="141">
        <f t="shared" si="18"/>
        <v>0</v>
      </c>
      <c r="AK43" s="146">
        <f t="shared" si="8"/>
        <v>0</v>
      </c>
      <c r="AL43" s="147"/>
      <c r="AM43" s="147"/>
      <c r="AN43" s="148"/>
      <c r="AO43" s="148"/>
      <c r="AP43" s="148"/>
      <c r="AQ43" s="142"/>
      <c r="AR43" s="91">
        <f t="shared" si="9"/>
        <v>0</v>
      </c>
      <c r="AS43" s="91"/>
      <c r="AT43" s="91"/>
      <c r="AU43" s="91"/>
      <c r="AV43" s="91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49">
        <f t="shared" si="19"/>
        <v>0</v>
      </c>
      <c r="U44" s="155">
        <f t="shared" si="2"/>
        <v>0</v>
      </c>
      <c r="V44" s="155" t="e">
        <f t="shared" si="3"/>
        <v>#DIV/0!</v>
      </c>
      <c r="W44" s="150">
        <f t="shared" si="20"/>
        <v>0</v>
      </c>
      <c r="X44" s="150">
        <f t="shared" si="21"/>
        <v>0</v>
      </c>
      <c r="Y44" s="150">
        <f t="shared" si="4"/>
        <v>0</v>
      </c>
      <c r="Z44" s="150">
        <f t="shared" si="10"/>
        <v>1</v>
      </c>
      <c r="AA44" s="150">
        <f t="shared" si="11"/>
        <v>0</v>
      </c>
      <c r="AB44" s="151" t="e">
        <f t="shared" si="5"/>
        <v>#DIV/0!</v>
      </c>
      <c r="AC44" s="151" t="e">
        <f t="shared" si="6"/>
        <v>#DIV/0!</v>
      </c>
      <c r="AD44" s="151">
        <f t="shared" si="12"/>
        <v>0</v>
      </c>
      <c r="AE44" s="91">
        <f t="shared" si="13"/>
        <v>39</v>
      </c>
      <c r="AF44" s="91">
        <f t="shared" si="14"/>
        <v>36</v>
      </c>
      <c r="AG44" s="91">
        <f t="shared" si="15"/>
        <v>256</v>
      </c>
      <c r="AH44" s="91">
        <f t="shared" si="16"/>
        <v>33424</v>
      </c>
      <c r="AI44" s="141">
        <f t="shared" si="17"/>
        <v>0</v>
      </c>
      <c r="AJ44" s="141">
        <f t="shared" si="18"/>
        <v>0</v>
      </c>
      <c r="AK44" s="146">
        <f t="shared" si="8"/>
        <v>0</v>
      </c>
      <c r="AL44" s="147"/>
      <c r="AM44" s="147"/>
      <c r="AN44" s="148"/>
      <c r="AO44" s="148"/>
      <c r="AP44" s="148"/>
      <c r="AQ44" s="142"/>
      <c r="AR44" s="91">
        <f t="shared" si="9"/>
        <v>0</v>
      </c>
      <c r="AS44" s="91"/>
      <c r="AT44" s="91"/>
      <c r="AU44" s="91"/>
      <c r="AV44" s="91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49">
        <f t="shared" si="19"/>
        <v>0</v>
      </c>
      <c r="U45" s="155">
        <f t="shared" si="2"/>
        <v>0</v>
      </c>
      <c r="V45" s="155" t="e">
        <f t="shared" si="3"/>
        <v>#DIV/0!</v>
      </c>
      <c r="W45" s="150">
        <f t="shared" si="20"/>
        <v>0</v>
      </c>
      <c r="X45" s="150">
        <f t="shared" si="21"/>
        <v>0</v>
      </c>
      <c r="Y45" s="150">
        <f t="shared" si="4"/>
        <v>0</v>
      </c>
      <c r="Z45" s="150">
        <f t="shared" si="10"/>
        <v>1</v>
      </c>
      <c r="AA45" s="150">
        <f t="shared" si="11"/>
        <v>0</v>
      </c>
      <c r="AB45" s="151" t="e">
        <f t="shared" si="5"/>
        <v>#DIV/0!</v>
      </c>
      <c r="AC45" s="151" t="e">
        <f t="shared" si="6"/>
        <v>#DIV/0!</v>
      </c>
      <c r="AD45" s="151">
        <f t="shared" si="12"/>
        <v>0</v>
      </c>
      <c r="AE45" s="91">
        <f t="shared" si="13"/>
        <v>39</v>
      </c>
      <c r="AF45" s="91">
        <f t="shared" si="14"/>
        <v>36</v>
      </c>
      <c r="AG45" s="91">
        <f t="shared" si="15"/>
        <v>256</v>
      </c>
      <c r="AH45" s="91">
        <f t="shared" si="16"/>
        <v>33424</v>
      </c>
      <c r="AI45" s="141">
        <f t="shared" si="17"/>
        <v>0</v>
      </c>
      <c r="AJ45" s="141">
        <f t="shared" si="18"/>
        <v>0</v>
      </c>
      <c r="AK45" s="146">
        <f t="shared" si="8"/>
        <v>0</v>
      </c>
      <c r="AL45" s="147"/>
      <c r="AM45" s="147"/>
      <c r="AN45" s="148"/>
      <c r="AO45" s="148"/>
      <c r="AP45" s="148"/>
      <c r="AQ45" s="142"/>
      <c r="AR45" s="91">
        <f t="shared" si="9"/>
        <v>0</v>
      </c>
      <c r="AS45" s="91"/>
      <c r="AT45" s="91"/>
      <c r="AU45" s="91"/>
      <c r="AV45" s="91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49">
        <f t="shared" si="19"/>
        <v>0</v>
      </c>
      <c r="U46" s="155">
        <f t="shared" si="2"/>
        <v>0</v>
      </c>
      <c r="V46" s="155" t="e">
        <f t="shared" si="3"/>
        <v>#DIV/0!</v>
      </c>
      <c r="W46" s="150">
        <f t="shared" si="20"/>
        <v>0</v>
      </c>
      <c r="X46" s="150">
        <f t="shared" si="21"/>
        <v>0</v>
      </c>
      <c r="Y46" s="150">
        <f t="shared" si="4"/>
        <v>0</v>
      </c>
      <c r="Z46" s="150">
        <f t="shared" si="10"/>
        <v>1</v>
      </c>
      <c r="AA46" s="150">
        <f t="shared" si="11"/>
        <v>0</v>
      </c>
      <c r="AB46" s="151" t="e">
        <f t="shared" si="5"/>
        <v>#DIV/0!</v>
      </c>
      <c r="AC46" s="151" t="e">
        <f t="shared" si="6"/>
        <v>#DIV/0!</v>
      </c>
      <c r="AD46" s="151">
        <f t="shared" si="12"/>
        <v>0</v>
      </c>
      <c r="AE46" s="91">
        <f t="shared" si="13"/>
        <v>39</v>
      </c>
      <c r="AF46" s="91">
        <f t="shared" si="14"/>
        <v>36</v>
      </c>
      <c r="AG46" s="91">
        <f t="shared" si="15"/>
        <v>256</v>
      </c>
      <c r="AH46" s="91">
        <f t="shared" si="16"/>
        <v>33424</v>
      </c>
      <c r="AI46" s="141">
        <f t="shared" si="17"/>
        <v>0</v>
      </c>
      <c r="AJ46" s="141">
        <f t="shared" si="18"/>
        <v>0</v>
      </c>
      <c r="AK46" s="146">
        <f t="shared" si="8"/>
        <v>0</v>
      </c>
      <c r="AL46" s="147"/>
      <c r="AM46" s="147"/>
      <c r="AN46" s="148"/>
      <c r="AO46" s="148"/>
      <c r="AP46" s="148"/>
      <c r="AQ46" s="142"/>
      <c r="AR46" s="91">
        <f t="shared" si="9"/>
        <v>0</v>
      </c>
      <c r="AS46" s="91"/>
      <c r="AT46" s="91"/>
      <c r="AU46" s="91"/>
      <c r="AV46" s="91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49">
        <f t="shared" si="19"/>
        <v>0</v>
      </c>
      <c r="U47" s="155">
        <f t="shared" si="2"/>
        <v>0</v>
      </c>
      <c r="V47" s="155" t="e">
        <f t="shared" si="3"/>
        <v>#DIV/0!</v>
      </c>
      <c r="W47" s="150">
        <f t="shared" si="20"/>
        <v>0</v>
      </c>
      <c r="X47" s="150">
        <f t="shared" si="21"/>
        <v>0</v>
      </c>
      <c r="Y47" s="150">
        <f t="shared" si="4"/>
        <v>0</v>
      </c>
      <c r="Z47" s="150">
        <f t="shared" si="10"/>
        <v>1</v>
      </c>
      <c r="AA47" s="150">
        <f t="shared" si="11"/>
        <v>0</v>
      </c>
      <c r="AB47" s="151" t="e">
        <f t="shared" si="5"/>
        <v>#DIV/0!</v>
      </c>
      <c r="AC47" s="151" t="e">
        <f t="shared" si="6"/>
        <v>#DIV/0!</v>
      </c>
      <c r="AD47" s="151">
        <f t="shared" si="12"/>
        <v>0</v>
      </c>
      <c r="AE47" s="91">
        <f t="shared" si="13"/>
        <v>39</v>
      </c>
      <c r="AF47" s="91">
        <f t="shared" si="14"/>
        <v>36</v>
      </c>
      <c r="AG47" s="91">
        <f t="shared" si="15"/>
        <v>256</v>
      </c>
      <c r="AH47" s="91">
        <f t="shared" si="16"/>
        <v>33424</v>
      </c>
      <c r="AI47" s="141">
        <f t="shared" si="17"/>
        <v>0</v>
      </c>
      <c r="AJ47" s="141">
        <f t="shared" si="18"/>
        <v>0</v>
      </c>
      <c r="AK47" s="146">
        <f t="shared" si="8"/>
        <v>0</v>
      </c>
      <c r="AL47" s="147"/>
      <c r="AM47" s="147"/>
      <c r="AN47" s="148"/>
      <c r="AO47" s="148"/>
      <c r="AP47" s="148"/>
      <c r="AQ47" s="142"/>
      <c r="AR47" s="91">
        <f t="shared" si="9"/>
        <v>0</v>
      </c>
      <c r="AS47" s="91"/>
      <c r="AT47" s="91"/>
      <c r="AU47" s="91"/>
      <c r="AV47" s="91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49">
        <f t="shared" si="19"/>
        <v>0</v>
      </c>
      <c r="U48" s="155">
        <f t="shared" si="2"/>
        <v>0</v>
      </c>
      <c r="V48" s="155" t="e">
        <f t="shared" si="3"/>
        <v>#DIV/0!</v>
      </c>
      <c r="W48" s="150">
        <f t="shared" si="20"/>
        <v>0</v>
      </c>
      <c r="X48" s="150">
        <f t="shared" si="21"/>
        <v>0</v>
      </c>
      <c r="Y48" s="150">
        <f t="shared" si="4"/>
        <v>0</v>
      </c>
      <c r="Z48" s="150">
        <f t="shared" si="10"/>
        <v>1</v>
      </c>
      <c r="AA48" s="150">
        <f t="shared" si="11"/>
        <v>0</v>
      </c>
      <c r="AB48" s="151" t="e">
        <f t="shared" si="5"/>
        <v>#DIV/0!</v>
      </c>
      <c r="AC48" s="151" t="e">
        <f t="shared" si="6"/>
        <v>#DIV/0!</v>
      </c>
      <c r="AD48" s="151">
        <f t="shared" si="12"/>
        <v>0</v>
      </c>
      <c r="AE48" s="91">
        <f t="shared" si="13"/>
        <v>39</v>
      </c>
      <c r="AF48" s="91">
        <f t="shared" si="14"/>
        <v>36</v>
      </c>
      <c r="AG48" s="91">
        <f t="shared" si="15"/>
        <v>256</v>
      </c>
      <c r="AH48" s="91">
        <f t="shared" si="16"/>
        <v>33424</v>
      </c>
      <c r="AI48" s="141">
        <f t="shared" si="17"/>
        <v>0</v>
      </c>
      <c r="AJ48" s="141">
        <f t="shared" si="18"/>
        <v>0</v>
      </c>
      <c r="AK48" s="146">
        <f t="shared" si="8"/>
        <v>0</v>
      </c>
      <c r="AL48" s="147"/>
      <c r="AM48" s="147"/>
      <c r="AN48" s="148"/>
      <c r="AO48" s="148"/>
      <c r="AP48" s="148"/>
      <c r="AQ48" s="142"/>
      <c r="AR48" s="91">
        <f t="shared" si="9"/>
        <v>0</v>
      </c>
      <c r="AS48" s="91"/>
      <c r="AT48" s="91"/>
      <c r="AU48" s="91"/>
      <c r="AV48" s="91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49">
        <f t="shared" si="19"/>
        <v>0</v>
      </c>
      <c r="U49" s="155">
        <f t="shared" si="2"/>
        <v>0</v>
      </c>
      <c r="V49" s="155" t="e">
        <f t="shared" si="3"/>
        <v>#DIV/0!</v>
      </c>
      <c r="W49" s="150">
        <f t="shared" si="20"/>
        <v>0</v>
      </c>
      <c r="X49" s="150">
        <f t="shared" si="21"/>
        <v>0</v>
      </c>
      <c r="Y49" s="150">
        <f t="shared" si="4"/>
        <v>0</v>
      </c>
      <c r="Z49" s="150">
        <f t="shared" si="10"/>
        <v>1</v>
      </c>
      <c r="AA49" s="150">
        <f t="shared" si="11"/>
        <v>0</v>
      </c>
      <c r="AB49" s="151" t="e">
        <f t="shared" si="5"/>
        <v>#DIV/0!</v>
      </c>
      <c r="AC49" s="151" t="e">
        <f t="shared" si="6"/>
        <v>#DIV/0!</v>
      </c>
      <c r="AD49" s="151">
        <f t="shared" si="12"/>
        <v>0</v>
      </c>
      <c r="AE49" s="91">
        <f t="shared" si="13"/>
        <v>39</v>
      </c>
      <c r="AF49" s="91">
        <f t="shared" si="14"/>
        <v>36</v>
      </c>
      <c r="AG49" s="91">
        <f t="shared" si="15"/>
        <v>256</v>
      </c>
      <c r="AH49" s="91">
        <f t="shared" si="16"/>
        <v>33424</v>
      </c>
      <c r="AI49" s="141">
        <f t="shared" si="17"/>
        <v>0</v>
      </c>
      <c r="AJ49" s="141">
        <f t="shared" si="18"/>
        <v>0</v>
      </c>
      <c r="AK49" s="146">
        <f t="shared" si="8"/>
        <v>0</v>
      </c>
      <c r="AL49" s="147"/>
      <c r="AM49" s="147"/>
      <c r="AN49" s="148"/>
      <c r="AO49" s="148"/>
      <c r="AP49" s="148"/>
      <c r="AQ49" s="142"/>
      <c r="AR49" s="91">
        <f t="shared" si="9"/>
        <v>0</v>
      </c>
      <c r="AS49" s="91"/>
      <c r="AT49" s="91"/>
      <c r="AU49" s="91"/>
      <c r="AV49" s="91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49">
        <f t="shared" si="19"/>
        <v>0</v>
      </c>
      <c r="U50" s="155">
        <f t="shared" si="2"/>
        <v>0</v>
      </c>
      <c r="V50" s="155" t="e">
        <f t="shared" si="3"/>
        <v>#DIV/0!</v>
      </c>
      <c r="W50" s="150">
        <f t="shared" si="20"/>
        <v>0</v>
      </c>
      <c r="X50" s="150">
        <f t="shared" si="21"/>
        <v>0</v>
      </c>
      <c r="Y50" s="150">
        <f t="shared" si="4"/>
        <v>0</v>
      </c>
      <c r="Z50" s="150">
        <f t="shared" si="10"/>
        <v>1</v>
      </c>
      <c r="AA50" s="150">
        <f t="shared" si="11"/>
        <v>0</v>
      </c>
      <c r="AB50" s="151" t="e">
        <f t="shared" si="5"/>
        <v>#DIV/0!</v>
      </c>
      <c r="AC50" s="151" t="e">
        <f t="shared" si="6"/>
        <v>#DIV/0!</v>
      </c>
      <c r="AD50" s="151">
        <f t="shared" si="12"/>
        <v>0</v>
      </c>
      <c r="AE50" s="91">
        <f t="shared" si="13"/>
        <v>39</v>
      </c>
      <c r="AF50" s="91">
        <f t="shared" si="14"/>
        <v>36</v>
      </c>
      <c r="AG50" s="91">
        <f t="shared" si="15"/>
        <v>256</v>
      </c>
      <c r="AH50" s="91">
        <f t="shared" si="16"/>
        <v>33424</v>
      </c>
      <c r="AI50" s="141">
        <f t="shared" si="17"/>
        <v>0</v>
      </c>
      <c r="AJ50" s="141">
        <f t="shared" si="18"/>
        <v>0</v>
      </c>
      <c r="AK50" s="146">
        <f t="shared" si="8"/>
        <v>0</v>
      </c>
      <c r="AL50" s="147"/>
      <c r="AM50" s="147"/>
      <c r="AN50" s="148"/>
      <c r="AO50" s="148"/>
      <c r="AP50" s="148"/>
      <c r="AQ50" s="142"/>
      <c r="AR50" s="91">
        <f t="shared" si="9"/>
        <v>0</v>
      </c>
      <c r="AS50" s="91"/>
      <c r="AT50" s="91"/>
      <c r="AU50" s="91"/>
      <c r="AV50" s="91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49">
        <f t="shared" si="19"/>
        <v>0</v>
      </c>
      <c r="U51" s="155">
        <f t="shared" si="2"/>
        <v>0</v>
      </c>
      <c r="V51" s="155" t="e">
        <f t="shared" si="3"/>
        <v>#DIV/0!</v>
      </c>
      <c r="W51" s="150">
        <f t="shared" si="20"/>
        <v>0</v>
      </c>
      <c r="X51" s="150">
        <f t="shared" si="21"/>
        <v>0</v>
      </c>
      <c r="Y51" s="150">
        <f t="shared" si="4"/>
        <v>0</v>
      </c>
      <c r="Z51" s="150">
        <f t="shared" si="10"/>
        <v>1</v>
      </c>
      <c r="AA51" s="150">
        <f t="shared" si="11"/>
        <v>0</v>
      </c>
      <c r="AB51" s="151" t="e">
        <f t="shared" si="5"/>
        <v>#DIV/0!</v>
      </c>
      <c r="AC51" s="151" t="e">
        <f t="shared" si="6"/>
        <v>#DIV/0!</v>
      </c>
      <c r="AD51" s="151">
        <f t="shared" si="12"/>
        <v>0</v>
      </c>
      <c r="AE51" s="91">
        <f t="shared" si="13"/>
        <v>39</v>
      </c>
      <c r="AF51" s="91">
        <f t="shared" si="14"/>
        <v>36</v>
      </c>
      <c r="AG51" s="91">
        <f t="shared" si="15"/>
        <v>256</v>
      </c>
      <c r="AH51" s="91">
        <f t="shared" si="16"/>
        <v>33424</v>
      </c>
      <c r="AI51" s="141">
        <f t="shared" si="17"/>
        <v>0</v>
      </c>
      <c r="AJ51" s="141">
        <f t="shared" si="18"/>
        <v>0</v>
      </c>
      <c r="AK51" s="146">
        <f t="shared" si="8"/>
        <v>0</v>
      </c>
      <c r="AL51" s="147"/>
      <c r="AM51" s="147"/>
      <c r="AN51" s="148"/>
      <c r="AO51" s="148"/>
      <c r="AP51" s="148"/>
      <c r="AQ51" s="142"/>
      <c r="AR51" s="91">
        <f t="shared" si="9"/>
        <v>0</v>
      </c>
      <c r="AS51" s="91"/>
      <c r="AT51" s="91"/>
      <c r="AU51" s="91"/>
      <c r="AV51" s="91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49">
        <f t="shared" si="19"/>
        <v>0</v>
      </c>
      <c r="U52" s="155">
        <f t="shared" si="2"/>
        <v>0</v>
      </c>
      <c r="V52" s="155" t="e">
        <f t="shared" si="3"/>
        <v>#DIV/0!</v>
      </c>
      <c r="W52" s="150">
        <f t="shared" si="20"/>
        <v>0</v>
      </c>
      <c r="X52" s="150">
        <f t="shared" si="21"/>
        <v>0</v>
      </c>
      <c r="Y52" s="150">
        <f t="shared" si="4"/>
        <v>0</v>
      </c>
      <c r="Z52" s="150">
        <f t="shared" si="10"/>
        <v>1</v>
      </c>
      <c r="AA52" s="150">
        <f t="shared" si="11"/>
        <v>0</v>
      </c>
      <c r="AB52" s="151" t="e">
        <f t="shared" si="5"/>
        <v>#DIV/0!</v>
      </c>
      <c r="AC52" s="151" t="e">
        <f t="shared" si="6"/>
        <v>#DIV/0!</v>
      </c>
      <c r="AD52" s="151">
        <f t="shared" si="12"/>
        <v>0</v>
      </c>
      <c r="AE52" s="91">
        <f t="shared" si="13"/>
        <v>39</v>
      </c>
      <c r="AF52" s="91">
        <f t="shared" si="14"/>
        <v>36</v>
      </c>
      <c r="AG52" s="91">
        <f t="shared" si="15"/>
        <v>256</v>
      </c>
      <c r="AH52" s="91">
        <f t="shared" si="16"/>
        <v>33424</v>
      </c>
      <c r="AI52" s="141">
        <f t="shared" si="17"/>
        <v>0</v>
      </c>
      <c r="AJ52" s="141">
        <f t="shared" si="18"/>
        <v>0</v>
      </c>
      <c r="AK52" s="146">
        <f t="shared" si="8"/>
        <v>0</v>
      </c>
      <c r="AL52" s="147"/>
      <c r="AM52" s="147"/>
      <c r="AN52" s="148"/>
      <c r="AO52" s="148"/>
      <c r="AP52" s="148"/>
      <c r="AQ52" s="142"/>
      <c r="AR52" s="91">
        <f t="shared" si="9"/>
        <v>0</v>
      </c>
      <c r="AS52" s="91"/>
      <c r="AT52" s="91"/>
      <c r="AU52" s="91"/>
      <c r="AV52" s="91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49">
        <f t="shared" si="19"/>
        <v>0</v>
      </c>
      <c r="U53" s="155">
        <f t="shared" si="2"/>
        <v>0</v>
      </c>
      <c r="V53" s="155" t="e">
        <f t="shared" si="3"/>
        <v>#DIV/0!</v>
      </c>
      <c r="W53" s="150">
        <f t="shared" si="20"/>
        <v>0</v>
      </c>
      <c r="X53" s="150">
        <f t="shared" si="21"/>
        <v>0</v>
      </c>
      <c r="Y53" s="150">
        <f t="shared" si="4"/>
        <v>0</v>
      </c>
      <c r="Z53" s="150">
        <f t="shared" si="10"/>
        <v>1</v>
      </c>
      <c r="AA53" s="150">
        <f t="shared" si="11"/>
        <v>0</v>
      </c>
      <c r="AB53" s="151" t="e">
        <f t="shared" si="5"/>
        <v>#DIV/0!</v>
      </c>
      <c r="AC53" s="151" t="e">
        <f t="shared" si="6"/>
        <v>#DIV/0!</v>
      </c>
      <c r="AD53" s="151">
        <f t="shared" si="12"/>
        <v>0</v>
      </c>
      <c r="AE53" s="91">
        <f t="shared" si="13"/>
        <v>39</v>
      </c>
      <c r="AF53" s="91">
        <f t="shared" si="14"/>
        <v>36</v>
      </c>
      <c r="AG53" s="91">
        <f t="shared" si="15"/>
        <v>256</v>
      </c>
      <c r="AH53" s="91">
        <f t="shared" si="16"/>
        <v>33424</v>
      </c>
      <c r="AI53" s="141">
        <f t="shared" si="17"/>
        <v>0</v>
      </c>
      <c r="AJ53" s="141">
        <f t="shared" si="18"/>
        <v>0</v>
      </c>
      <c r="AK53" s="146">
        <f t="shared" si="8"/>
        <v>0</v>
      </c>
      <c r="AL53" s="147"/>
      <c r="AM53" s="147"/>
      <c r="AN53" s="148"/>
      <c r="AO53" s="148"/>
      <c r="AP53" s="148"/>
      <c r="AQ53" s="142"/>
      <c r="AR53" s="91">
        <f t="shared" si="9"/>
        <v>0</v>
      </c>
      <c r="AS53" s="91"/>
      <c r="AT53" s="91"/>
      <c r="AU53" s="91"/>
      <c r="AV53" s="91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49">
        <f t="shared" si="19"/>
        <v>0</v>
      </c>
      <c r="U54" s="155">
        <f t="shared" si="2"/>
        <v>0</v>
      </c>
      <c r="V54" s="155" t="e">
        <f t="shared" si="3"/>
        <v>#DIV/0!</v>
      </c>
      <c r="W54" s="150">
        <f t="shared" si="20"/>
        <v>0</v>
      </c>
      <c r="X54" s="150">
        <f t="shared" si="21"/>
        <v>0</v>
      </c>
      <c r="Y54" s="150">
        <f t="shared" si="4"/>
        <v>0</v>
      </c>
      <c r="Z54" s="150">
        <f t="shared" si="10"/>
        <v>1</v>
      </c>
      <c r="AA54" s="150">
        <f t="shared" si="11"/>
        <v>0</v>
      </c>
      <c r="AB54" s="151" t="e">
        <f t="shared" si="5"/>
        <v>#DIV/0!</v>
      </c>
      <c r="AC54" s="151" t="e">
        <f t="shared" si="6"/>
        <v>#DIV/0!</v>
      </c>
      <c r="AD54" s="151">
        <f t="shared" si="12"/>
        <v>0</v>
      </c>
      <c r="AE54" s="91">
        <f t="shared" si="13"/>
        <v>39</v>
      </c>
      <c r="AF54" s="91">
        <f t="shared" si="14"/>
        <v>36</v>
      </c>
      <c r="AG54" s="91">
        <f t="shared" si="15"/>
        <v>256</v>
      </c>
      <c r="AH54" s="91">
        <f t="shared" si="16"/>
        <v>33424</v>
      </c>
      <c r="AI54" s="141">
        <f t="shared" si="17"/>
        <v>0</v>
      </c>
      <c r="AJ54" s="141">
        <f t="shared" si="18"/>
        <v>0</v>
      </c>
      <c r="AK54" s="146">
        <f t="shared" si="8"/>
        <v>0</v>
      </c>
      <c r="AL54" s="147"/>
      <c r="AM54" s="147"/>
      <c r="AN54" s="148"/>
      <c r="AO54" s="148"/>
      <c r="AP54" s="148"/>
      <c r="AQ54" s="142"/>
      <c r="AR54" s="91">
        <f t="shared" si="9"/>
        <v>0</v>
      </c>
      <c r="AS54" s="91"/>
      <c r="AT54" s="91"/>
      <c r="AU54" s="91"/>
      <c r="AV54" s="91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49">
        <f t="shared" si="19"/>
        <v>0</v>
      </c>
      <c r="U55" s="155">
        <f t="shared" si="2"/>
        <v>0</v>
      </c>
      <c r="V55" s="155" t="e">
        <f t="shared" si="3"/>
        <v>#DIV/0!</v>
      </c>
      <c r="W55" s="150">
        <f t="shared" si="20"/>
        <v>0</v>
      </c>
      <c r="X55" s="150">
        <f t="shared" si="21"/>
        <v>0</v>
      </c>
      <c r="Y55" s="150">
        <f t="shared" si="4"/>
        <v>0</v>
      </c>
      <c r="Z55" s="150">
        <f t="shared" si="10"/>
        <v>1</v>
      </c>
      <c r="AA55" s="150">
        <f t="shared" si="11"/>
        <v>0</v>
      </c>
      <c r="AB55" s="151" t="e">
        <f t="shared" si="5"/>
        <v>#DIV/0!</v>
      </c>
      <c r="AC55" s="151" t="e">
        <f t="shared" si="6"/>
        <v>#DIV/0!</v>
      </c>
      <c r="AD55" s="151">
        <f t="shared" si="12"/>
        <v>0</v>
      </c>
      <c r="AE55" s="91">
        <f t="shared" si="13"/>
        <v>39</v>
      </c>
      <c r="AF55" s="91">
        <f t="shared" si="14"/>
        <v>36</v>
      </c>
      <c r="AG55" s="91">
        <f t="shared" si="15"/>
        <v>256</v>
      </c>
      <c r="AH55" s="91">
        <f t="shared" si="16"/>
        <v>33424</v>
      </c>
      <c r="AI55" s="141">
        <f t="shared" si="17"/>
        <v>0</v>
      </c>
      <c r="AJ55" s="141">
        <f t="shared" si="18"/>
        <v>0</v>
      </c>
      <c r="AK55" s="146">
        <f t="shared" si="8"/>
        <v>0</v>
      </c>
      <c r="AL55" s="147"/>
      <c r="AM55" s="147"/>
      <c r="AN55" s="148"/>
      <c r="AO55" s="148"/>
      <c r="AP55" s="148"/>
      <c r="AQ55" s="142"/>
      <c r="AR55" s="91">
        <f t="shared" si="9"/>
        <v>0</v>
      </c>
      <c r="AS55" s="91"/>
      <c r="AT55" s="91"/>
      <c r="AU55" s="91"/>
      <c r="AV55" s="91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49">
        <f t="shared" si="19"/>
        <v>0</v>
      </c>
      <c r="U56" s="155">
        <f t="shared" si="2"/>
        <v>0</v>
      </c>
      <c r="V56" s="155" t="e">
        <f t="shared" si="3"/>
        <v>#DIV/0!</v>
      </c>
      <c r="W56" s="150">
        <f t="shared" si="20"/>
        <v>0</v>
      </c>
      <c r="X56" s="150">
        <f t="shared" si="21"/>
        <v>0</v>
      </c>
      <c r="Y56" s="150">
        <f t="shared" si="4"/>
        <v>0</v>
      </c>
      <c r="Z56" s="150">
        <f t="shared" si="10"/>
        <v>1</v>
      </c>
      <c r="AA56" s="150">
        <f t="shared" si="11"/>
        <v>0</v>
      </c>
      <c r="AB56" s="151" t="e">
        <f t="shared" si="5"/>
        <v>#DIV/0!</v>
      </c>
      <c r="AC56" s="151" t="e">
        <f t="shared" si="6"/>
        <v>#DIV/0!</v>
      </c>
      <c r="AD56" s="151">
        <f t="shared" si="12"/>
        <v>0</v>
      </c>
      <c r="AE56" s="91">
        <f t="shared" si="13"/>
        <v>39</v>
      </c>
      <c r="AF56" s="91">
        <f t="shared" si="14"/>
        <v>36</v>
      </c>
      <c r="AG56" s="91">
        <f t="shared" si="15"/>
        <v>256</v>
      </c>
      <c r="AH56" s="91">
        <f t="shared" si="16"/>
        <v>33424</v>
      </c>
      <c r="AI56" s="141">
        <f t="shared" si="17"/>
        <v>0</v>
      </c>
      <c r="AJ56" s="141">
        <f t="shared" si="18"/>
        <v>0</v>
      </c>
      <c r="AK56" s="146">
        <f t="shared" si="8"/>
        <v>0</v>
      </c>
      <c r="AL56" s="147"/>
      <c r="AM56" s="147"/>
      <c r="AN56" s="148"/>
      <c r="AO56" s="148"/>
      <c r="AP56" s="148"/>
      <c r="AQ56" s="142"/>
      <c r="AR56" s="91">
        <f t="shared" si="9"/>
        <v>0</v>
      </c>
      <c r="AS56" s="91"/>
      <c r="AT56" s="91"/>
      <c r="AU56" s="91"/>
      <c r="AV56" s="91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49">
        <f t="shared" si="19"/>
        <v>0</v>
      </c>
      <c r="U57" s="155">
        <f t="shared" si="2"/>
        <v>0</v>
      </c>
      <c r="V57" s="155" t="e">
        <f t="shared" si="3"/>
        <v>#DIV/0!</v>
      </c>
      <c r="W57" s="150">
        <f t="shared" si="20"/>
        <v>0</v>
      </c>
      <c r="X57" s="150">
        <f t="shared" si="21"/>
        <v>0</v>
      </c>
      <c r="Y57" s="150">
        <f t="shared" si="4"/>
        <v>0</v>
      </c>
      <c r="Z57" s="150">
        <f t="shared" si="10"/>
        <v>1</v>
      </c>
      <c r="AA57" s="150">
        <f t="shared" si="11"/>
        <v>0</v>
      </c>
      <c r="AB57" s="151" t="e">
        <f t="shared" si="5"/>
        <v>#DIV/0!</v>
      </c>
      <c r="AC57" s="151" t="e">
        <f t="shared" si="6"/>
        <v>#DIV/0!</v>
      </c>
      <c r="AD57" s="151">
        <f t="shared" si="12"/>
        <v>0</v>
      </c>
      <c r="AE57" s="91">
        <f t="shared" si="13"/>
        <v>39</v>
      </c>
      <c r="AF57" s="91">
        <f t="shared" si="14"/>
        <v>36</v>
      </c>
      <c r="AG57" s="91">
        <f t="shared" si="15"/>
        <v>256</v>
      </c>
      <c r="AH57" s="91">
        <f t="shared" si="16"/>
        <v>33424</v>
      </c>
      <c r="AI57" s="141">
        <f t="shared" si="17"/>
        <v>0</v>
      </c>
      <c r="AJ57" s="141">
        <f t="shared" si="18"/>
        <v>0</v>
      </c>
      <c r="AK57" s="146">
        <f t="shared" si="8"/>
        <v>0</v>
      </c>
      <c r="AL57" s="147"/>
      <c r="AM57" s="147"/>
      <c r="AN57" s="148"/>
      <c r="AO57" s="148"/>
      <c r="AP57" s="148"/>
      <c r="AQ57" s="142"/>
      <c r="AR57" s="91">
        <f t="shared" si="9"/>
        <v>0</v>
      </c>
      <c r="AS57" s="91"/>
      <c r="AT57" s="91"/>
      <c r="AU57" s="91"/>
      <c r="AV57" s="91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49">
        <f t="shared" si="19"/>
        <v>0</v>
      </c>
      <c r="U58" s="155">
        <f t="shared" si="2"/>
        <v>0</v>
      </c>
      <c r="V58" s="155" t="e">
        <f t="shared" si="3"/>
        <v>#DIV/0!</v>
      </c>
      <c r="W58" s="150">
        <f t="shared" si="20"/>
        <v>0</v>
      </c>
      <c r="X58" s="150">
        <f t="shared" si="21"/>
        <v>0</v>
      </c>
      <c r="Y58" s="150">
        <f t="shared" si="4"/>
        <v>0</v>
      </c>
      <c r="Z58" s="150">
        <f t="shared" si="10"/>
        <v>1</v>
      </c>
      <c r="AA58" s="150">
        <f t="shared" si="11"/>
        <v>0</v>
      </c>
      <c r="AB58" s="151" t="e">
        <f t="shared" si="5"/>
        <v>#DIV/0!</v>
      </c>
      <c r="AC58" s="151" t="e">
        <f t="shared" si="6"/>
        <v>#DIV/0!</v>
      </c>
      <c r="AD58" s="151">
        <f t="shared" si="12"/>
        <v>0</v>
      </c>
      <c r="AE58" s="91">
        <f t="shared" si="13"/>
        <v>39</v>
      </c>
      <c r="AF58" s="91">
        <f t="shared" si="14"/>
        <v>36</v>
      </c>
      <c r="AG58" s="91">
        <f t="shared" si="15"/>
        <v>256</v>
      </c>
      <c r="AH58" s="91">
        <f t="shared" si="16"/>
        <v>33424</v>
      </c>
      <c r="AI58" s="141">
        <f t="shared" si="17"/>
        <v>0</v>
      </c>
      <c r="AJ58" s="141">
        <f t="shared" si="18"/>
        <v>0</v>
      </c>
      <c r="AK58" s="146">
        <f t="shared" si="8"/>
        <v>0</v>
      </c>
      <c r="AL58" s="147"/>
      <c r="AM58" s="147"/>
      <c r="AN58" s="148"/>
      <c r="AO58" s="148"/>
      <c r="AP58" s="148"/>
      <c r="AQ58" s="142"/>
      <c r="AR58" s="91">
        <f t="shared" si="9"/>
        <v>0</v>
      </c>
      <c r="AS58" s="91"/>
      <c r="AT58" s="91"/>
      <c r="AU58" s="91"/>
      <c r="AV58" s="91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49">
        <f t="shared" si="19"/>
        <v>0</v>
      </c>
      <c r="U59" s="155">
        <f t="shared" si="2"/>
        <v>0</v>
      </c>
      <c r="V59" s="155" t="e">
        <f t="shared" si="3"/>
        <v>#DIV/0!</v>
      </c>
      <c r="W59" s="150">
        <f t="shared" si="20"/>
        <v>0</v>
      </c>
      <c r="X59" s="150">
        <f t="shared" si="21"/>
        <v>0</v>
      </c>
      <c r="Y59" s="150">
        <f t="shared" si="4"/>
        <v>0</v>
      </c>
      <c r="Z59" s="150">
        <f t="shared" si="10"/>
        <v>1</v>
      </c>
      <c r="AA59" s="150">
        <f t="shared" si="11"/>
        <v>0</v>
      </c>
      <c r="AB59" s="151" t="e">
        <f t="shared" si="5"/>
        <v>#DIV/0!</v>
      </c>
      <c r="AC59" s="151" t="e">
        <f t="shared" si="6"/>
        <v>#DIV/0!</v>
      </c>
      <c r="AD59" s="151">
        <f t="shared" si="12"/>
        <v>0</v>
      </c>
      <c r="AE59" s="91">
        <f t="shared" si="13"/>
        <v>39</v>
      </c>
      <c r="AF59" s="91">
        <f t="shared" si="14"/>
        <v>36</v>
      </c>
      <c r="AG59" s="91">
        <f t="shared" si="15"/>
        <v>256</v>
      </c>
      <c r="AH59" s="91">
        <f t="shared" si="16"/>
        <v>33424</v>
      </c>
      <c r="AI59" s="141">
        <f t="shared" si="17"/>
        <v>0</v>
      </c>
      <c r="AJ59" s="141">
        <f t="shared" si="18"/>
        <v>0</v>
      </c>
      <c r="AK59" s="146">
        <f t="shared" si="8"/>
        <v>0</v>
      </c>
      <c r="AL59" s="147"/>
      <c r="AM59" s="147"/>
      <c r="AN59" s="148"/>
      <c r="AO59" s="148"/>
      <c r="AP59" s="148"/>
      <c r="AQ59" s="142"/>
      <c r="AR59" s="91">
        <f t="shared" si="9"/>
        <v>0</v>
      </c>
      <c r="AS59" s="91"/>
      <c r="AT59" s="91"/>
      <c r="AU59" s="91"/>
      <c r="AV59" s="91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49">
        <f t="shared" si="19"/>
        <v>0</v>
      </c>
      <c r="U60" s="155">
        <f t="shared" si="2"/>
        <v>0</v>
      </c>
      <c r="V60" s="155" t="e">
        <f t="shared" si="3"/>
        <v>#DIV/0!</v>
      </c>
      <c r="W60" s="150">
        <f t="shared" si="20"/>
        <v>0</v>
      </c>
      <c r="X60" s="150">
        <f t="shared" si="21"/>
        <v>0</v>
      </c>
      <c r="Y60" s="150">
        <f t="shared" si="4"/>
        <v>0</v>
      </c>
      <c r="Z60" s="150">
        <f t="shared" si="10"/>
        <v>1</v>
      </c>
      <c r="AA60" s="150">
        <f t="shared" si="11"/>
        <v>0</v>
      </c>
      <c r="AB60" s="151" t="e">
        <f t="shared" si="5"/>
        <v>#DIV/0!</v>
      </c>
      <c r="AC60" s="151" t="e">
        <f t="shared" si="6"/>
        <v>#DIV/0!</v>
      </c>
      <c r="AD60" s="151">
        <f t="shared" si="12"/>
        <v>0</v>
      </c>
      <c r="AE60" s="91">
        <f t="shared" si="13"/>
        <v>39</v>
      </c>
      <c r="AF60" s="91">
        <f t="shared" si="14"/>
        <v>36</v>
      </c>
      <c r="AG60" s="91">
        <f t="shared" si="15"/>
        <v>256</v>
      </c>
      <c r="AH60" s="91">
        <f t="shared" si="16"/>
        <v>33424</v>
      </c>
      <c r="AI60" s="141">
        <f t="shared" si="17"/>
        <v>0</v>
      </c>
      <c r="AJ60" s="141">
        <f t="shared" si="18"/>
        <v>0</v>
      </c>
      <c r="AK60" s="146">
        <f t="shared" si="8"/>
        <v>0</v>
      </c>
      <c r="AL60" s="147"/>
      <c r="AM60" s="147"/>
      <c r="AN60" s="148"/>
      <c r="AO60" s="148"/>
      <c r="AP60" s="148"/>
      <c r="AQ60" s="142"/>
      <c r="AR60" s="91">
        <f t="shared" si="9"/>
        <v>0</v>
      </c>
      <c r="AS60" s="91"/>
      <c r="AT60" s="91"/>
      <c r="AU60" s="91"/>
      <c r="AV60" s="91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49">
        <f t="shared" si="19"/>
        <v>0</v>
      </c>
      <c r="U61" s="155">
        <f t="shared" si="2"/>
        <v>0</v>
      </c>
      <c r="V61" s="155" t="e">
        <f t="shared" si="3"/>
        <v>#DIV/0!</v>
      </c>
      <c r="W61" s="150">
        <f t="shared" si="20"/>
        <v>0</v>
      </c>
      <c r="X61" s="150">
        <f t="shared" si="21"/>
        <v>0</v>
      </c>
      <c r="Y61" s="150">
        <f t="shared" si="4"/>
        <v>0</v>
      </c>
      <c r="Z61" s="150">
        <f t="shared" si="10"/>
        <v>1</v>
      </c>
      <c r="AA61" s="150">
        <f t="shared" si="11"/>
        <v>0</v>
      </c>
      <c r="AB61" s="151" t="e">
        <f t="shared" si="5"/>
        <v>#DIV/0!</v>
      </c>
      <c r="AC61" s="151" t="e">
        <f t="shared" si="6"/>
        <v>#DIV/0!</v>
      </c>
      <c r="AD61" s="151">
        <f t="shared" si="12"/>
        <v>0</v>
      </c>
      <c r="AE61" s="91">
        <f t="shared" si="13"/>
        <v>39</v>
      </c>
      <c r="AF61" s="91">
        <f t="shared" si="14"/>
        <v>36</v>
      </c>
      <c r="AG61" s="91">
        <f t="shared" si="15"/>
        <v>256</v>
      </c>
      <c r="AH61" s="91">
        <f t="shared" si="16"/>
        <v>33424</v>
      </c>
      <c r="AI61" s="141">
        <f t="shared" si="17"/>
        <v>0</v>
      </c>
      <c r="AJ61" s="141">
        <f t="shared" si="18"/>
        <v>0</v>
      </c>
      <c r="AK61" s="146">
        <f t="shared" si="8"/>
        <v>0</v>
      </c>
      <c r="AL61" s="147"/>
      <c r="AM61" s="147"/>
      <c r="AN61" s="148"/>
      <c r="AO61" s="148"/>
      <c r="AP61" s="148"/>
      <c r="AQ61" s="142"/>
      <c r="AR61" s="91">
        <f t="shared" si="9"/>
        <v>0</v>
      </c>
      <c r="AS61" s="91"/>
      <c r="AT61" s="91"/>
      <c r="AU61" s="91"/>
      <c r="AV61" s="91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49">
        <f t="shared" si="19"/>
        <v>0</v>
      </c>
      <c r="U62" s="155">
        <f t="shared" si="2"/>
        <v>0</v>
      </c>
      <c r="V62" s="155" t="e">
        <f t="shared" si="3"/>
        <v>#DIV/0!</v>
      </c>
      <c r="W62" s="150">
        <f t="shared" si="20"/>
        <v>0</v>
      </c>
      <c r="X62" s="150">
        <f t="shared" si="21"/>
        <v>0</v>
      </c>
      <c r="Y62" s="150">
        <f t="shared" si="4"/>
        <v>0</v>
      </c>
      <c r="Z62" s="150">
        <f t="shared" si="10"/>
        <v>1</v>
      </c>
      <c r="AA62" s="150">
        <f t="shared" si="11"/>
        <v>0</v>
      </c>
      <c r="AB62" s="151" t="e">
        <f t="shared" si="5"/>
        <v>#DIV/0!</v>
      </c>
      <c r="AC62" s="151" t="e">
        <f t="shared" si="6"/>
        <v>#DIV/0!</v>
      </c>
      <c r="AD62" s="151">
        <f t="shared" si="12"/>
        <v>0</v>
      </c>
      <c r="AE62" s="91">
        <f t="shared" si="13"/>
        <v>39</v>
      </c>
      <c r="AF62" s="91">
        <f t="shared" si="14"/>
        <v>36</v>
      </c>
      <c r="AG62" s="91">
        <f t="shared" si="15"/>
        <v>256</v>
      </c>
      <c r="AH62" s="91">
        <f t="shared" si="16"/>
        <v>33424</v>
      </c>
      <c r="AI62" s="141">
        <f t="shared" si="17"/>
        <v>0</v>
      </c>
      <c r="AJ62" s="141">
        <f t="shared" si="18"/>
        <v>0</v>
      </c>
      <c r="AK62" s="146">
        <f t="shared" si="8"/>
        <v>0</v>
      </c>
      <c r="AL62" s="147"/>
      <c r="AM62" s="147"/>
      <c r="AN62" s="148"/>
      <c r="AO62" s="148"/>
      <c r="AP62" s="148"/>
      <c r="AQ62" s="142"/>
      <c r="AR62" s="91">
        <f t="shared" si="9"/>
        <v>0</v>
      </c>
      <c r="AS62" s="91"/>
      <c r="AT62" s="91"/>
      <c r="AU62" s="91"/>
      <c r="AV62" s="91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49">
        <f t="shared" si="19"/>
        <v>0</v>
      </c>
      <c r="U63" s="155">
        <f t="shared" si="2"/>
        <v>0</v>
      </c>
      <c r="V63" s="155" t="e">
        <f t="shared" si="3"/>
        <v>#DIV/0!</v>
      </c>
      <c r="W63" s="150">
        <f t="shared" si="20"/>
        <v>0</v>
      </c>
      <c r="X63" s="150">
        <f t="shared" si="21"/>
        <v>0</v>
      </c>
      <c r="Y63" s="150">
        <f t="shared" si="4"/>
        <v>0</v>
      </c>
      <c r="Z63" s="150">
        <f t="shared" si="10"/>
        <v>1</v>
      </c>
      <c r="AA63" s="150">
        <f t="shared" si="11"/>
        <v>0</v>
      </c>
      <c r="AB63" s="151" t="e">
        <f t="shared" si="5"/>
        <v>#DIV/0!</v>
      </c>
      <c r="AC63" s="151" t="e">
        <f t="shared" si="6"/>
        <v>#DIV/0!</v>
      </c>
      <c r="AD63" s="151">
        <f t="shared" si="12"/>
        <v>0</v>
      </c>
      <c r="AE63" s="91">
        <f t="shared" si="13"/>
        <v>39</v>
      </c>
      <c r="AF63" s="91">
        <f t="shared" si="14"/>
        <v>36</v>
      </c>
      <c r="AG63" s="91">
        <f t="shared" si="15"/>
        <v>256</v>
      </c>
      <c r="AH63" s="91">
        <f t="shared" si="16"/>
        <v>33424</v>
      </c>
      <c r="AI63" s="141">
        <f t="shared" si="17"/>
        <v>0</v>
      </c>
      <c r="AJ63" s="141">
        <f t="shared" si="18"/>
        <v>0</v>
      </c>
      <c r="AK63" s="146">
        <f t="shared" si="8"/>
        <v>0</v>
      </c>
      <c r="AL63" s="147"/>
      <c r="AM63" s="147"/>
      <c r="AN63" s="148"/>
      <c r="AO63" s="148"/>
      <c r="AP63" s="148"/>
      <c r="AQ63" s="142"/>
      <c r="AR63" s="91">
        <f t="shared" si="9"/>
        <v>0</v>
      </c>
      <c r="AS63" s="91"/>
      <c r="AT63" s="91"/>
      <c r="AU63" s="91"/>
      <c r="AV63" s="91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49">
        <f t="shared" si="19"/>
        <v>0</v>
      </c>
      <c r="U64" s="155">
        <f t="shared" si="2"/>
        <v>0</v>
      </c>
      <c r="V64" s="155" t="e">
        <f t="shared" si="3"/>
        <v>#DIV/0!</v>
      </c>
      <c r="W64" s="150">
        <f t="shared" si="20"/>
        <v>0</v>
      </c>
      <c r="X64" s="150">
        <f t="shared" si="21"/>
        <v>0</v>
      </c>
      <c r="Y64" s="150">
        <f t="shared" si="4"/>
        <v>0</v>
      </c>
      <c r="Z64" s="150">
        <f t="shared" si="10"/>
        <v>1</v>
      </c>
      <c r="AA64" s="150">
        <f t="shared" si="11"/>
        <v>0</v>
      </c>
      <c r="AB64" s="151" t="e">
        <f t="shared" si="5"/>
        <v>#DIV/0!</v>
      </c>
      <c r="AC64" s="151" t="e">
        <f t="shared" si="6"/>
        <v>#DIV/0!</v>
      </c>
      <c r="AD64" s="151">
        <f t="shared" si="12"/>
        <v>0</v>
      </c>
      <c r="AE64" s="91">
        <f t="shared" si="13"/>
        <v>39</v>
      </c>
      <c r="AF64" s="91">
        <f t="shared" si="14"/>
        <v>36</v>
      </c>
      <c r="AG64" s="91">
        <f t="shared" si="15"/>
        <v>256</v>
      </c>
      <c r="AH64" s="91">
        <f t="shared" si="16"/>
        <v>33424</v>
      </c>
      <c r="AI64" s="141">
        <f t="shared" si="17"/>
        <v>0</v>
      </c>
      <c r="AJ64" s="141">
        <f t="shared" si="18"/>
        <v>0</v>
      </c>
      <c r="AK64" s="146">
        <f t="shared" si="8"/>
        <v>0</v>
      </c>
      <c r="AL64" s="147"/>
      <c r="AM64" s="147"/>
      <c r="AN64" s="148"/>
      <c r="AO64" s="148"/>
      <c r="AP64" s="148"/>
      <c r="AQ64" s="142"/>
      <c r="AR64" s="91">
        <f t="shared" si="9"/>
        <v>0</v>
      </c>
      <c r="AS64" s="91"/>
      <c r="AT64" s="91"/>
      <c r="AU64" s="91"/>
      <c r="AV64" s="91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49">
        <f t="shared" si="19"/>
        <v>0</v>
      </c>
      <c r="U65" s="155">
        <f t="shared" si="2"/>
        <v>0</v>
      </c>
      <c r="V65" s="155" t="e">
        <f t="shared" si="3"/>
        <v>#DIV/0!</v>
      </c>
      <c r="W65" s="150">
        <f t="shared" si="20"/>
        <v>0</v>
      </c>
      <c r="X65" s="150">
        <f t="shared" si="21"/>
        <v>0</v>
      </c>
      <c r="Y65" s="150">
        <f t="shared" si="4"/>
        <v>0</v>
      </c>
      <c r="Z65" s="150">
        <f t="shared" si="10"/>
        <v>1</v>
      </c>
      <c r="AA65" s="150">
        <f t="shared" si="11"/>
        <v>0</v>
      </c>
      <c r="AB65" s="151" t="e">
        <f t="shared" si="5"/>
        <v>#DIV/0!</v>
      </c>
      <c r="AC65" s="151" t="e">
        <f t="shared" si="6"/>
        <v>#DIV/0!</v>
      </c>
      <c r="AD65" s="151">
        <f t="shared" si="12"/>
        <v>0</v>
      </c>
      <c r="AE65" s="91">
        <f t="shared" si="13"/>
        <v>39</v>
      </c>
      <c r="AF65" s="91">
        <f t="shared" si="14"/>
        <v>36</v>
      </c>
      <c r="AG65" s="91">
        <f t="shared" si="15"/>
        <v>256</v>
      </c>
      <c r="AH65" s="91">
        <f t="shared" si="16"/>
        <v>33424</v>
      </c>
      <c r="AI65" s="141">
        <f t="shared" si="17"/>
        <v>0</v>
      </c>
      <c r="AJ65" s="141">
        <f t="shared" si="18"/>
        <v>0</v>
      </c>
      <c r="AK65" s="146">
        <f t="shared" si="8"/>
        <v>0</v>
      </c>
      <c r="AL65" s="147"/>
      <c r="AM65" s="147"/>
      <c r="AN65" s="148"/>
      <c r="AO65" s="148"/>
      <c r="AP65" s="148"/>
      <c r="AQ65" s="142"/>
      <c r="AR65" s="91">
        <f t="shared" si="9"/>
        <v>0</v>
      </c>
      <c r="AS65" s="91"/>
      <c r="AT65" s="91"/>
      <c r="AU65" s="91"/>
      <c r="AV65" s="91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49">
        <f t="shared" si="19"/>
        <v>0</v>
      </c>
      <c r="U66" s="155">
        <f t="shared" si="2"/>
        <v>0</v>
      </c>
      <c r="V66" s="155" t="e">
        <f t="shared" si="3"/>
        <v>#DIV/0!</v>
      </c>
      <c r="W66" s="150">
        <f t="shared" si="20"/>
        <v>0</v>
      </c>
      <c r="X66" s="150">
        <f t="shared" si="21"/>
        <v>0</v>
      </c>
      <c r="Y66" s="150">
        <f t="shared" si="4"/>
        <v>0</v>
      </c>
      <c r="Z66" s="150">
        <f t="shared" si="10"/>
        <v>1</v>
      </c>
      <c r="AA66" s="150">
        <f t="shared" si="11"/>
        <v>0</v>
      </c>
      <c r="AB66" s="151" t="e">
        <f t="shared" si="5"/>
        <v>#DIV/0!</v>
      </c>
      <c r="AC66" s="151" t="e">
        <f t="shared" si="6"/>
        <v>#DIV/0!</v>
      </c>
      <c r="AD66" s="151">
        <f t="shared" si="12"/>
        <v>0</v>
      </c>
      <c r="AE66" s="91">
        <f t="shared" si="13"/>
        <v>39</v>
      </c>
      <c r="AF66" s="91">
        <f t="shared" si="14"/>
        <v>36</v>
      </c>
      <c r="AG66" s="91">
        <f t="shared" si="15"/>
        <v>256</v>
      </c>
      <c r="AH66" s="91">
        <f t="shared" si="16"/>
        <v>33424</v>
      </c>
      <c r="AI66" s="141">
        <f t="shared" si="17"/>
        <v>0</v>
      </c>
      <c r="AJ66" s="141">
        <f t="shared" si="18"/>
        <v>0</v>
      </c>
      <c r="AK66" s="146">
        <f t="shared" si="8"/>
        <v>0</v>
      </c>
      <c r="AL66" s="147"/>
      <c r="AM66" s="147"/>
      <c r="AN66" s="148"/>
      <c r="AO66" s="148"/>
      <c r="AP66" s="148"/>
      <c r="AQ66" s="142"/>
      <c r="AR66" s="91">
        <f t="shared" si="9"/>
        <v>0</v>
      </c>
      <c r="AS66" s="91"/>
      <c r="AT66" s="91"/>
      <c r="AU66" s="91"/>
      <c r="AV66" s="91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49">
        <f t="shared" si="19"/>
        <v>0</v>
      </c>
      <c r="U67" s="155">
        <f t="shared" si="2"/>
        <v>0</v>
      </c>
      <c r="V67" s="155" t="e">
        <f t="shared" si="3"/>
        <v>#DIV/0!</v>
      </c>
      <c r="W67" s="150">
        <f t="shared" si="20"/>
        <v>0</v>
      </c>
      <c r="X67" s="150">
        <f t="shared" si="21"/>
        <v>0</v>
      </c>
      <c r="Y67" s="150">
        <f t="shared" si="4"/>
        <v>0</v>
      </c>
      <c r="Z67" s="150">
        <f t="shared" si="10"/>
        <v>1</v>
      </c>
      <c r="AA67" s="150">
        <f t="shared" si="11"/>
        <v>0</v>
      </c>
      <c r="AB67" s="151" t="e">
        <f t="shared" si="5"/>
        <v>#DIV/0!</v>
      </c>
      <c r="AC67" s="151" t="e">
        <f t="shared" si="6"/>
        <v>#DIV/0!</v>
      </c>
      <c r="AD67" s="151">
        <f t="shared" si="12"/>
        <v>0</v>
      </c>
      <c r="AE67" s="91">
        <f t="shared" si="13"/>
        <v>39</v>
      </c>
      <c r="AF67" s="91">
        <f t="shared" si="14"/>
        <v>36</v>
      </c>
      <c r="AG67" s="91">
        <f t="shared" si="15"/>
        <v>256</v>
      </c>
      <c r="AH67" s="91">
        <f t="shared" si="16"/>
        <v>33424</v>
      </c>
      <c r="AI67" s="141">
        <f t="shared" si="17"/>
        <v>0</v>
      </c>
      <c r="AJ67" s="141">
        <f t="shared" si="18"/>
        <v>0</v>
      </c>
      <c r="AK67" s="146">
        <f t="shared" si="8"/>
        <v>0</v>
      </c>
      <c r="AL67" s="147"/>
      <c r="AM67" s="147"/>
      <c r="AN67" s="148"/>
      <c r="AO67" s="148"/>
      <c r="AP67" s="148"/>
      <c r="AQ67" s="142"/>
      <c r="AR67" s="91">
        <f t="shared" si="9"/>
        <v>0</v>
      </c>
      <c r="AS67" s="91"/>
      <c r="AT67" s="91"/>
      <c r="AU67" s="91"/>
      <c r="AV67" s="91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49">
        <f t="shared" si="19"/>
        <v>0</v>
      </c>
      <c r="U68" s="155">
        <f t="shared" si="2"/>
        <v>0</v>
      </c>
      <c r="V68" s="155" t="e">
        <f t="shared" si="3"/>
        <v>#DIV/0!</v>
      </c>
      <c r="W68" s="150">
        <f t="shared" si="20"/>
        <v>0</v>
      </c>
      <c r="X68" s="150">
        <f t="shared" si="21"/>
        <v>0</v>
      </c>
      <c r="Y68" s="150">
        <f t="shared" si="4"/>
        <v>0</v>
      </c>
      <c r="Z68" s="150">
        <f t="shared" si="10"/>
        <v>1</v>
      </c>
      <c r="AA68" s="150">
        <f t="shared" si="11"/>
        <v>0</v>
      </c>
      <c r="AB68" s="151" t="e">
        <f t="shared" si="5"/>
        <v>#DIV/0!</v>
      </c>
      <c r="AC68" s="151" t="e">
        <f t="shared" si="6"/>
        <v>#DIV/0!</v>
      </c>
      <c r="AD68" s="151">
        <f t="shared" si="12"/>
        <v>0</v>
      </c>
      <c r="AE68" s="91">
        <f t="shared" si="13"/>
        <v>39</v>
      </c>
      <c r="AF68" s="91">
        <f t="shared" si="14"/>
        <v>36</v>
      </c>
      <c r="AG68" s="91">
        <f t="shared" si="15"/>
        <v>256</v>
      </c>
      <c r="AH68" s="91">
        <f t="shared" si="16"/>
        <v>33424</v>
      </c>
      <c r="AI68" s="141">
        <f t="shared" si="17"/>
        <v>0</v>
      </c>
      <c r="AJ68" s="141">
        <f t="shared" si="18"/>
        <v>0</v>
      </c>
      <c r="AK68" s="146">
        <f t="shared" si="8"/>
        <v>0</v>
      </c>
      <c r="AL68" s="147"/>
      <c r="AM68" s="147"/>
      <c r="AN68" s="148"/>
      <c r="AO68" s="148"/>
      <c r="AP68" s="148"/>
      <c r="AQ68" s="142"/>
      <c r="AR68" s="91">
        <f t="shared" si="9"/>
        <v>0</v>
      </c>
      <c r="AS68" s="91"/>
      <c r="AT68" s="91"/>
      <c r="AU68" s="91"/>
      <c r="AV68" s="91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49">
        <f t="shared" si="19"/>
        <v>0</v>
      </c>
      <c r="U69" s="155">
        <f t="shared" si="2"/>
        <v>0</v>
      </c>
      <c r="V69" s="155" t="e">
        <f t="shared" si="3"/>
        <v>#DIV/0!</v>
      </c>
      <c r="W69" s="150">
        <f t="shared" si="20"/>
        <v>0</v>
      </c>
      <c r="X69" s="150">
        <f t="shared" si="21"/>
        <v>0</v>
      </c>
      <c r="Y69" s="150">
        <f t="shared" si="4"/>
        <v>0</v>
      </c>
      <c r="Z69" s="150">
        <f t="shared" si="10"/>
        <v>1</v>
      </c>
      <c r="AA69" s="150">
        <f t="shared" si="11"/>
        <v>0</v>
      </c>
      <c r="AB69" s="151" t="e">
        <f t="shared" si="5"/>
        <v>#DIV/0!</v>
      </c>
      <c r="AC69" s="151" t="e">
        <f t="shared" si="6"/>
        <v>#DIV/0!</v>
      </c>
      <c r="AD69" s="151">
        <f t="shared" si="12"/>
        <v>0</v>
      </c>
      <c r="AE69" s="91">
        <f t="shared" si="13"/>
        <v>39</v>
      </c>
      <c r="AF69" s="91">
        <f t="shared" si="14"/>
        <v>36</v>
      </c>
      <c r="AG69" s="91">
        <f t="shared" si="15"/>
        <v>256</v>
      </c>
      <c r="AH69" s="91">
        <f t="shared" si="16"/>
        <v>33424</v>
      </c>
      <c r="AI69" s="141">
        <f t="shared" si="17"/>
        <v>0</v>
      </c>
      <c r="AJ69" s="141">
        <f t="shared" si="18"/>
        <v>0</v>
      </c>
      <c r="AK69" s="146">
        <f t="shared" si="8"/>
        <v>0</v>
      </c>
      <c r="AL69" s="147"/>
      <c r="AM69" s="147"/>
      <c r="AN69" s="148"/>
      <c r="AO69" s="148"/>
      <c r="AP69" s="148"/>
      <c r="AQ69" s="142"/>
      <c r="AR69" s="91">
        <f t="shared" si="9"/>
        <v>0</v>
      </c>
      <c r="AS69" s="91"/>
      <c r="AT69" s="91"/>
      <c r="AU69" s="91"/>
      <c r="AV69" s="91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49">
        <f t="shared" si="19"/>
        <v>0</v>
      </c>
      <c r="U70" s="155">
        <f t="shared" si="2"/>
        <v>0</v>
      </c>
      <c r="V70" s="155" t="e">
        <f t="shared" si="3"/>
        <v>#DIV/0!</v>
      </c>
      <c r="W70" s="150">
        <f t="shared" si="20"/>
        <v>0</v>
      </c>
      <c r="X70" s="150">
        <f t="shared" si="21"/>
        <v>0</v>
      </c>
      <c r="Y70" s="150">
        <f t="shared" si="4"/>
        <v>0</v>
      </c>
      <c r="Z70" s="150">
        <f t="shared" si="10"/>
        <v>1</v>
      </c>
      <c r="AA70" s="150">
        <f t="shared" si="11"/>
        <v>0</v>
      </c>
      <c r="AB70" s="151" t="e">
        <f t="shared" si="5"/>
        <v>#DIV/0!</v>
      </c>
      <c r="AC70" s="151" t="e">
        <f t="shared" si="6"/>
        <v>#DIV/0!</v>
      </c>
      <c r="AD70" s="151">
        <f t="shared" si="12"/>
        <v>0</v>
      </c>
      <c r="AE70" s="91">
        <f t="shared" si="13"/>
        <v>39</v>
      </c>
      <c r="AF70" s="91">
        <f t="shared" si="14"/>
        <v>36</v>
      </c>
      <c r="AG70" s="91">
        <f t="shared" si="15"/>
        <v>256</v>
      </c>
      <c r="AH70" s="91">
        <f t="shared" si="16"/>
        <v>33424</v>
      </c>
      <c r="AI70" s="141">
        <f t="shared" si="17"/>
        <v>0</v>
      </c>
      <c r="AJ70" s="141">
        <f t="shared" si="18"/>
        <v>0</v>
      </c>
      <c r="AK70" s="146">
        <f t="shared" si="8"/>
        <v>0</v>
      </c>
      <c r="AL70" s="147"/>
      <c r="AM70" s="147"/>
      <c r="AN70" s="148"/>
      <c r="AO70" s="148"/>
      <c r="AP70" s="148"/>
      <c r="AQ70" s="142"/>
      <c r="AR70" s="91">
        <f t="shared" si="9"/>
        <v>0</v>
      </c>
      <c r="AS70" s="91"/>
      <c r="AT70" s="91"/>
      <c r="AU70" s="91"/>
      <c r="AV70" s="91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49">
        <f t="shared" si="19"/>
        <v>0</v>
      </c>
      <c r="U71" s="155">
        <f t="shared" si="2"/>
        <v>0</v>
      </c>
      <c r="V71" s="155" t="e">
        <f t="shared" si="3"/>
        <v>#DIV/0!</v>
      </c>
      <c r="W71" s="150">
        <f t="shared" si="20"/>
        <v>0</v>
      </c>
      <c r="X71" s="150">
        <f t="shared" si="21"/>
        <v>0</v>
      </c>
      <c r="Y71" s="150">
        <f t="shared" si="4"/>
        <v>0</v>
      </c>
      <c r="Z71" s="150">
        <f t="shared" si="10"/>
        <v>1</v>
      </c>
      <c r="AA71" s="150">
        <f t="shared" si="11"/>
        <v>0</v>
      </c>
      <c r="AB71" s="151" t="e">
        <f t="shared" si="5"/>
        <v>#DIV/0!</v>
      </c>
      <c r="AC71" s="151" t="e">
        <f t="shared" si="6"/>
        <v>#DIV/0!</v>
      </c>
      <c r="AD71" s="151">
        <f t="shared" si="12"/>
        <v>0</v>
      </c>
      <c r="AE71" s="91">
        <f t="shared" si="13"/>
        <v>39</v>
      </c>
      <c r="AF71" s="91">
        <f t="shared" si="14"/>
        <v>36</v>
      </c>
      <c r="AG71" s="91">
        <f t="shared" si="15"/>
        <v>256</v>
      </c>
      <c r="AH71" s="91">
        <f t="shared" si="16"/>
        <v>33424</v>
      </c>
      <c r="AI71" s="141">
        <f t="shared" si="17"/>
        <v>0</v>
      </c>
      <c r="AJ71" s="141">
        <f t="shared" si="18"/>
        <v>0</v>
      </c>
      <c r="AK71" s="146">
        <f t="shared" si="8"/>
        <v>0</v>
      </c>
      <c r="AL71" s="147"/>
      <c r="AM71" s="147"/>
      <c r="AN71" s="148"/>
      <c r="AO71" s="148"/>
      <c r="AP71" s="148"/>
      <c r="AQ71" s="142"/>
      <c r="AR71" s="91">
        <f t="shared" si="9"/>
        <v>0</v>
      </c>
      <c r="AS71" s="91"/>
      <c r="AT71" s="91"/>
      <c r="AU71" s="91"/>
      <c r="AV71" s="91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49">
        <f t="shared" si="19"/>
        <v>0</v>
      </c>
      <c r="U72" s="155">
        <f t="shared" si="2"/>
        <v>0</v>
      </c>
      <c r="V72" s="155" t="e">
        <f t="shared" si="3"/>
        <v>#DIV/0!</v>
      </c>
      <c r="W72" s="150">
        <f t="shared" si="20"/>
        <v>0</v>
      </c>
      <c r="X72" s="150">
        <f t="shared" si="21"/>
        <v>0</v>
      </c>
      <c r="Y72" s="150">
        <f t="shared" si="4"/>
        <v>0</v>
      </c>
      <c r="Z72" s="150">
        <f t="shared" si="10"/>
        <v>1</v>
      </c>
      <c r="AA72" s="150">
        <f t="shared" si="11"/>
        <v>0</v>
      </c>
      <c r="AB72" s="151" t="e">
        <f t="shared" si="5"/>
        <v>#DIV/0!</v>
      </c>
      <c r="AC72" s="151" t="e">
        <f t="shared" si="6"/>
        <v>#DIV/0!</v>
      </c>
      <c r="AD72" s="151">
        <f t="shared" si="12"/>
        <v>0</v>
      </c>
      <c r="AE72" s="91">
        <f t="shared" si="13"/>
        <v>39</v>
      </c>
      <c r="AF72" s="91">
        <f t="shared" si="14"/>
        <v>36</v>
      </c>
      <c r="AG72" s="91">
        <f t="shared" si="15"/>
        <v>256</v>
      </c>
      <c r="AH72" s="91">
        <f t="shared" si="16"/>
        <v>33424</v>
      </c>
      <c r="AI72" s="141">
        <f t="shared" si="17"/>
        <v>0</v>
      </c>
      <c r="AJ72" s="141">
        <f t="shared" si="18"/>
        <v>0</v>
      </c>
      <c r="AK72" s="146">
        <f t="shared" si="8"/>
        <v>0</v>
      </c>
      <c r="AL72" s="147"/>
      <c r="AM72" s="147"/>
      <c r="AN72" s="148"/>
      <c r="AO72" s="148"/>
      <c r="AP72" s="148"/>
      <c r="AQ72" s="142"/>
      <c r="AR72" s="91">
        <f t="shared" si="9"/>
        <v>0</v>
      </c>
      <c r="AS72" s="91"/>
      <c r="AT72" s="91"/>
      <c r="AU72" s="91"/>
      <c r="AV72" s="91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49">
        <f t="shared" si="19"/>
        <v>0</v>
      </c>
      <c r="U73" s="155">
        <f t="shared" si="2"/>
        <v>0</v>
      </c>
      <c r="V73" s="155" t="e">
        <f t="shared" si="3"/>
        <v>#DIV/0!</v>
      </c>
      <c r="W73" s="150">
        <f t="shared" si="20"/>
        <v>0</v>
      </c>
      <c r="X73" s="150">
        <f t="shared" si="21"/>
        <v>0</v>
      </c>
      <c r="Y73" s="150">
        <f t="shared" si="4"/>
        <v>0</v>
      </c>
      <c r="Z73" s="150">
        <f t="shared" si="10"/>
        <v>1</v>
      </c>
      <c r="AA73" s="150">
        <f t="shared" si="11"/>
        <v>0</v>
      </c>
      <c r="AB73" s="151" t="e">
        <f t="shared" si="5"/>
        <v>#DIV/0!</v>
      </c>
      <c r="AC73" s="151" t="e">
        <f t="shared" si="6"/>
        <v>#DIV/0!</v>
      </c>
      <c r="AD73" s="151">
        <f t="shared" si="12"/>
        <v>0</v>
      </c>
      <c r="AE73" s="91">
        <f t="shared" si="13"/>
        <v>39</v>
      </c>
      <c r="AF73" s="91">
        <f t="shared" si="14"/>
        <v>36</v>
      </c>
      <c r="AG73" s="91">
        <f t="shared" si="15"/>
        <v>256</v>
      </c>
      <c r="AH73" s="91">
        <f t="shared" si="16"/>
        <v>33424</v>
      </c>
      <c r="AI73" s="141">
        <f t="shared" si="17"/>
        <v>0</v>
      </c>
      <c r="AJ73" s="141">
        <f t="shared" si="18"/>
        <v>0</v>
      </c>
      <c r="AK73" s="146">
        <f t="shared" si="8"/>
        <v>0</v>
      </c>
      <c r="AL73" s="147"/>
      <c r="AM73" s="147"/>
      <c r="AN73" s="148"/>
      <c r="AO73" s="148"/>
      <c r="AP73" s="148"/>
      <c r="AQ73" s="142"/>
      <c r="AR73" s="91">
        <f t="shared" si="9"/>
        <v>0</v>
      </c>
      <c r="AS73" s="91"/>
      <c r="AT73" s="91"/>
      <c r="AU73" s="91"/>
      <c r="AV73" s="91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49">
        <f t="shared" si="19"/>
        <v>0</v>
      </c>
      <c r="U74" s="155">
        <f t="shared" si="2"/>
        <v>0</v>
      </c>
      <c r="V74" s="155" t="e">
        <f t="shared" si="3"/>
        <v>#DIV/0!</v>
      </c>
      <c r="W74" s="150">
        <f t="shared" si="20"/>
        <v>0</v>
      </c>
      <c r="X74" s="150">
        <f t="shared" si="21"/>
        <v>0</v>
      </c>
      <c r="Y74" s="150">
        <f t="shared" si="4"/>
        <v>0</v>
      </c>
      <c r="Z74" s="150">
        <f t="shared" si="10"/>
        <v>1</v>
      </c>
      <c r="AA74" s="150">
        <f t="shared" si="11"/>
        <v>0</v>
      </c>
      <c r="AB74" s="151" t="e">
        <f t="shared" si="5"/>
        <v>#DIV/0!</v>
      </c>
      <c r="AC74" s="151" t="e">
        <f t="shared" si="6"/>
        <v>#DIV/0!</v>
      </c>
      <c r="AD74" s="151">
        <f t="shared" si="12"/>
        <v>0</v>
      </c>
      <c r="AE74" s="91">
        <f t="shared" si="13"/>
        <v>39</v>
      </c>
      <c r="AF74" s="91">
        <f t="shared" si="14"/>
        <v>36</v>
      </c>
      <c r="AG74" s="91">
        <f t="shared" si="15"/>
        <v>256</v>
      </c>
      <c r="AH74" s="91">
        <f t="shared" si="16"/>
        <v>33424</v>
      </c>
      <c r="AI74" s="141">
        <f t="shared" si="17"/>
        <v>0</v>
      </c>
      <c r="AJ74" s="141">
        <f t="shared" si="18"/>
        <v>0</v>
      </c>
      <c r="AK74" s="146">
        <f t="shared" si="8"/>
        <v>0</v>
      </c>
      <c r="AL74" s="147"/>
      <c r="AM74" s="147"/>
      <c r="AN74" s="148"/>
      <c r="AO74" s="148"/>
      <c r="AP74" s="148"/>
      <c r="AQ74" s="142"/>
      <c r="AR74" s="91">
        <f t="shared" si="9"/>
        <v>0</v>
      </c>
      <c r="AS74" s="91"/>
      <c r="AT74" s="91"/>
      <c r="AU74" s="91"/>
      <c r="AV74" s="91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49">
        <f t="shared" si="19"/>
        <v>0</v>
      </c>
      <c r="U75" s="155">
        <f t="shared" si="2"/>
        <v>0</v>
      </c>
      <c r="V75" s="155" t="e">
        <f t="shared" si="3"/>
        <v>#DIV/0!</v>
      </c>
      <c r="W75" s="150">
        <f t="shared" si="20"/>
        <v>0</v>
      </c>
      <c r="X75" s="150">
        <f t="shared" si="21"/>
        <v>0</v>
      </c>
      <c r="Y75" s="150">
        <f t="shared" si="4"/>
        <v>0</v>
      </c>
      <c r="Z75" s="150">
        <f t="shared" si="10"/>
        <v>1</v>
      </c>
      <c r="AA75" s="150">
        <f t="shared" si="11"/>
        <v>0</v>
      </c>
      <c r="AB75" s="151" t="e">
        <f t="shared" si="5"/>
        <v>#DIV/0!</v>
      </c>
      <c r="AC75" s="151" t="e">
        <f t="shared" si="6"/>
        <v>#DIV/0!</v>
      </c>
      <c r="AD75" s="151">
        <f t="shared" si="12"/>
        <v>0</v>
      </c>
      <c r="AE75" s="91">
        <f t="shared" si="13"/>
        <v>39</v>
      </c>
      <c r="AF75" s="91">
        <f t="shared" si="14"/>
        <v>36</v>
      </c>
      <c r="AG75" s="91">
        <f t="shared" si="15"/>
        <v>256</v>
      </c>
      <c r="AH75" s="91">
        <f t="shared" si="16"/>
        <v>33424</v>
      </c>
      <c r="AI75" s="141">
        <f t="shared" si="17"/>
        <v>0</v>
      </c>
      <c r="AJ75" s="141">
        <f t="shared" si="18"/>
        <v>0</v>
      </c>
      <c r="AK75" s="146">
        <f t="shared" si="8"/>
        <v>0</v>
      </c>
      <c r="AL75" s="147"/>
      <c r="AM75" s="147"/>
      <c r="AN75" s="148"/>
      <c r="AO75" s="148"/>
      <c r="AP75" s="148"/>
      <c r="AQ75" s="142"/>
      <c r="AR75" s="91">
        <f t="shared" si="9"/>
        <v>0</v>
      </c>
      <c r="AS75" s="91"/>
      <c r="AT75" s="91"/>
      <c r="AU75" s="91"/>
      <c r="AV75" s="91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49">
        <f t="shared" si="19"/>
        <v>0</v>
      </c>
      <c r="U76" s="155">
        <f t="shared" si="2"/>
        <v>0</v>
      </c>
      <c r="V76" s="155" t="e">
        <f t="shared" si="3"/>
        <v>#DIV/0!</v>
      </c>
      <c r="W76" s="150">
        <f t="shared" si="20"/>
        <v>0</v>
      </c>
      <c r="X76" s="150">
        <f t="shared" si="21"/>
        <v>0</v>
      </c>
      <c r="Y76" s="150">
        <f t="shared" si="4"/>
        <v>0</v>
      </c>
      <c r="Z76" s="150">
        <f t="shared" si="10"/>
        <v>1</v>
      </c>
      <c r="AA76" s="150">
        <f t="shared" si="11"/>
        <v>0</v>
      </c>
      <c r="AB76" s="151" t="e">
        <f t="shared" si="5"/>
        <v>#DIV/0!</v>
      </c>
      <c r="AC76" s="151" t="e">
        <f t="shared" si="6"/>
        <v>#DIV/0!</v>
      </c>
      <c r="AD76" s="151">
        <f t="shared" si="12"/>
        <v>0</v>
      </c>
      <c r="AE76" s="91">
        <f t="shared" si="13"/>
        <v>39</v>
      </c>
      <c r="AF76" s="91">
        <f t="shared" si="14"/>
        <v>36</v>
      </c>
      <c r="AG76" s="91">
        <f t="shared" si="15"/>
        <v>256</v>
      </c>
      <c r="AH76" s="91">
        <f t="shared" si="16"/>
        <v>33424</v>
      </c>
      <c r="AI76" s="141">
        <f t="shared" si="17"/>
        <v>0</v>
      </c>
      <c r="AJ76" s="141">
        <f t="shared" si="18"/>
        <v>0</v>
      </c>
      <c r="AK76" s="146">
        <f t="shared" si="8"/>
        <v>0</v>
      </c>
      <c r="AL76" s="147"/>
      <c r="AM76" s="147"/>
      <c r="AN76" s="148"/>
      <c r="AO76" s="148"/>
      <c r="AP76" s="148"/>
      <c r="AQ76" s="142"/>
      <c r="AR76" s="91">
        <f t="shared" si="9"/>
        <v>0</v>
      </c>
      <c r="AS76" s="91"/>
      <c r="AT76" s="91"/>
      <c r="AU76" s="91"/>
      <c r="AV76" s="91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49">
        <f t="shared" si="19"/>
        <v>0</v>
      </c>
      <c r="U77" s="155">
        <f t="shared" si="2"/>
        <v>0</v>
      </c>
      <c r="V77" s="155" t="e">
        <f t="shared" si="3"/>
        <v>#DIV/0!</v>
      </c>
      <c r="W77" s="150">
        <f t="shared" si="20"/>
        <v>0</v>
      </c>
      <c r="X77" s="150">
        <f t="shared" si="21"/>
        <v>0</v>
      </c>
      <c r="Y77" s="150">
        <f t="shared" si="4"/>
        <v>0</v>
      </c>
      <c r="Z77" s="150">
        <f t="shared" si="10"/>
        <v>1</v>
      </c>
      <c r="AA77" s="150">
        <f t="shared" si="11"/>
        <v>0</v>
      </c>
      <c r="AB77" s="151" t="e">
        <f t="shared" si="5"/>
        <v>#DIV/0!</v>
      </c>
      <c r="AC77" s="151" t="e">
        <f t="shared" si="6"/>
        <v>#DIV/0!</v>
      </c>
      <c r="AD77" s="151">
        <f t="shared" si="12"/>
        <v>0</v>
      </c>
      <c r="AE77" s="91">
        <f t="shared" si="13"/>
        <v>39</v>
      </c>
      <c r="AF77" s="91">
        <f t="shared" si="14"/>
        <v>36</v>
      </c>
      <c r="AG77" s="91">
        <f t="shared" si="15"/>
        <v>256</v>
      </c>
      <c r="AH77" s="91">
        <f t="shared" si="16"/>
        <v>33424</v>
      </c>
      <c r="AI77" s="141">
        <f t="shared" si="17"/>
        <v>0</v>
      </c>
      <c r="AJ77" s="141">
        <f t="shared" si="18"/>
        <v>0</v>
      </c>
      <c r="AK77" s="146">
        <f t="shared" si="8"/>
        <v>0</v>
      </c>
      <c r="AL77" s="147"/>
      <c r="AM77" s="147"/>
      <c r="AN77" s="148"/>
      <c r="AO77" s="148"/>
      <c r="AP77" s="148"/>
      <c r="AQ77" s="142"/>
      <c r="AR77" s="91">
        <f t="shared" si="9"/>
        <v>0</v>
      </c>
      <c r="AS77" s="91"/>
      <c r="AT77" s="91"/>
      <c r="AU77" s="91"/>
      <c r="AV77" s="91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49">
        <f t="shared" si="19"/>
        <v>0</v>
      </c>
      <c r="U78" s="155">
        <f t="shared" si="2"/>
        <v>0</v>
      </c>
      <c r="V78" s="155" t="e">
        <f t="shared" si="3"/>
        <v>#DIV/0!</v>
      </c>
      <c r="W78" s="150">
        <f t="shared" si="20"/>
        <v>0</v>
      </c>
      <c r="X78" s="150">
        <f t="shared" si="21"/>
        <v>0</v>
      </c>
      <c r="Y78" s="150">
        <f t="shared" si="4"/>
        <v>0</v>
      </c>
      <c r="Z78" s="150">
        <f t="shared" si="10"/>
        <v>1</v>
      </c>
      <c r="AA78" s="150">
        <f t="shared" si="11"/>
        <v>0</v>
      </c>
      <c r="AB78" s="151" t="e">
        <f t="shared" si="5"/>
        <v>#DIV/0!</v>
      </c>
      <c r="AC78" s="151" t="e">
        <f t="shared" si="6"/>
        <v>#DIV/0!</v>
      </c>
      <c r="AD78" s="151">
        <f t="shared" si="12"/>
        <v>0</v>
      </c>
      <c r="AE78" s="91">
        <f t="shared" si="13"/>
        <v>39</v>
      </c>
      <c r="AF78" s="91">
        <f t="shared" si="14"/>
        <v>36</v>
      </c>
      <c r="AG78" s="91">
        <f t="shared" si="15"/>
        <v>256</v>
      </c>
      <c r="AH78" s="91">
        <f t="shared" si="16"/>
        <v>33424</v>
      </c>
      <c r="AI78" s="141">
        <f t="shared" si="17"/>
        <v>0</v>
      </c>
      <c r="AJ78" s="141">
        <f t="shared" si="18"/>
        <v>0</v>
      </c>
      <c r="AK78" s="146">
        <f t="shared" si="8"/>
        <v>0</v>
      </c>
      <c r="AL78" s="147"/>
      <c r="AM78" s="147"/>
      <c r="AN78" s="148"/>
      <c r="AO78" s="148"/>
      <c r="AP78" s="148"/>
      <c r="AQ78" s="142"/>
      <c r="AR78" s="91">
        <f t="shared" si="9"/>
        <v>0</v>
      </c>
      <c r="AS78" s="91"/>
      <c r="AT78" s="91"/>
      <c r="AU78" s="91"/>
      <c r="AV78" s="91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49">
        <f t="shared" si="19"/>
        <v>0</v>
      </c>
      <c r="U79" s="155">
        <f t="shared" ref="U79:U142" si="22">IF((COUNTIF(L79:S79,"P")+COUNTIF(L79:S79,"A")) &gt; 0, ((D79*(1-AJ79))*E79)*AK79, 0)</f>
        <v>0</v>
      </c>
      <c r="V79" s="155" t="e">
        <f t="shared" ref="V79:V142" si="23">U79/T79</f>
        <v>#DIV/0!</v>
      </c>
      <c r="W79" s="150">
        <f t="shared" si="20"/>
        <v>0</v>
      </c>
      <c r="X79" s="150">
        <f t="shared" si="21"/>
        <v>0</v>
      </c>
      <c r="Y79" s="150">
        <f t="shared" ref="Y79:Y142" si="24">J79*(1-AI79)</f>
        <v>0</v>
      </c>
      <c r="Z79" s="150">
        <f t="shared" si="10"/>
        <v>1</v>
      </c>
      <c r="AA79" s="150">
        <f t="shared" si="11"/>
        <v>0</v>
      </c>
      <c r="AB79" s="151" t="e">
        <f t="shared" ref="AB79:AB142" si="25">U79/(T79*AF79)</f>
        <v>#DIV/0!</v>
      </c>
      <c r="AC79" s="151" t="e">
        <f t="shared" ref="AC79:AC142" si="26">W79/(T79*AG79)</f>
        <v>#DIV/0!</v>
      </c>
      <c r="AD79" s="151">
        <f t="shared" si="12"/>
        <v>0</v>
      </c>
      <c r="AE79" s="91">
        <f t="shared" si="13"/>
        <v>39</v>
      </c>
      <c r="AF79" s="91">
        <f t="shared" si="14"/>
        <v>36</v>
      </c>
      <c r="AG79" s="91">
        <f t="shared" si="15"/>
        <v>256</v>
      </c>
      <c r="AH79" s="91">
        <f t="shared" si="16"/>
        <v>33424</v>
      </c>
      <c r="AI79" s="141">
        <f t="shared" si="17"/>
        <v>0</v>
      </c>
      <c r="AJ79" s="141">
        <f t="shared" si="18"/>
        <v>0</v>
      </c>
      <c r="AK79" s="146">
        <f t="shared" ref="AK79:AK142" si="27">C79/AE79</f>
        <v>0</v>
      </c>
      <c r="AL79" s="147"/>
      <c r="AM79" s="147"/>
      <c r="AN79" s="148"/>
      <c r="AO79" s="148"/>
      <c r="AP79" s="148"/>
      <c r="AQ79" s="142"/>
      <c r="AR79" s="91">
        <f t="shared" ref="AR79:AR142" si="28">D79*E79</f>
        <v>0</v>
      </c>
      <c r="AS79" s="91"/>
      <c r="AT79" s="91"/>
      <c r="AU79" s="91"/>
      <c r="AV79" s="91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49">
        <f t="shared" si="19"/>
        <v>0</v>
      </c>
      <c r="U80" s="155">
        <f t="shared" si="22"/>
        <v>0</v>
      </c>
      <c r="V80" s="155" t="e">
        <f t="shared" si="23"/>
        <v>#DIV/0!</v>
      </c>
      <c r="W80" s="150">
        <f t="shared" si="20"/>
        <v>0</v>
      </c>
      <c r="X80" s="150">
        <f t="shared" si="21"/>
        <v>0</v>
      </c>
      <c r="Y80" s="150">
        <f t="shared" si="24"/>
        <v>0</v>
      </c>
      <c r="Z80" s="150">
        <f t="shared" ref="Z80:Z143" si="29">Z79</f>
        <v>1</v>
      </c>
      <c r="AA80" s="150">
        <f t="shared" ref="AA80:AA143" si="30">Y80*Z80</f>
        <v>0</v>
      </c>
      <c r="AB80" s="151" t="e">
        <f t="shared" si="25"/>
        <v>#DIV/0!</v>
      </c>
      <c r="AC80" s="151" t="e">
        <f t="shared" si="26"/>
        <v>#DIV/0!</v>
      </c>
      <c r="AD80" s="151">
        <f t="shared" ref="AD80:AD143" si="31">Y80/AH80</f>
        <v>0</v>
      </c>
      <c r="AE80" s="91">
        <f t="shared" ref="AE80:AE143" si="32">AE79</f>
        <v>39</v>
      </c>
      <c r="AF80" s="91">
        <f t="shared" ref="AF80:AF143" si="33">AF79</f>
        <v>36</v>
      </c>
      <c r="AG80" s="91">
        <f t="shared" ref="AG80:AG143" si="34">AG79</f>
        <v>256</v>
      </c>
      <c r="AH80" s="91">
        <f t="shared" ref="AH80:AH143" si="35">AH79</f>
        <v>33424</v>
      </c>
      <c r="AI80" s="141">
        <f t="shared" ref="AI80:AI143" si="36">AI79</f>
        <v>0</v>
      </c>
      <c r="AJ80" s="141">
        <f t="shared" ref="AJ80:AJ143" si="37">AJ79</f>
        <v>0</v>
      </c>
      <c r="AK80" s="146">
        <f t="shared" si="27"/>
        <v>0</v>
      </c>
      <c r="AL80" s="147"/>
      <c r="AM80" s="147"/>
      <c r="AN80" s="148"/>
      <c r="AO80" s="148"/>
      <c r="AP80" s="148"/>
      <c r="AQ80" s="142"/>
      <c r="AR80" s="91">
        <f t="shared" si="28"/>
        <v>0</v>
      </c>
      <c r="AS80" s="91"/>
      <c r="AT80" s="91"/>
      <c r="AU80" s="91"/>
      <c r="AV80" s="91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49">
        <f t="shared" ref="T81:T144" si="38">COUNTIF(L81:S81,"P")</f>
        <v>0</v>
      </c>
      <c r="U81" s="155">
        <f t="shared" si="22"/>
        <v>0</v>
      </c>
      <c r="V81" s="155" t="e">
        <f t="shared" si="23"/>
        <v>#DIV/0!</v>
      </c>
      <c r="W81" s="150">
        <f t="shared" ref="W81:W144" si="39">I81+H81</f>
        <v>0</v>
      </c>
      <c r="X81" s="150">
        <f t="shared" ref="X81:X144" si="40">(T81 + COUNTIF(L81:S81,"A"))*W81</f>
        <v>0</v>
      </c>
      <c r="Y81" s="150">
        <f t="shared" si="24"/>
        <v>0</v>
      </c>
      <c r="Z81" s="150">
        <f t="shared" si="29"/>
        <v>1</v>
      </c>
      <c r="AA81" s="150">
        <f t="shared" si="30"/>
        <v>0</v>
      </c>
      <c r="AB81" s="151" t="e">
        <f t="shared" si="25"/>
        <v>#DIV/0!</v>
      </c>
      <c r="AC81" s="151" t="e">
        <f t="shared" si="26"/>
        <v>#DIV/0!</v>
      </c>
      <c r="AD81" s="151">
        <f t="shared" si="31"/>
        <v>0</v>
      </c>
      <c r="AE81" s="91">
        <f t="shared" si="32"/>
        <v>39</v>
      </c>
      <c r="AF81" s="91">
        <f t="shared" si="33"/>
        <v>36</v>
      </c>
      <c r="AG81" s="91">
        <f t="shared" si="34"/>
        <v>256</v>
      </c>
      <c r="AH81" s="91">
        <f t="shared" si="35"/>
        <v>33424</v>
      </c>
      <c r="AI81" s="141">
        <f t="shared" si="36"/>
        <v>0</v>
      </c>
      <c r="AJ81" s="141">
        <f t="shared" si="37"/>
        <v>0</v>
      </c>
      <c r="AK81" s="146">
        <f t="shared" si="27"/>
        <v>0</v>
      </c>
      <c r="AL81" s="147"/>
      <c r="AM81" s="147"/>
      <c r="AN81" s="148"/>
      <c r="AO81" s="148"/>
      <c r="AP81" s="148"/>
      <c r="AQ81" s="142"/>
      <c r="AR81" s="91">
        <f t="shared" si="28"/>
        <v>0</v>
      </c>
      <c r="AS81" s="91"/>
      <c r="AT81" s="91"/>
      <c r="AU81" s="91"/>
      <c r="AV81" s="91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49">
        <f t="shared" si="38"/>
        <v>0</v>
      </c>
      <c r="U82" s="155">
        <f t="shared" si="22"/>
        <v>0</v>
      </c>
      <c r="V82" s="155" t="e">
        <f t="shared" si="23"/>
        <v>#DIV/0!</v>
      </c>
      <c r="W82" s="150">
        <f t="shared" si="39"/>
        <v>0</v>
      </c>
      <c r="X82" s="150">
        <f t="shared" si="40"/>
        <v>0</v>
      </c>
      <c r="Y82" s="150">
        <f t="shared" si="24"/>
        <v>0</v>
      </c>
      <c r="Z82" s="150">
        <f t="shared" si="29"/>
        <v>1</v>
      </c>
      <c r="AA82" s="150">
        <f t="shared" si="30"/>
        <v>0</v>
      </c>
      <c r="AB82" s="151" t="e">
        <f t="shared" si="25"/>
        <v>#DIV/0!</v>
      </c>
      <c r="AC82" s="151" t="e">
        <f t="shared" si="26"/>
        <v>#DIV/0!</v>
      </c>
      <c r="AD82" s="151">
        <f t="shared" si="31"/>
        <v>0</v>
      </c>
      <c r="AE82" s="91">
        <f t="shared" si="32"/>
        <v>39</v>
      </c>
      <c r="AF82" s="91">
        <f t="shared" si="33"/>
        <v>36</v>
      </c>
      <c r="AG82" s="91">
        <f t="shared" si="34"/>
        <v>256</v>
      </c>
      <c r="AH82" s="91">
        <f t="shared" si="35"/>
        <v>33424</v>
      </c>
      <c r="AI82" s="141">
        <f t="shared" si="36"/>
        <v>0</v>
      </c>
      <c r="AJ82" s="141">
        <f t="shared" si="37"/>
        <v>0</v>
      </c>
      <c r="AK82" s="146">
        <f t="shared" si="27"/>
        <v>0</v>
      </c>
      <c r="AL82" s="147"/>
      <c r="AM82" s="147"/>
      <c r="AN82" s="148"/>
      <c r="AO82" s="148"/>
      <c r="AP82" s="148"/>
      <c r="AQ82" s="142"/>
      <c r="AR82" s="91">
        <f t="shared" si="28"/>
        <v>0</v>
      </c>
      <c r="AS82" s="91"/>
      <c r="AT82" s="91"/>
      <c r="AU82" s="91"/>
      <c r="AV82" s="91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49">
        <f t="shared" si="38"/>
        <v>0</v>
      </c>
      <c r="U83" s="155">
        <f t="shared" si="22"/>
        <v>0</v>
      </c>
      <c r="V83" s="155" t="e">
        <f t="shared" si="23"/>
        <v>#DIV/0!</v>
      </c>
      <c r="W83" s="150">
        <f t="shared" si="39"/>
        <v>0</v>
      </c>
      <c r="X83" s="150">
        <f t="shared" si="40"/>
        <v>0</v>
      </c>
      <c r="Y83" s="150">
        <f t="shared" si="24"/>
        <v>0</v>
      </c>
      <c r="Z83" s="150">
        <f t="shared" si="29"/>
        <v>1</v>
      </c>
      <c r="AA83" s="150">
        <f t="shared" si="30"/>
        <v>0</v>
      </c>
      <c r="AB83" s="151" t="e">
        <f t="shared" si="25"/>
        <v>#DIV/0!</v>
      </c>
      <c r="AC83" s="151" t="e">
        <f t="shared" si="26"/>
        <v>#DIV/0!</v>
      </c>
      <c r="AD83" s="151">
        <f t="shared" si="31"/>
        <v>0</v>
      </c>
      <c r="AE83" s="91">
        <f t="shared" si="32"/>
        <v>39</v>
      </c>
      <c r="AF83" s="91">
        <f t="shared" si="33"/>
        <v>36</v>
      </c>
      <c r="AG83" s="91">
        <f t="shared" si="34"/>
        <v>256</v>
      </c>
      <c r="AH83" s="91">
        <f t="shared" si="35"/>
        <v>33424</v>
      </c>
      <c r="AI83" s="141">
        <f t="shared" si="36"/>
        <v>0</v>
      </c>
      <c r="AJ83" s="141">
        <f t="shared" si="37"/>
        <v>0</v>
      </c>
      <c r="AK83" s="146">
        <f t="shared" si="27"/>
        <v>0</v>
      </c>
      <c r="AL83" s="147"/>
      <c r="AM83" s="147"/>
      <c r="AN83" s="148"/>
      <c r="AO83" s="148"/>
      <c r="AP83" s="148"/>
      <c r="AQ83" s="142"/>
      <c r="AR83" s="91">
        <f t="shared" si="28"/>
        <v>0</v>
      </c>
      <c r="AS83" s="91"/>
      <c r="AT83" s="91"/>
      <c r="AU83" s="91"/>
      <c r="AV83" s="91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49">
        <f t="shared" si="38"/>
        <v>0</v>
      </c>
      <c r="U84" s="155">
        <f t="shared" si="22"/>
        <v>0</v>
      </c>
      <c r="V84" s="155" t="e">
        <f t="shared" si="23"/>
        <v>#DIV/0!</v>
      </c>
      <c r="W84" s="150">
        <f t="shared" si="39"/>
        <v>0</v>
      </c>
      <c r="X84" s="150">
        <f t="shared" si="40"/>
        <v>0</v>
      </c>
      <c r="Y84" s="150">
        <f t="shared" si="24"/>
        <v>0</v>
      </c>
      <c r="Z84" s="150">
        <f t="shared" si="29"/>
        <v>1</v>
      </c>
      <c r="AA84" s="150">
        <f t="shared" si="30"/>
        <v>0</v>
      </c>
      <c r="AB84" s="151" t="e">
        <f t="shared" si="25"/>
        <v>#DIV/0!</v>
      </c>
      <c r="AC84" s="151" t="e">
        <f t="shared" si="26"/>
        <v>#DIV/0!</v>
      </c>
      <c r="AD84" s="151">
        <f t="shared" si="31"/>
        <v>0</v>
      </c>
      <c r="AE84" s="91">
        <f t="shared" si="32"/>
        <v>39</v>
      </c>
      <c r="AF84" s="91">
        <f t="shared" si="33"/>
        <v>36</v>
      </c>
      <c r="AG84" s="91">
        <f t="shared" si="34"/>
        <v>256</v>
      </c>
      <c r="AH84" s="91">
        <f t="shared" si="35"/>
        <v>33424</v>
      </c>
      <c r="AI84" s="141">
        <f t="shared" si="36"/>
        <v>0</v>
      </c>
      <c r="AJ84" s="141">
        <f t="shared" si="37"/>
        <v>0</v>
      </c>
      <c r="AK84" s="146">
        <f t="shared" si="27"/>
        <v>0</v>
      </c>
      <c r="AL84" s="147"/>
      <c r="AM84" s="147"/>
      <c r="AN84" s="148"/>
      <c r="AO84" s="148"/>
      <c r="AP84" s="148"/>
      <c r="AQ84" s="142"/>
      <c r="AR84" s="91">
        <f t="shared" si="28"/>
        <v>0</v>
      </c>
      <c r="AS84" s="91"/>
      <c r="AT84" s="91"/>
      <c r="AU84" s="91"/>
      <c r="AV84" s="91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49">
        <f t="shared" si="38"/>
        <v>0</v>
      </c>
      <c r="U85" s="155">
        <f t="shared" si="22"/>
        <v>0</v>
      </c>
      <c r="V85" s="155" t="e">
        <f t="shared" si="23"/>
        <v>#DIV/0!</v>
      </c>
      <c r="W85" s="150">
        <f t="shared" si="39"/>
        <v>0</v>
      </c>
      <c r="X85" s="150">
        <f t="shared" si="40"/>
        <v>0</v>
      </c>
      <c r="Y85" s="150">
        <f t="shared" si="24"/>
        <v>0</v>
      </c>
      <c r="Z85" s="150">
        <f t="shared" si="29"/>
        <v>1</v>
      </c>
      <c r="AA85" s="150">
        <f t="shared" si="30"/>
        <v>0</v>
      </c>
      <c r="AB85" s="151" t="e">
        <f t="shared" si="25"/>
        <v>#DIV/0!</v>
      </c>
      <c r="AC85" s="151" t="e">
        <f t="shared" si="26"/>
        <v>#DIV/0!</v>
      </c>
      <c r="AD85" s="151">
        <f t="shared" si="31"/>
        <v>0</v>
      </c>
      <c r="AE85" s="91">
        <f t="shared" si="32"/>
        <v>39</v>
      </c>
      <c r="AF85" s="91">
        <f t="shared" si="33"/>
        <v>36</v>
      </c>
      <c r="AG85" s="91">
        <f t="shared" si="34"/>
        <v>256</v>
      </c>
      <c r="AH85" s="91">
        <f t="shared" si="35"/>
        <v>33424</v>
      </c>
      <c r="AI85" s="141">
        <f t="shared" si="36"/>
        <v>0</v>
      </c>
      <c r="AJ85" s="141">
        <f t="shared" si="37"/>
        <v>0</v>
      </c>
      <c r="AK85" s="146">
        <f t="shared" si="27"/>
        <v>0</v>
      </c>
      <c r="AL85" s="147"/>
      <c r="AM85" s="147"/>
      <c r="AN85" s="148"/>
      <c r="AO85" s="148"/>
      <c r="AP85" s="148"/>
      <c r="AQ85" s="142"/>
      <c r="AR85" s="91">
        <f t="shared" si="28"/>
        <v>0</v>
      </c>
      <c r="AS85" s="91"/>
      <c r="AT85" s="91"/>
      <c r="AU85" s="91"/>
      <c r="AV85" s="91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49">
        <f t="shared" si="38"/>
        <v>0</v>
      </c>
      <c r="U86" s="155">
        <f t="shared" si="22"/>
        <v>0</v>
      </c>
      <c r="V86" s="155" t="e">
        <f t="shared" si="23"/>
        <v>#DIV/0!</v>
      </c>
      <c r="W86" s="150">
        <f t="shared" si="39"/>
        <v>0</v>
      </c>
      <c r="X86" s="150">
        <f t="shared" si="40"/>
        <v>0</v>
      </c>
      <c r="Y86" s="150">
        <f t="shared" si="24"/>
        <v>0</v>
      </c>
      <c r="Z86" s="150">
        <f t="shared" si="29"/>
        <v>1</v>
      </c>
      <c r="AA86" s="150">
        <f t="shared" si="30"/>
        <v>0</v>
      </c>
      <c r="AB86" s="151" t="e">
        <f t="shared" si="25"/>
        <v>#DIV/0!</v>
      </c>
      <c r="AC86" s="151" t="e">
        <f t="shared" si="26"/>
        <v>#DIV/0!</v>
      </c>
      <c r="AD86" s="151">
        <f t="shared" si="31"/>
        <v>0</v>
      </c>
      <c r="AE86" s="91">
        <f t="shared" si="32"/>
        <v>39</v>
      </c>
      <c r="AF86" s="91">
        <f t="shared" si="33"/>
        <v>36</v>
      </c>
      <c r="AG86" s="91">
        <f t="shared" si="34"/>
        <v>256</v>
      </c>
      <c r="AH86" s="91">
        <f t="shared" si="35"/>
        <v>33424</v>
      </c>
      <c r="AI86" s="141">
        <f t="shared" si="36"/>
        <v>0</v>
      </c>
      <c r="AJ86" s="141">
        <f t="shared" si="37"/>
        <v>0</v>
      </c>
      <c r="AK86" s="146">
        <f t="shared" si="27"/>
        <v>0</v>
      </c>
      <c r="AL86" s="147"/>
      <c r="AM86" s="147"/>
      <c r="AN86" s="148"/>
      <c r="AO86" s="148"/>
      <c r="AP86" s="148"/>
      <c r="AQ86" s="142"/>
      <c r="AR86" s="91">
        <f t="shared" si="28"/>
        <v>0</v>
      </c>
      <c r="AS86" s="91"/>
      <c r="AT86" s="91"/>
      <c r="AU86" s="91"/>
      <c r="AV86" s="91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49">
        <f t="shared" si="38"/>
        <v>0</v>
      </c>
      <c r="U87" s="155">
        <f t="shared" si="22"/>
        <v>0</v>
      </c>
      <c r="V87" s="155" t="e">
        <f t="shared" si="23"/>
        <v>#DIV/0!</v>
      </c>
      <c r="W87" s="150">
        <f t="shared" si="39"/>
        <v>0</v>
      </c>
      <c r="X87" s="150">
        <f t="shared" si="40"/>
        <v>0</v>
      </c>
      <c r="Y87" s="150">
        <f t="shared" si="24"/>
        <v>0</v>
      </c>
      <c r="Z87" s="150">
        <f t="shared" si="29"/>
        <v>1</v>
      </c>
      <c r="AA87" s="150">
        <f t="shared" si="30"/>
        <v>0</v>
      </c>
      <c r="AB87" s="151" t="e">
        <f t="shared" si="25"/>
        <v>#DIV/0!</v>
      </c>
      <c r="AC87" s="151" t="e">
        <f t="shared" si="26"/>
        <v>#DIV/0!</v>
      </c>
      <c r="AD87" s="151">
        <f t="shared" si="31"/>
        <v>0</v>
      </c>
      <c r="AE87" s="91">
        <f t="shared" si="32"/>
        <v>39</v>
      </c>
      <c r="AF87" s="91">
        <f t="shared" si="33"/>
        <v>36</v>
      </c>
      <c r="AG87" s="91">
        <f t="shared" si="34"/>
        <v>256</v>
      </c>
      <c r="AH87" s="91">
        <f t="shared" si="35"/>
        <v>33424</v>
      </c>
      <c r="AI87" s="141">
        <f t="shared" si="36"/>
        <v>0</v>
      </c>
      <c r="AJ87" s="141">
        <f t="shared" si="37"/>
        <v>0</v>
      </c>
      <c r="AK87" s="146">
        <f t="shared" si="27"/>
        <v>0</v>
      </c>
      <c r="AL87" s="147"/>
      <c r="AM87" s="147"/>
      <c r="AN87" s="148"/>
      <c r="AO87" s="148"/>
      <c r="AP87" s="148"/>
      <c r="AQ87" s="142"/>
      <c r="AR87" s="91">
        <f t="shared" si="28"/>
        <v>0</v>
      </c>
      <c r="AS87" s="91"/>
      <c r="AT87" s="91"/>
      <c r="AU87" s="91"/>
      <c r="AV87" s="91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49">
        <f t="shared" si="38"/>
        <v>0</v>
      </c>
      <c r="U88" s="155">
        <f t="shared" si="22"/>
        <v>0</v>
      </c>
      <c r="V88" s="155" t="e">
        <f t="shared" si="23"/>
        <v>#DIV/0!</v>
      </c>
      <c r="W88" s="150">
        <f t="shared" si="39"/>
        <v>0</v>
      </c>
      <c r="X88" s="150">
        <f t="shared" si="40"/>
        <v>0</v>
      </c>
      <c r="Y88" s="150">
        <f t="shared" si="24"/>
        <v>0</v>
      </c>
      <c r="Z88" s="150">
        <f t="shared" si="29"/>
        <v>1</v>
      </c>
      <c r="AA88" s="150">
        <f t="shared" si="30"/>
        <v>0</v>
      </c>
      <c r="AB88" s="151" t="e">
        <f t="shared" si="25"/>
        <v>#DIV/0!</v>
      </c>
      <c r="AC88" s="151" t="e">
        <f t="shared" si="26"/>
        <v>#DIV/0!</v>
      </c>
      <c r="AD88" s="151">
        <f t="shared" si="31"/>
        <v>0</v>
      </c>
      <c r="AE88" s="91">
        <f t="shared" si="32"/>
        <v>39</v>
      </c>
      <c r="AF88" s="91">
        <f t="shared" si="33"/>
        <v>36</v>
      </c>
      <c r="AG88" s="91">
        <f t="shared" si="34"/>
        <v>256</v>
      </c>
      <c r="AH88" s="91">
        <f t="shared" si="35"/>
        <v>33424</v>
      </c>
      <c r="AI88" s="141">
        <f t="shared" si="36"/>
        <v>0</v>
      </c>
      <c r="AJ88" s="141">
        <f t="shared" si="37"/>
        <v>0</v>
      </c>
      <c r="AK88" s="146">
        <f t="shared" si="27"/>
        <v>0</v>
      </c>
      <c r="AL88" s="147"/>
      <c r="AM88" s="147"/>
      <c r="AN88" s="148"/>
      <c r="AO88" s="148"/>
      <c r="AP88" s="148"/>
      <c r="AQ88" s="142"/>
      <c r="AR88" s="91">
        <f t="shared" si="28"/>
        <v>0</v>
      </c>
      <c r="AS88" s="91"/>
      <c r="AT88" s="91"/>
      <c r="AU88" s="91"/>
      <c r="AV88" s="91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49">
        <f t="shared" si="38"/>
        <v>0</v>
      </c>
      <c r="U89" s="155">
        <f t="shared" si="22"/>
        <v>0</v>
      </c>
      <c r="V89" s="155" t="e">
        <f t="shared" si="23"/>
        <v>#DIV/0!</v>
      </c>
      <c r="W89" s="150">
        <f t="shared" si="39"/>
        <v>0</v>
      </c>
      <c r="X89" s="150">
        <f t="shared" si="40"/>
        <v>0</v>
      </c>
      <c r="Y89" s="150">
        <f t="shared" si="24"/>
        <v>0</v>
      </c>
      <c r="Z89" s="150">
        <f t="shared" si="29"/>
        <v>1</v>
      </c>
      <c r="AA89" s="150">
        <f t="shared" si="30"/>
        <v>0</v>
      </c>
      <c r="AB89" s="151" t="e">
        <f t="shared" si="25"/>
        <v>#DIV/0!</v>
      </c>
      <c r="AC89" s="151" t="e">
        <f t="shared" si="26"/>
        <v>#DIV/0!</v>
      </c>
      <c r="AD89" s="151">
        <f t="shared" si="31"/>
        <v>0</v>
      </c>
      <c r="AE89" s="91">
        <f t="shared" si="32"/>
        <v>39</v>
      </c>
      <c r="AF89" s="91">
        <f t="shared" si="33"/>
        <v>36</v>
      </c>
      <c r="AG89" s="91">
        <f t="shared" si="34"/>
        <v>256</v>
      </c>
      <c r="AH89" s="91">
        <f t="shared" si="35"/>
        <v>33424</v>
      </c>
      <c r="AI89" s="141">
        <f t="shared" si="36"/>
        <v>0</v>
      </c>
      <c r="AJ89" s="141">
        <f t="shared" si="37"/>
        <v>0</v>
      </c>
      <c r="AK89" s="146">
        <f t="shared" si="27"/>
        <v>0</v>
      </c>
      <c r="AL89" s="147"/>
      <c r="AM89" s="147"/>
      <c r="AN89" s="148"/>
      <c r="AO89" s="148"/>
      <c r="AP89" s="148"/>
      <c r="AQ89" s="142"/>
      <c r="AR89" s="91">
        <f t="shared" si="28"/>
        <v>0</v>
      </c>
      <c r="AS89" s="91"/>
      <c r="AT89" s="91"/>
      <c r="AU89" s="91"/>
      <c r="AV89" s="91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49">
        <f t="shared" si="38"/>
        <v>0</v>
      </c>
      <c r="U90" s="155">
        <f t="shared" si="22"/>
        <v>0</v>
      </c>
      <c r="V90" s="155" t="e">
        <f t="shared" si="23"/>
        <v>#DIV/0!</v>
      </c>
      <c r="W90" s="150">
        <f t="shared" si="39"/>
        <v>0</v>
      </c>
      <c r="X90" s="150">
        <f t="shared" si="40"/>
        <v>0</v>
      </c>
      <c r="Y90" s="150">
        <f t="shared" si="24"/>
        <v>0</v>
      </c>
      <c r="Z90" s="150">
        <f t="shared" si="29"/>
        <v>1</v>
      </c>
      <c r="AA90" s="150">
        <f t="shared" si="30"/>
        <v>0</v>
      </c>
      <c r="AB90" s="151" t="e">
        <f t="shared" si="25"/>
        <v>#DIV/0!</v>
      </c>
      <c r="AC90" s="151" t="e">
        <f t="shared" si="26"/>
        <v>#DIV/0!</v>
      </c>
      <c r="AD90" s="151">
        <f t="shared" si="31"/>
        <v>0</v>
      </c>
      <c r="AE90" s="91">
        <f t="shared" si="32"/>
        <v>39</v>
      </c>
      <c r="AF90" s="91">
        <f t="shared" si="33"/>
        <v>36</v>
      </c>
      <c r="AG90" s="91">
        <f t="shared" si="34"/>
        <v>256</v>
      </c>
      <c r="AH90" s="91">
        <f t="shared" si="35"/>
        <v>33424</v>
      </c>
      <c r="AI90" s="141">
        <f t="shared" si="36"/>
        <v>0</v>
      </c>
      <c r="AJ90" s="141">
        <f t="shared" si="37"/>
        <v>0</v>
      </c>
      <c r="AK90" s="146">
        <f t="shared" si="27"/>
        <v>0</v>
      </c>
      <c r="AL90" s="147"/>
      <c r="AM90" s="147"/>
      <c r="AN90" s="148"/>
      <c r="AO90" s="148"/>
      <c r="AP90" s="148"/>
      <c r="AQ90" s="142"/>
      <c r="AR90" s="91">
        <f t="shared" si="28"/>
        <v>0</v>
      </c>
      <c r="AS90" s="91"/>
      <c r="AT90" s="91"/>
      <c r="AU90" s="91"/>
      <c r="AV90" s="91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49">
        <f t="shared" si="38"/>
        <v>0</v>
      </c>
      <c r="U91" s="155">
        <f t="shared" si="22"/>
        <v>0</v>
      </c>
      <c r="V91" s="155" t="e">
        <f t="shared" si="23"/>
        <v>#DIV/0!</v>
      </c>
      <c r="W91" s="150">
        <f t="shared" si="39"/>
        <v>0</v>
      </c>
      <c r="X91" s="150">
        <f t="shared" si="40"/>
        <v>0</v>
      </c>
      <c r="Y91" s="150">
        <f t="shared" si="24"/>
        <v>0</v>
      </c>
      <c r="Z91" s="150">
        <f t="shared" si="29"/>
        <v>1</v>
      </c>
      <c r="AA91" s="150">
        <f t="shared" si="30"/>
        <v>0</v>
      </c>
      <c r="AB91" s="151" t="e">
        <f t="shared" si="25"/>
        <v>#DIV/0!</v>
      </c>
      <c r="AC91" s="151" t="e">
        <f t="shared" si="26"/>
        <v>#DIV/0!</v>
      </c>
      <c r="AD91" s="151">
        <f t="shared" si="31"/>
        <v>0</v>
      </c>
      <c r="AE91" s="91">
        <f t="shared" si="32"/>
        <v>39</v>
      </c>
      <c r="AF91" s="91">
        <f t="shared" si="33"/>
        <v>36</v>
      </c>
      <c r="AG91" s="91">
        <f t="shared" si="34"/>
        <v>256</v>
      </c>
      <c r="AH91" s="91">
        <f t="shared" si="35"/>
        <v>33424</v>
      </c>
      <c r="AI91" s="141">
        <f t="shared" si="36"/>
        <v>0</v>
      </c>
      <c r="AJ91" s="141">
        <f t="shared" si="37"/>
        <v>0</v>
      </c>
      <c r="AK91" s="146">
        <f t="shared" si="27"/>
        <v>0</v>
      </c>
      <c r="AL91" s="147"/>
      <c r="AM91" s="147"/>
      <c r="AN91" s="148"/>
      <c r="AO91" s="148"/>
      <c r="AP91" s="148"/>
      <c r="AQ91" s="142"/>
      <c r="AR91" s="91">
        <f t="shared" si="28"/>
        <v>0</v>
      </c>
      <c r="AS91" s="91"/>
      <c r="AT91" s="91"/>
      <c r="AU91" s="91"/>
      <c r="AV91" s="91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49">
        <f t="shared" si="38"/>
        <v>0</v>
      </c>
      <c r="U92" s="155">
        <f t="shared" si="22"/>
        <v>0</v>
      </c>
      <c r="V92" s="155" t="e">
        <f t="shared" si="23"/>
        <v>#DIV/0!</v>
      </c>
      <c r="W92" s="150">
        <f t="shared" si="39"/>
        <v>0</v>
      </c>
      <c r="X92" s="150">
        <f t="shared" si="40"/>
        <v>0</v>
      </c>
      <c r="Y92" s="150">
        <f t="shared" si="24"/>
        <v>0</v>
      </c>
      <c r="Z92" s="150">
        <f t="shared" si="29"/>
        <v>1</v>
      </c>
      <c r="AA92" s="150">
        <f t="shared" si="30"/>
        <v>0</v>
      </c>
      <c r="AB92" s="151" t="e">
        <f t="shared" si="25"/>
        <v>#DIV/0!</v>
      </c>
      <c r="AC92" s="151" t="e">
        <f t="shared" si="26"/>
        <v>#DIV/0!</v>
      </c>
      <c r="AD92" s="151">
        <f t="shared" si="31"/>
        <v>0</v>
      </c>
      <c r="AE92" s="91">
        <f t="shared" si="32"/>
        <v>39</v>
      </c>
      <c r="AF92" s="91">
        <f t="shared" si="33"/>
        <v>36</v>
      </c>
      <c r="AG92" s="91">
        <f t="shared" si="34"/>
        <v>256</v>
      </c>
      <c r="AH92" s="91">
        <f t="shared" si="35"/>
        <v>33424</v>
      </c>
      <c r="AI92" s="141">
        <f t="shared" si="36"/>
        <v>0</v>
      </c>
      <c r="AJ92" s="141">
        <f t="shared" si="37"/>
        <v>0</v>
      </c>
      <c r="AK92" s="146">
        <f t="shared" si="27"/>
        <v>0</v>
      </c>
      <c r="AL92" s="147"/>
      <c r="AM92" s="147"/>
      <c r="AN92" s="148"/>
      <c r="AO92" s="148"/>
      <c r="AP92" s="148"/>
      <c r="AQ92" s="142"/>
      <c r="AR92" s="91">
        <f t="shared" si="28"/>
        <v>0</v>
      </c>
      <c r="AS92" s="91"/>
      <c r="AT92" s="91"/>
      <c r="AU92" s="91"/>
      <c r="AV92" s="91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49">
        <f t="shared" si="38"/>
        <v>0</v>
      </c>
      <c r="U93" s="155">
        <f t="shared" si="22"/>
        <v>0</v>
      </c>
      <c r="V93" s="155" t="e">
        <f t="shared" si="23"/>
        <v>#DIV/0!</v>
      </c>
      <c r="W93" s="150">
        <f t="shared" si="39"/>
        <v>0</v>
      </c>
      <c r="X93" s="150">
        <f t="shared" si="40"/>
        <v>0</v>
      </c>
      <c r="Y93" s="150">
        <f t="shared" si="24"/>
        <v>0</v>
      </c>
      <c r="Z93" s="150">
        <f t="shared" si="29"/>
        <v>1</v>
      </c>
      <c r="AA93" s="150">
        <f t="shared" si="30"/>
        <v>0</v>
      </c>
      <c r="AB93" s="151" t="e">
        <f t="shared" si="25"/>
        <v>#DIV/0!</v>
      </c>
      <c r="AC93" s="151" t="e">
        <f t="shared" si="26"/>
        <v>#DIV/0!</v>
      </c>
      <c r="AD93" s="151">
        <f t="shared" si="31"/>
        <v>0</v>
      </c>
      <c r="AE93" s="91">
        <f t="shared" si="32"/>
        <v>39</v>
      </c>
      <c r="AF93" s="91">
        <f t="shared" si="33"/>
        <v>36</v>
      </c>
      <c r="AG93" s="91">
        <f t="shared" si="34"/>
        <v>256</v>
      </c>
      <c r="AH93" s="91">
        <f t="shared" si="35"/>
        <v>33424</v>
      </c>
      <c r="AI93" s="141">
        <f t="shared" si="36"/>
        <v>0</v>
      </c>
      <c r="AJ93" s="141">
        <f t="shared" si="37"/>
        <v>0</v>
      </c>
      <c r="AK93" s="146">
        <f t="shared" si="27"/>
        <v>0</v>
      </c>
      <c r="AL93" s="147"/>
      <c r="AM93" s="147"/>
      <c r="AN93" s="148"/>
      <c r="AO93" s="148"/>
      <c r="AP93" s="148"/>
      <c r="AQ93" s="142"/>
      <c r="AR93" s="91">
        <f t="shared" si="28"/>
        <v>0</v>
      </c>
      <c r="AS93" s="91"/>
      <c r="AT93" s="91"/>
      <c r="AU93" s="91"/>
      <c r="AV93" s="91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49">
        <f t="shared" si="38"/>
        <v>0</v>
      </c>
      <c r="U94" s="155">
        <f t="shared" si="22"/>
        <v>0</v>
      </c>
      <c r="V94" s="155" t="e">
        <f t="shared" si="23"/>
        <v>#DIV/0!</v>
      </c>
      <c r="W94" s="150">
        <f t="shared" si="39"/>
        <v>0</v>
      </c>
      <c r="X94" s="150">
        <f t="shared" si="40"/>
        <v>0</v>
      </c>
      <c r="Y94" s="150">
        <f t="shared" si="24"/>
        <v>0</v>
      </c>
      <c r="Z94" s="150">
        <f t="shared" si="29"/>
        <v>1</v>
      </c>
      <c r="AA94" s="150">
        <f t="shared" si="30"/>
        <v>0</v>
      </c>
      <c r="AB94" s="151" t="e">
        <f t="shared" si="25"/>
        <v>#DIV/0!</v>
      </c>
      <c r="AC94" s="151" t="e">
        <f t="shared" si="26"/>
        <v>#DIV/0!</v>
      </c>
      <c r="AD94" s="151">
        <f t="shared" si="31"/>
        <v>0</v>
      </c>
      <c r="AE94" s="91">
        <f t="shared" si="32"/>
        <v>39</v>
      </c>
      <c r="AF94" s="91">
        <f t="shared" si="33"/>
        <v>36</v>
      </c>
      <c r="AG94" s="91">
        <f t="shared" si="34"/>
        <v>256</v>
      </c>
      <c r="AH94" s="91">
        <f t="shared" si="35"/>
        <v>33424</v>
      </c>
      <c r="AI94" s="141">
        <f t="shared" si="36"/>
        <v>0</v>
      </c>
      <c r="AJ94" s="141">
        <f t="shared" si="37"/>
        <v>0</v>
      </c>
      <c r="AK94" s="146">
        <f t="shared" si="27"/>
        <v>0</v>
      </c>
      <c r="AL94" s="147"/>
      <c r="AM94" s="147"/>
      <c r="AN94" s="148"/>
      <c r="AO94" s="148"/>
      <c r="AP94" s="148"/>
      <c r="AQ94" s="142"/>
      <c r="AR94" s="91">
        <f t="shared" si="28"/>
        <v>0</v>
      </c>
      <c r="AS94" s="91"/>
      <c r="AT94" s="91"/>
      <c r="AU94" s="91"/>
      <c r="AV94" s="91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49">
        <f t="shared" si="38"/>
        <v>0</v>
      </c>
      <c r="U95" s="155">
        <f t="shared" si="22"/>
        <v>0</v>
      </c>
      <c r="V95" s="155" t="e">
        <f t="shared" si="23"/>
        <v>#DIV/0!</v>
      </c>
      <c r="W95" s="150">
        <f t="shared" si="39"/>
        <v>0</v>
      </c>
      <c r="X95" s="150">
        <f t="shared" si="40"/>
        <v>0</v>
      </c>
      <c r="Y95" s="150">
        <f t="shared" si="24"/>
        <v>0</v>
      </c>
      <c r="Z95" s="150">
        <f t="shared" si="29"/>
        <v>1</v>
      </c>
      <c r="AA95" s="150">
        <f t="shared" si="30"/>
        <v>0</v>
      </c>
      <c r="AB95" s="151" t="e">
        <f t="shared" si="25"/>
        <v>#DIV/0!</v>
      </c>
      <c r="AC95" s="151" t="e">
        <f t="shared" si="26"/>
        <v>#DIV/0!</v>
      </c>
      <c r="AD95" s="151">
        <f t="shared" si="31"/>
        <v>0</v>
      </c>
      <c r="AE95" s="91">
        <f t="shared" si="32"/>
        <v>39</v>
      </c>
      <c r="AF95" s="91">
        <f t="shared" si="33"/>
        <v>36</v>
      </c>
      <c r="AG95" s="91">
        <f t="shared" si="34"/>
        <v>256</v>
      </c>
      <c r="AH95" s="91">
        <f t="shared" si="35"/>
        <v>33424</v>
      </c>
      <c r="AI95" s="141">
        <f t="shared" si="36"/>
        <v>0</v>
      </c>
      <c r="AJ95" s="141">
        <f t="shared" si="37"/>
        <v>0</v>
      </c>
      <c r="AK95" s="146">
        <f t="shared" si="27"/>
        <v>0</v>
      </c>
      <c r="AL95" s="147"/>
      <c r="AM95" s="147"/>
      <c r="AN95" s="148"/>
      <c r="AO95" s="148"/>
      <c r="AP95" s="148"/>
      <c r="AQ95" s="142"/>
      <c r="AR95" s="91">
        <f t="shared" si="28"/>
        <v>0</v>
      </c>
      <c r="AS95" s="91"/>
      <c r="AT95" s="91"/>
      <c r="AU95" s="91"/>
      <c r="AV95" s="91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49">
        <f t="shared" si="38"/>
        <v>0</v>
      </c>
      <c r="U96" s="155">
        <f t="shared" si="22"/>
        <v>0</v>
      </c>
      <c r="V96" s="155" t="e">
        <f t="shared" si="23"/>
        <v>#DIV/0!</v>
      </c>
      <c r="W96" s="150">
        <f t="shared" si="39"/>
        <v>0</v>
      </c>
      <c r="X96" s="150">
        <f t="shared" si="40"/>
        <v>0</v>
      </c>
      <c r="Y96" s="150">
        <f t="shared" si="24"/>
        <v>0</v>
      </c>
      <c r="Z96" s="150">
        <f t="shared" si="29"/>
        <v>1</v>
      </c>
      <c r="AA96" s="150">
        <f t="shared" si="30"/>
        <v>0</v>
      </c>
      <c r="AB96" s="151" t="e">
        <f t="shared" si="25"/>
        <v>#DIV/0!</v>
      </c>
      <c r="AC96" s="151" t="e">
        <f t="shared" si="26"/>
        <v>#DIV/0!</v>
      </c>
      <c r="AD96" s="151">
        <f t="shared" si="31"/>
        <v>0</v>
      </c>
      <c r="AE96" s="91">
        <f t="shared" si="32"/>
        <v>39</v>
      </c>
      <c r="AF96" s="91">
        <f t="shared" si="33"/>
        <v>36</v>
      </c>
      <c r="AG96" s="91">
        <f t="shared" si="34"/>
        <v>256</v>
      </c>
      <c r="AH96" s="91">
        <f t="shared" si="35"/>
        <v>33424</v>
      </c>
      <c r="AI96" s="141">
        <f t="shared" si="36"/>
        <v>0</v>
      </c>
      <c r="AJ96" s="141">
        <f t="shared" si="37"/>
        <v>0</v>
      </c>
      <c r="AK96" s="146">
        <f t="shared" si="27"/>
        <v>0</v>
      </c>
      <c r="AL96" s="147"/>
      <c r="AM96" s="147"/>
      <c r="AN96" s="148"/>
      <c r="AO96" s="148"/>
      <c r="AP96" s="148"/>
      <c r="AQ96" s="142"/>
      <c r="AR96" s="91">
        <f t="shared" si="28"/>
        <v>0</v>
      </c>
      <c r="AS96" s="91"/>
      <c r="AT96" s="91"/>
      <c r="AU96" s="91"/>
      <c r="AV96" s="91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49">
        <f t="shared" si="38"/>
        <v>0</v>
      </c>
      <c r="U97" s="155">
        <f t="shared" si="22"/>
        <v>0</v>
      </c>
      <c r="V97" s="155" t="e">
        <f t="shared" si="23"/>
        <v>#DIV/0!</v>
      </c>
      <c r="W97" s="150">
        <f t="shared" si="39"/>
        <v>0</v>
      </c>
      <c r="X97" s="150">
        <f t="shared" si="40"/>
        <v>0</v>
      </c>
      <c r="Y97" s="150">
        <f t="shared" si="24"/>
        <v>0</v>
      </c>
      <c r="Z97" s="150">
        <f t="shared" si="29"/>
        <v>1</v>
      </c>
      <c r="AA97" s="150">
        <f t="shared" si="30"/>
        <v>0</v>
      </c>
      <c r="AB97" s="151" t="e">
        <f t="shared" si="25"/>
        <v>#DIV/0!</v>
      </c>
      <c r="AC97" s="151" t="e">
        <f t="shared" si="26"/>
        <v>#DIV/0!</v>
      </c>
      <c r="AD97" s="151">
        <f t="shared" si="31"/>
        <v>0</v>
      </c>
      <c r="AE97" s="91">
        <f t="shared" si="32"/>
        <v>39</v>
      </c>
      <c r="AF97" s="91">
        <f t="shared" si="33"/>
        <v>36</v>
      </c>
      <c r="AG97" s="91">
        <f t="shared" si="34"/>
        <v>256</v>
      </c>
      <c r="AH97" s="91">
        <f t="shared" si="35"/>
        <v>33424</v>
      </c>
      <c r="AI97" s="141">
        <f t="shared" si="36"/>
        <v>0</v>
      </c>
      <c r="AJ97" s="141">
        <f t="shared" si="37"/>
        <v>0</v>
      </c>
      <c r="AK97" s="146">
        <f t="shared" si="27"/>
        <v>0</v>
      </c>
      <c r="AL97" s="147"/>
      <c r="AM97" s="147"/>
      <c r="AN97" s="148"/>
      <c r="AO97" s="148"/>
      <c r="AP97" s="148"/>
      <c r="AQ97" s="142"/>
      <c r="AR97" s="91">
        <f t="shared" si="28"/>
        <v>0</v>
      </c>
      <c r="AS97" s="91"/>
      <c r="AT97" s="91"/>
      <c r="AU97" s="91"/>
      <c r="AV97" s="91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49">
        <f t="shared" si="38"/>
        <v>0</v>
      </c>
      <c r="U98" s="155">
        <f t="shared" si="22"/>
        <v>0</v>
      </c>
      <c r="V98" s="155" t="e">
        <f t="shared" si="23"/>
        <v>#DIV/0!</v>
      </c>
      <c r="W98" s="150">
        <f t="shared" si="39"/>
        <v>0</v>
      </c>
      <c r="X98" s="150">
        <f t="shared" si="40"/>
        <v>0</v>
      </c>
      <c r="Y98" s="150">
        <f t="shared" si="24"/>
        <v>0</v>
      </c>
      <c r="Z98" s="150">
        <f t="shared" si="29"/>
        <v>1</v>
      </c>
      <c r="AA98" s="150">
        <f t="shared" si="30"/>
        <v>0</v>
      </c>
      <c r="AB98" s="151" t="e">
        <f t="shared" si="25"/>
        <v>#DIV/0!</v>
      </c>
      <c r="AC98" s="151" t="e">
        <f t="shared" si="26"/>
        <v>#DIV/0!</v>
      </c>
      <c r="AD98" s="151">
        <f t="shared" si="31"/>
        <v>0</v>
      </c>
      <c r="AE98" s="91">
        <f t="shared" si="32"/>
        <v>39</v>
      </c>
      <c r="AF98" s="91">
        <f t="shared" si="33"/>
        <v>36</v>
      </c>
      <c r="AG98" s="91">
        <f t="shared" si="34"/>
        <v>256</v>
      </c>
      <c r="AH98" s="91">
        <f t="shared" si="35"/>
        <v>33424</v>
      </c>
      <c r="AI98" s="141">
        <f t="shared" si="36"/>
        <v>0</v>
      </c>
      <c r="AJ98" s="141">
        <f t="shared" si="37"/>
        <v>0</v>
      </c>
      <c r="AK98" s="146">
        <f t="shared" si="27"/>
        <v>0</v>
      </c>
      <c r="AL98" s="147"/>
      <c r="AM98" s="147"/>
      <c r="AN98" s="148"/>
      <c r="AO98" s="148"/>
      <c r="AP98" s="148"/>
      <c r="AQ98" s="142"/>
      <c r="AR98" s="91">
        <f t="shared" si="28"/>
        <v>0</v>
      </c>
      <c r="AS98" s="91"/>
      <c r="AT98" s="91"/>
      <c r="AU98" s="91"/>
      <c r="AV98" s="91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49">
        <f t="shared" si="38"/>
        <v>0</v>
      </c>
      <c r="U99" s="155">
        <f t="shared" si="22"/>
        <v>0</v>
      </c>
      <c r="V99" s="155" t="e">
        <f t="shared" si="23"/>
        <v>#DIV/0!</v>
      </c>
      <c r="W99" s="150">
        <f t="shared" si="39"/>
        <v>0</v>
      </c>
      <c r="X99" s="150">
        <f t="shared" si="40"/>
        <v>0</v>
      </c>
      <c r="Y99" s="150">
        <f t="shared" si="24"/>
        <v>0</v>
      </c>
      <c r="Z99" s="150">
        <f t="shared" si="29"/>
        <v>1</v>
      </c>
      <c r="AA99" s="150">
        <f t="shared" si="30"/>
        <v>0</v>
      </c>
      <c r="AB99" s="151" t="e">
        <f t="shared" si="25"/>
        <v>#DIV/0!</v>
      </c>
      <c r="AC99" s="151" t="e">
        <f t="shared" si="26"/>
        <v>#DIV/0!</v>
      </c>
      <c r="AD99" s="151">
        <f t="shared" si="31"/>
        <v>0</v>
      </c>
      <c r="AE99" s="91">
        <f t="shared" si="32"/>
        <v>39</v>
      </c>
      <c r="AF99" s="91">
        <f t="shared" si="33"/>
        <v>36</v>
      </c>
      <c r="AG99" s="91">
        <f t="shared" si="34"/>
        <v>256</v>
      </c>
      <c r="AH99" s="91">
        <f t="shared" si="35"/>
        <v>33424</v>
      </c>
      <c r="AI99" s="141">
        <f t="shared" si="36"/>
        <v>0</v>
      </c>
      <c r="AJ99" s="141">
        <f t="shared" si="37"/>
        <v>0</v>
      </c>
      <c r="AK99" s="146">
        <f t="shared" si="27"/>
        <v>0</v>
      </c>
      <c r="AL99" s="147"/>
      <c r="AM99" s="147"/>
      <c r="AN99" s="148"/>
      <c r="AO99" s="148"/>
      <c r="AP99" s="148"/>
      <c r="AQ99" s="142"/>
      <c r="AR99" s="91">
        <f t="shared" si="28"/>
        <v>0</v>
      </c>
      <c r="AS99" s="91"/>
      <c r="AT99" s="91"/>
      <c r="AU99" s="91"/>
      <c r="AV99" s="91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49">
        <f t="shared" si="38"/>
        <v>0</v>
      </c>
      <c r="U100" s="155">
        <f t="shared" si="22"/>
        <v>0</v>
      </c>
      <c r="V100" s="155" t="e">
        <f t="shared" si="23"/>
        <v>#DIV/0!</v>
      </c>
      <c r="W100" s="150">
        <f t="shared" si="39"/>
        <v>0</v>
      </c>
      <c r="X100" s="150">
        <f t="shared" si="40"/>
        <v>0</v>
      </c>
      <c r="Y100" s="150">
        <f t="shared" si="24"/>
        <v>0</v>
      </c>
      <c r="Z100" s="150">
        <f t="shared" si="29"/>
        <v>1</v>
      </c>
      <c r="AA100" s="150">
        <f t="shared" si="30"/>
        <v>0</v>
      </c>
      <c r="AB100" s="151" t="e">
        <f t="shared" si="25"/>
        <v>#DIV/0!</v>
      </c>
      <c r="AC100" s="151" t="e">
        <f t="shared" si="26"/>
        <v>#DIV/0!</v>
      </c>
      <c r="AD100" s="151">
        <f t="shared" si="31"/>
        <v>0</v>
      </c>
      <c r="AE100" s="91">
        <f t="shared" si="32"/>
        <v>39</v>
      </c>
      <c r="AF100" s="91">
        <f t="shared" si="33"/>
        <v>36</v>
      </c>
      <c r="AG100" s="91">
        <f t="shared" si="34"/>
        <v>256</v>
      </c>
      <c r="AH100" s="91">
        <f t="shared" si="35"/>
        <v>33424</v>
      </c>
      <c r="AI100" s="141">
        <f t="shared" si="36"/>
        <v>0</v>
      </c>
      <c r="AJ100" s="141">
        <f t="shared" si="37"/>
        <v>0</v>
      </c>
      <c r="AK100" s="146">
        <f t="shared" si="27"/>
        <v>0</v>
      </c>
      <c r="AL100" s="147"/>
      <c r="AM100" s="147"/>
      <c r="AN100" s="148"/>
      <c r="AO100" s="148"/>
      <c r="AP100" s="148"/>
      <c r="AQ100" s="142"/>
      <c r="AR100" s="91">
        <f t="shared" si="28"/>
        <v>0</v>
      </c>
      <c r="AS100" s="91"/>
      <c r="AT100" s="91"/>
      <c r="AU100" s="91"/>
      <c r="AV100" s="91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49">
        <f t="shared" si="38"/>
        <v>0</v>
      </c>
      <c r="U101" s="155">
        <f t="shared" si="22"/>
        <v>0</v>
      </c>
      <c r="V101" s="155" t="e">
        <f t="shared" si="23"/>
        <v>#DIV/0!</v>
      </c>
      <c r="W101" s="150">
        <f t="shared" si="39"/>
        <v>0</v>
      </c>
      <c r="X101" s="150">
        <f t="shared" si="40"/>
        <v>0</v>
      </c>
      <c r="Y101" s="150">
        <f t="shared" si="24"/>
        <v>0</v>
      </c>
      <c r="Z101" s="150">
        <f t="shared" si="29"/>
        <v>1</v>
      </c>
      <c r="AA101" s="150">
        <f t="shared" si="30"/>
        <v>0</v>
      </c>
      <c r="AB101" s="151" t="e">
        <f t="shared" si="25"/>
        <v>#DIV/0!</v>
      </c>
      <c r="AC101" s="151" t="e">
        <f t="shared" si="26"/>
        <v>#DIV/0!</v>
      </c>
      <c r="AD101" s="151">
        <f t="shared" si="31"/>
        <v>0</v>
      </c>
      <c r="AE101" s="91">
        <f t="shared" si="32"/>
        <v>39</v>
      </c>
      <c r="AF101" s="91">
        <f t="shared" si="33"/>
        <v>36</v>
      </c>
      <c r="AG101" s="91">
        <f t="shared" si="34"/>
        <v>256</v>
      </c>
      <c r="AH101" s="91">
        <f t="shared" si="35"/>
        <v>33424</v>
      </c>
      <c r="AI101" s="141">
        <f t="shared" si="36"/>
        <v>0</v>
      </c>
      <c r="AJ101" s="141">
        <f t="shared" si="37"/>
        <v>0</v>
      </c>
      <c r="AK101" s="146">
        <f t="shared" si="27"/>
        <v>0</v>
      </c>
      <c r="AL101" s="147"/>
      <c r="AM101" s="147"/>
      <c r="AN101" s="148"/>
      <c r="AO101" s="148"/>
      <c r="AP101" s="148"/>
      <c r="AQ101" s="142"/>
      <c r="AR101" s="91">
        <f t="shared" si="28"/>
        <v>0</v>
      </c>
      <c r="AS101" s="91"/>
      <c r="AT101" s="91"/>
      <c r="AU101" s="91"/>
      <c r="AV101" s="91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49">
        <f t="shared" si="38"/>
        <v>0</v>
      </c>
      <c r="U102" s="155">
        <f t="shared" si="22"/>
        <v>0</v>
      </c>
      <c r="V102" s="155" t="e">
        <f t="shared" si="23"/>
        <v>#DIV/0!</v>
      </c>
      <c r="W102" s="150">
        <f t="shared" si="39"/>
        <v>0</v>
      </c>
      <c r="X102" s="150">
        <f t="shared" si="40"/>
        <v>0</v>
      </c>
      <c r="Y102" s="150">
        <f t="shared" si="24"/>
        <v>0</v>
      </c>
      <c r="Z102" s="150">
        <f t="shared" si="29"/>
        <v>1</v>
      </c>
      <c r="AA102" s="150">
        <f t="shared" si="30"/>
        <v>0</v>
      </c>
      <c r="AB102" s="151" t="e">
        <f t="shared" si="25"/>
        <v>#DIV/0!</v>
      </c>
      <c r="AC102" s="151" t="e">
        <f t="shared" si="26"/>
        <v>#DIV/0!</v>
      </c>
      <c r="AD102" s="151">
        <f t="shared" si="31"/>
        <v>0</v>
      </c>
      <c r="AE102" s="91">
        <f t="shared" si="32"/>
        <v>39</v>
      </c>
      <c r="AF102" s="91">
        <f t="shared" si="33"/>
        <v>36</v>
      </c>
      <c r="AG102" s="91">
        <f t="shared" si="34"/>
        <v>256</v>
      </c>
      <c r="AH102" s="91">
        <f t="shared" si="35"/>
        <v>33424</v>
      </c>
      <c r="AI102" s="141">
        <f t="shared" si="36"/>
        <v>0</v>
      </c>
      <c r="AJ102" s="141">
        <f t="shared" si="37"/>
        <v>0</v>
      </c>
      <c r="AK102" s="146">
        <f t="shared" si="27"/>
        <v>0</v>
      </c>
      <c r="AL102" s="147"/>
      <c r="AM102" s="147"/>
      <c r="AN102" s="148"/>
      <c r="AO102" s="148"/>
      <c r="AP102" s="148"/>
      <c r="AQ102" s="142"/>
      <c r="AR102" s="91">
        <f t="shared" si="28"/>
        <v>0</v>
      </c>
      <c r="AS102" s="91"/>
      <c r="AT102" s="91"/>
      <c r="AU102" s="91"/>
      <c r="AV102" s="91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49">
        <f t="shared" si="38"/>
        <v>0</v>
      </c>
      <c r="U103" s="155">
        <f t="shared" si="22"/>
        <v>0</v>
      </c>
      <c r="V103" s="155" t="e">
        <f t="shared" si="23"/>
        <v>#DIV/0!</v>
      </c>
      <c r="W103" s="150">
        <f t="shared" si="39"/>
        <v>0</v>
      </c>
      <c r="X103" s="150">
        <f t="shared" si="40"/>
        <v>0</v>
      </c>
      <c r="Y103" s="150">
        <f t="shared" si="24"/>
        <v>0</v>
      </c>
      <c r="Z103" s="150">
        <f t="shared" si="29"/>
        <v>1</v>
      </c>
      <c r="AA103" s="150">
        <f t="shared" si="30"/>
        <v>0</v>
      </c>
      <c r="AB103" s="151" t="e">
        <f t="shared" si="25"/>
        <v>#DIV/0!</v>
      </c>
      <c r="AC103" s="151" t="e">
        <f t="shared" si="26"/>
        <v>#DIV/0!</v>
      </c>
      <c r="AD103" s="151">
        <f t="shared" si="31"/>
        <v>0</v>
      </c>
      <c r="AE103" s="91">
        <f t="shared" si="32"/>
        <v>39</v>
      </c>
      <c r="AF103" s="91">
        <f t="shared" si="33"/>
        <v>36</v>
      </c>
      <c r="AG103" s="91">
        <f t="shared" si="34"/>
        <v>256</v>
      </c>
      <c r="AH103" s="91">
        <f t="shared" si="35"/>
        <v>33424</v>
      </c>
      <c r="AI103" s="141">
        <f t="shared" si="36"/>
        <v>0</v>
      </c>
      <c r="AJ103" s="141">
        <f t="shared" si="37"/>
        <v>0</v>
      </c>
      <c r="AK103" s="146">
        <f t="shared" si="27"/>
        <v>0</v>
      </c>
      <c r="AL103" s="147"/>
      <c r="AM103" s="147"/>
      <c r="AN103" s="148"/>
      <c r="AO103" s="148"/>
      <c r="AP103" s="148"/>
      <c r="AQ103" s="142"/>
      <c r="AR103" s="91">
        <f t="shared" si="28"/>
        <v>0</v>
      </c>
      <c r="AS103" s="91"/>
      <c r="AT103" s="91"/>
      <c r="AU103" s="91"/>
      <c r="AV103" s="91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49">
        <f t="shared" si="38"/>
        <v>0</v>
      </c>
      <c r="U104" s="155">
        <f t="shared" si="22"/>
        <v>0</v>
      </c>
      <c r="V104" s="155" t="e">
        <f t="shared" si="23"/>
        <v>#DIV/0!</v>
      </c>
      <c r="W104" s="150">
        <f t="shared" si="39"/>
        <v>0</v>
      </c>
      <c r="X104" s="150">
        <f t="shared" si="40"/>
        <v>0</v>
      </c>
      <c r="Y104" s="150">
        <f t="shared" si="24"/>
        <v>0</v>
      </c>
      <c r="Z104" s="150">
        <f t="shared" si="29"/>
        <v>1</v>
      </c>
      <c r="AA104" s="150">
        <f t="shared" si="30"/>
        <v>0</v>
      </c>
      <c r="AB104" s="151" t="e">
        <f t="shared" si="25"/>
        <v>#DIV/0!</v>
      </c>
      <c r="AC104" s="151" t="e">
        <f t="shared" si="26"/>
        <v>#DIV/0!</v>
      </c>
      <c r="AD104" s="151">
        <f t="shared" si="31"/>
        <v>0</v>
      </c>
      <c r="AE104" s="91">
        <f t="shared" si="32"/>
        <v>39</v>
      </c>
      <c r="AF104" s="91">
        <f t="shared" si="33"/>
        <v>36</v>
      </c>
      <c r="AG104" s="91">
        <f t="shared" si="34"/>
        <v>256</v>
      </c>
      <c r="AH104" s="91">
        <f t="shared" si="35"/>
        <v>33424</v>
      </c>
      <c r="AI104" s="141">
        <f t="shared" si="36"/>
        <v>0</v>
      </c>
      <c r="AJ104" s="141">
        <f t="shared" si="37"/>
        <v>0</v>
      </c>
      <c r="AK104" s="146">
        <f t="shared" si="27"/>
        <v>0</v>
      </c>
      <c r="AL104" s="147"/>
      <c r="AM104" s="147"/>
      <c r="AN104" s="148"/>
      <c r="AO104" s="148"/>
      <c r="AP104" s="148"/>
      <c r="AQ104" s="142"/>
      <c r="AR104" s="91">
        <f t="shared" si="28"/>
        <v>0</v>
      </c>
      <c r="AS104" s="91"/>
      <c r="AT104" s="91"/>
      <c r="AU104" s="91"/>
      <c r="AV104" s="91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49">
        <f t="shared" si="38"/>
        <v>0</v>
      </c>
      <c r="U105" s="155">
        <f t="shared" si="22"/>
        <v>0</v>
      </c>
      <c r="V105" s="155" t="e">
        <f t="shared" si="23"/>
        <v>#DIV/0!</v>
      </c>
      <c r="W105" s="150">
        <f t="shared" si="39"/>
        <v>0</v>
      </c>
      <c r="X105" s="150">
        <f t="shared" si="40"/>
        <v>0</v>
      </c>
      <c r="Y105" s="150">
        <f t="shared" si="24"/>
        <v>0</v>
      </c>
      <c r="Z105" s="150">
        <f t="shared" si="29"/>
        <v>1</v>
      </c>
      <c r="AA105" s="150">
        <f t="shared" si="30"/>
        <v>0</v>
      </c>
      <c r="AB105" s="151" t="e">
        <f t="shared" si="25"/>
        <v>#DIV/0!</v>
      </c>
      <c r="AC105" s="151" t="e">
        <f t="shared" si="26"/>
        <v>#DIV/0!</v>
      </c>
      <c r="AD105" s="151">
        <f t="shared" si="31"/>
        <v>0</v>
      </c>
      <c r="AE105" s="91">
        <f t="shared" si="32"/>
        <v>39</v>
      </c>
      <c r="AF105" s="91">
        <f t="shared" si="33"/>
        <v>36</v>
      </c>
      <c r="AG105" s="91">
        <f t="shared" si="34"/>
        <v>256</v>
      </c>
      <c r="AH105" s="91">
        <f t="shared" si="35"/>
        <v>33424</v>
      </c>
      <c r="AI105" s="141">
        <f t="shared" si="36"/>
        <v>0</v>
      </c>
      <c r="AJ105" s="141">
        <f t="shared" si="37"/>
        <v>0</v>
      </c>
      <c r="AK105" s="146">
        <f t="shared" si="27"/>
        <v>0</v>
      </c>
      <c r="AL105" s="147"/>
      <c r="AM105" s="147"/>
      <c r="AN105" s="148"/>
      <c r="AO105" s="148"/>
      <c r="AP105" s="148"/>
      <c r="AQ105" s="142"/>
      <c r="AR105" s="91">
        <f t="shared" si="28"/>
        <v>0</v>
      </c>
      <c r="AS105" s="91"/>
      <c r="AT105" s="91"/>
      <c r="AU105" s="91"/>
      <c r="AV105" s="91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49">
        <f t="shared" si="38"/>
        <v>0</v>
      </c>
      <c r="U106" s="155">
        <f t="shared" si="22"/>
        <v>0</v>
      </c>
      <c r="V106" s="155" t="e">
        <f t="shared" si="23"/>
        <v>#DIV/0!</v>
      </c>
      <c r="W106" s="150">
        <f t="shared" si="39"/>
        <v>0</v>
      </c>
      <c r="X106" s="150">
        <f t="shared" si="40"/>
        <v>0</v>
      </c>
      <c r="Y106" s="150">
        <f t="shared" si="24"/>
        <v>0</v>
      </c>
      <c r="Z106" s="150">
        <f t="shared" si="29"/>
        <v>1</v>
      </c>
      <c r="AA106" s="150">
        <f t="shared" si="30"/>
        <v>0</v>
      </c>
      <c r="AB106" s="151" t="e">
        <f t="shared" si="25"/>
        <v>#DIV/0!</v>
      </c>
      <c r="AC106" s="151" t="e">
        <f t="shared" si="26"/>
        <v>#DIV/0!</v>
      </c>
      <c r="AD106" s="151">
        <f t="shared" si="31"/>
        <v>0</v>
      </c>
      <c r="AE106" s="91">
        <f t="shared" si="32"/>
        <v>39</v>
      </c>
      <c r="AF106" s="91">
        <f t="shared" si="33"/>
        <v>36</v>
      </c>
      <c r="AG106" s="91">
        <f t="shared" si="34"/>
        <v>256</v>
      </c>
      <c r="AH106" s="91">
        <f t="shared" si="35"/>
        <v>33424</v>
      </c>
      <c r="AI106" s="141">
        <f t="shared" si="36"/>
        <v>0</v>
      </c>
      <c r="AJ106" s="141">
        <f t="shared" si="37"/>
        <v>0</v>
      </c>
      <c r="AK106" s="146">
        <f t="shared" si="27"/>
        <v>0</v>
      </c>
      <c r="AL106" s="147"/>
      <c r="AM106" s="147"/>
      <c r="AN106" s="148"/>
      <c r="AO106" s="148"/>
      <c r="AP106" s="148"/>
      <c r="AQ106" s="142"/>
      <c r="AR106" s="91">
        <f t="shared" si="28"/>
        <v>0</v>
      </c>
      <c r="AS106" s="91"/>
      <c r="AT106" s="91"/>
      <c r="AU106" s="91"/>
      <c r="AV106" s="91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49">
        <f t="shared" si="38"/>
        <v>0</v>
      </c>
      <c r="U107" s="155">
        <f t="shared" si="22"/>
        <v>0</v>
      </c>
      <c r="V107" s="155" t="e">
        <f t="shared" si="23"/>
        <v>#DIV/0!</v>
      </c>
      <c r="W107" s="150">
        <f t="shared" si="39"/>
        <v>0</v>
      </c>
      <c r="X107" s="150">
        <f t="shared" si="40"/>
        <v>0</v>
      </c>
      <c r="Y107" s="150">
        <f t="shared" si="24"/>
        <v>0</v>
      </c>
      <c r="Z107" s="150">
        <f t="shared" si="29"/>
        <v>1</v>
      </c>
      <c r="AA107" s="150">
        <f t="shared" si="30"/>
        <v>0</v>
      </c>
      <c r="AB107" s="151" t="e">
        <f t="shared" si="25"/>
        <v>#DIV/0!</v>
      </c>
      <c r="AC107" s="151" t="e">
        <f t="shared" si="26"/>
        <v>#DIV/0!</v>
      </c>
      <c r="AD107" s="151">
        <f t="shared" si="31"/>
        <v>0</v>
      </c>
      <c r="AE107" s="91">
        <f t="shared" si="32"/>
        <v>39</v>
      </c>
      <c r="AF107" s="91">
        <f t="shared" si="33"/>
        <v>36</v>
      </c>
      <c r="AG107" s="91">
        <f t="shared" si="34"/>
        <v>256</v>
      </c>
      <c r="AH107" s="91">
        <f t="shared" si="35"/>
        <v>33424</v>
      </c>
      <c r="AI107" s="141">
        <f t="shared" si="36"/>
        <v>0</v>
      </c>
      <c r="AJ107" s="141">
        <f t="shared" si="37"/>
        <v>0</v>
      </c>
      <c r="AK107" s="146">
        <f t="shared" si="27"/>
        <v>0</v>
      </c>
      <c r="AL107" s="147"/>
      <c r="AM107" s="147"/>
      <c r="AN107" s="148"/>
      <c r="AO107" s="148"/>
      <c r="AP107" s="148"/>
      <c r="AQ107" s="142"/>
      <c r="AR107" s="91">
        <f t="shared" si="28"/>
        <v>0</v>
      </c>
      <c r="AS107" s="91"/>
      <c r="AT107" s="91"/>
      <c r="AU107" s="91"/>
      <c r="AV107" s="91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49">
        <f t="shared" si="38"/>
        <v>0</v>
      </c>
      <c r="U108" s="155">
        <f t="shared" si="22"/>
        <v>0</v>
      </c>
      <c r="V108" s="155" t="e">
        <f t="shared" si="23"/>
        <v>#DIV/0!</v>
      </c>
      <c r="W108" s="150">
        <f t="shared" si="39"/>
        <v>0</v>
      </c>
      <c r="X108" s="150">
        <f t="shared" si="40"/>
        <v>0</v>
      </c>
      <c r="Y108" s="150">
        <f t="shared" si="24"/>
        <v>0</v>
      </c>
      <c r="Z108" s="150">
        <f t="shared" si="29"/>
        <v>1</v>
      </c>
      <c r="AA108" s="150">
        <f t="shared" si="30"/>
        <v>0</v>
      </c>
      <c r="AB108" s="151" t="e">
        <f t="shared" si="25"/>
        <v>#DIV/0!</v>
      </c>
      <c r="AC108" s="151" t="e">
        <f t="shared" si="26"/>
        <v>#DIV/0!</v>
      </c>
      <c r="AD108" s="151">
        <f t="shared" si="31"/>
        <v>0</v>
      </c>
      <c r="AE108" s="91">
        <f t="shared" si="32"/>
        <v>39</v>
      </c>
      <c r="AF108" s="91">
        <f t="shared" si="33"/>
        <v>36</v>
      </c>
      <c r="AG108" s="91">
        <f t="shared" si="34"/>
        <v>256</v>
      </c>
      <c r="AH108" s="91">
        <f t="shared" si="35"/>
        <v>33424</v>
      </c>
      <c r="AI108" s="141">
        <f t="shared" si="36"/>
        <v>0</v>
      </c>
      <c r="AJ108" s="141">
        <f t="shared" si="37"/>
        <v>0</v>
      </c>
      <c r="AK108" s="146">
        <f t="shared" si="27"/>
        <v>0</v>
      </c>
      <c r="AL108" s="147"/>
      <c r="AM108" s="147"/>
      <c r="AN108" s="148"/>
      <c r="AO108" s="148"/>
      <c r="AP108" s="148"/>
      <c r="AQ108" s="142"/>
      <c r="AR108" s="91">
        <f t="shared" si="28"/>
        <v>0</v>
      </c>
      <c r="AS108" s="91"/>
      <c r="AT108" s="91"/>
      <c r="AU108" s="91"/>
      <c r="AV108" s="91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49">
        <f t="shared" si="38"/>
        <v>0</v>
      </c>
      <c r="U109" s="155">
        <f t="shared" si="22"/>
        <v>0</v>
      </c>
      <c r="V109" s="155" t="e">
        <f t="shared" si="23"/>
        <v>#DIV/0!</v>
      </c>
      <c r="W109" s="150">
        <f t="shared" si="39"/>
        <v>0</v>
      </c>
      <c r="X109" s="150">
        <f t="shared" si="40"/>
        <v>0</v>
      </c>
      <c r="Y109" s="150">
        <f t="shared" si="24"/>
        <v>0</v>
      </c>
      <c r="Z109" s="150">
        <f t="shared" si="29"/>
        <v>1</v>
      </c>
      <c r="AA109" s="150">
        <f t="shared" si="30"/>
        <v>0</v>
      </c>
      <c r="AB109" s="151" t="e">
        <f t="shared" si="25"/>
        <v>#DIV/0!</v>
      </c>
      <c r="AC109" s="151" t="e">
        <f t="shared" si="26"/>
        <v>#DIV/0!</v>
      </c>
      <c r="AD109" s="151">
        <f t="shared" si="31"/>
        <v>0</v>
      </c>
      <c r="AE109" s="91">
        <f t="shared" si="32"/>
        <v>39</v>
      </c>
      <c r="AF109" s="91">
        <f t="shared" si="33"/>
        <v>36</v>
      </c>
      <c r="AG109" s="91">
        <f t="shared" si="34"/>
        <v>256</v>
      </c>
      <c r="AH109" s="91">
        <f t="shared" si="35"/>
        <v>33424</v>
      </c>
      <c r="AI109" s="141">
        <f t="shared" si="36"/>
        <v>0</v>
      </c>
      <c r="AJ109" s="141">
        <f t="shared" si="37"/>
        <v>0</v>
      </c>
      <c r="AK109" s="146">
        <f t="shared" si="27"/>
        <v>0</v>
      </c>
      <c r="AL109" s="147"/>
      <c r="AM109" s="147"/>
      <c r="AN109" s="148"/>
      <c r="AO109" s="148"/>
      <c r="AP109" s="148"/>
      <c r="AQ109" s="142"/>
      <c r="AR109" s="91">
        <f t="shared" si="28"/>
        <v>0</v>
      </c>
      <c r="AS109" s="91"/>
      <c r="AT109" s="91"/>
      <c r="AU109" s="91"/>
      <c r="AV109" s="91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49">
        <f t="shared" si="38"/>
        <v>0</v>
      </c>
      <c r="U110" s="155">
        <f t="shared" si="22"/>
        <v>0</v>
      </c>
      <c r="V110" s="155" t="e">
        <f t="shared" si="23"/>
        <v>#DIV/0!</v>
      </c>
      <c r="W110" s="150">
        <f t="shared" si="39"/>
        <v>0</v>
      </c>
      <c r="X110" s="150">
        <f t="shared" si="40"/>
        <v>0</v>
      </c>
      <c r="Y110" s="150">
        <f t="shared" si="24"/>
        <v>0</v>
      </c>
      <c r="Z110" s="150">
        <f t="shared" si="29"/>
        <v>1</v>
      </c>
      <c r="AA110" s="150">
        <f t="shared" si="30"/>
        <v>0</v>
      </c>
      <c r="AB110" s="151" t="e">
        <f t="shared" si="25"/>
        <v>#DIV/0!</v>
      </c>
      <c r="AC110" s="151" t="e">
        <f t="shared" si="26"/>
        <v>#DIV/0!</v>
      </c>
      <c r="AD110" s="151">
        <f t="shared" si="31"/>
        <v>0</v>
      </c>
      <c r="AE110" s="91">
        <f t="shared" si="32"/>
        <v>39</v>
      </c>
      <c r="AF110" s="91">
        <f t="shared" si="33"/>
        <v>36</v>
      </c>
      <c r="AG110" s="91">
        <f t="shared" si="34"/>
        <v>256</v>
      </c>
      <c r="AH110" s="91">
        <f t="shared" si="35"/>
        <v>33424</v>
      </c>
      <c r="AI110" s="141">
        <f t="shared" si="36"/>
        <v>0</v>
      </c>
      <c r="AJ110" s="141">
        <f t="shared" si="37"/>
        <v>0</v>
      </c>
      <c r="AK110" s="146">
        <f t="shared" si="27"/>
        <v>0</v>
      </c>
      <c r="AL110" s="147"/>
      <c r="AM110" s="147"/>
      <c r="AN110" s="148"/>
      <c r="AO110" s="148"/>
      <c r="AP110" s="148"/>
      <c r="AQ110" s="142"/>
      <c r="AR110" s="91">
        <f t="shared" si="28"/>
        <v>0</v>
      </c>
      <c r="AS110" s="91"/>
      <c r="AT110" s="91"/>
      <c r="AU110" s="91"/>
      <c r="AV110" s="91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49">
        <f t="shared" si="38"/>
        <v>0</v>
      </c>
      <c r="U111" s="155">
        <f t="shared" si="22"/>
        <v>0</v>
      </c>
      <c r="V111" s="155" t="e">
        <f t="shared" si="23"/>
        <v>#DIV/0!</v>
      </c>
      <c r="W111" s="150">
        <f t="shared" si="39"/>
        <v>0</v>
      </c>
      <c r="X111" s="150">
        <f t="shared" si="40"/>
        <v>0</v>
      </c>
      <c r="Y111" s="150">
        <f t="shared" si="24"/>
        <v>0</v>
      </c>
      <c r="Z111" s="150">
        <f t="shared" si="29"/>
        <v>1</v>
      </c>
      <c r="AA111" s="150">
        <f t="shared" si="30"/>
        <v>0</v>
      </c>
      <c r="AB111" s="151" t="e">
        <f t="shared" si="25"/>
        <v>#DIV/0!</v>
      </c>
      <c r="AC111" s="151" t="e">
        <f t="shared" si="26"/>
        <v>#DIV/0!</v>
      </c>
      <c r="AD111" s="151">
        <f t="shared" si="31"/>
        <v>0</v>
      </c>
      <c r="AE111" s="91">
        <f t="shared" si="32"/>
        <v>39</v>
      </c>
      <c r="AF111" s="91">
        <f t="shared" si="33"/>
        <v>36</v>
      </c>
      <c r="AG111" s="91">
        <f t="shared" si="34"/>
        <v>256</v>
      </c>
      <c r="AH111" s="91">
        <f t="shared" si="35"/>
        <v>33424</v>
      </c>
      <c r="AI111" s="141">
        <f t="shared" si="36"/>
        <v>0</v>
      </c>
      <c r="AJ111" s="141">
        <f t="shared" si="37"/>
        <v>0</v>
      </c>
      <c r="AK111" s="146">
        <f t="shared" si="27"/>
        <v>0</v>
      </c>
      <c r="AL111" s="147"/>
      <c r="AM111" s="147"/>
      <c r="AN111" s="148"/>
      <c r="AO111" s="148"/>
      <c r="AP111" s="148"/>
      <c r="AQ111" s="142"/>
      <c r="AR111" s="91">
        <f t="shared" si="28"/>
        <v>0</v>
      </c>
      <c r="AS111" s="91"/>
      <c r="AT111" s="91"/>
      <c r="AU111" s="91"/>
      <c r="AV111" s="91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49">
        <f t="shared" si="38"/>
        <v>0</v>
      </c>
      <c r="U112" s="155">
        <f t="shared" si="22"/>
        <v>0</v>
      </c>
      <c r="V112" s="155" t="e">
        <f t="shared" si="23"/>
        <v>#DIV/0!</v>
      </c>
      <c r="W112" s="150">
        <f t="shared" si="39"/>
        <v>0</v>
      </c>
      <c r="X112" s="150">
        <f t="shared" si="40"/>
        <v>0</v>
      </c>
      <c r="Y112" s="150">
        <f t="shared" si="24"/>
        <v>0</v>
      </c>
      <c r="Z112" s="150">
        <f t="shared" si="29"/>
        <v>1</v>
      </c>
      <c r="AA112" s="150">
        <f t="shared" si="30"/>
        <v>0</v>
      </c>
      <c r="AB112" s="151" t="e">
        <f t="shared" si="25"/>
        <v>#DIV/0!</v>
      </c>
      <c r="AC112" s="151" t="e">
        <f t="shared" si="26"/>
        <v>#DIV/0!</v>
      </c>
      <c r="AD112" s="151">
        <f t="shared" si="31"/>
        <v>0</v>
      </c>
      <c r="AE112" s="91">
        <f t="shared" si="32"/>
        <v>39</v>
      </c>
      <c r="AF112" s="91">
        <f t="shared" si="33"/>
        <v>36</v>
      </c>
      <c r="AG112" s="91">
        <f t="shared" si="34"/>
        <v>256</v>
      </c>
      <c r="AH112" s="91">
        <f t="shared" si="35"/>
        <v>33424</v>
      </c>
      <c r="AI112" s="141">
        <f t="shared" si="36"/>
        <v>0</v>
      </c>
      <c r="AJ112" s="141">
        <f t="shared" si="37"/>
        <v>0</v>
      </c>
      <c r="AK112" s="146">
        <f t="shared" si="27"/>
        <v>0</v>
      </c>
      <c r="AL112" s="147"/>
      <c r="AM112" s="147"/>
      <c r="AN112" s="148"/>
      <c r="AO112" s="148"/>
      <c r="AP112" s="148"/>
      <c r="AQ112" s="142"/>
      <c r="AR112" s="91">
        <f t="shared" si="28"/>
        <v>0</v>
      </c>
      <c r="AS112" s="91"/>
      <c r="AT112" s="91"/>
      <c r="AU112" s="91"/>
      <c r="AV112" s="91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49">
        <f t="shared" si="38"/>
        <v>0</v>
      </c>
      <c r="U113" s="155">
        <f t="shared" si="22"/>
        <v>0</v>
      </c>
      <c r="V113" s="155" t="e">
        <f t="shared" si="23"/>
        <v>#DIV/0!</v>
      </c>
      <c r="W113" s="150">
        <f t="shared" si="39"/>
        <v>0</v>
      </c>
      <c r="X113" s="150">
        <f t="shared" si="40"/>
        <v>0</v>
      </c>
      <c r="Y113" s="150">
        <f t="shared" si="24"/>
        <v>0</v>
      </c>
      <c r="Z113" s="150">
        <f t="shared" si="29"/>
        <v>1</v>
      </c>
      <c r="AA113" s="150">
        <f t="shared" si="30"/>
        <v>0</v>
      </c>
      <c r="AB113" s="151" t="e">
        <f t="shared" si="25"/>
        <v>#DIV/0!</v>
      </c>
      <c r="AC113" s="151" t="e">
        <f t="shared" si="26"/>
        <v>#DIV/0!</v>
      </c>
      <c r="AD113" s="151">
        <f t="shared" si="31"/>
        <v>0</v>
      </c>
      <c r="AE113" s="91">
        <f t="shared" si="32"/>
        <v>39</v>
      </c>
      <c r="AF113" s="91">
        <f t="shared" si="33"/>
        <v>36</v>
      </c>
      <c r="AG113" s="91">
        <f t="shared" si="34"/>
        <v>256</v>
      </c>
      <c r="AH113" s="91">
        <f t="shared" si="35"/>
        <v>33424</v>
      </c>
      <c r="AI113" s="141">
        <f t="shared" si="36"/>
        <v>0</v>
      </c>
      <c r="AJ113" s="141">
        <f t="shared" si="37"/>
        <v>0</v>
      </c>
      <c r="AK113" s="146">
        <f t="shared" si="27"/>
        <v>0</v>
      </c>
      <c r="AL113" s="147"/>
      <c r="AM113" s="147"/>
      <c r="AN113" s="148"/>
      <c r="AO113" s="148"/>
      <c r="AP113" s="148"/>
      <c r="AQ113" s="142"/>
      <c r="AR113" s="91">
        <f t="shared" si="28"/>
        <v>0</v>
      </c>
      <c r="AS113" s="91"/>
      <c r="AT113" s="91"/>
      <c r="AU113" s="91"/>
      <c r="AV113" s="91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49">
        <f t="shared" si="38"/>
        <v>0</v>
      </c>
      <c r="U114" s="155">
        <f t="shared" si="22"/>
        <v>0</v>
      </c>
      <c r="V114" s="155" t="e">
        <f t="shared" si="23"/>
        <v>#DIV/0!</v>
      </c>
      <c r="W114" s="150">
        <f t="shared" si="39"/>
        <v>0</v>
      </c>
      <c r="X114" s="150">
        <f t="shared" si="40"/>
        <v>0</v>
      </c>
      <c r="Y114" s="150">
        <f t="shared" si="24"/>
        <v>0</v>
      </c>
      <c r="Z114" s="150">
        <f t="shared" si="29"/>
        <v>1</v>
      </c>
      <c r="AA114" s="150">
        <f t="shared" si="30"/>
        <v>0</v>
      </c>
      <c r="AB114" s="151" t="e">
        <f t="shared" si="25"/>
        <v>#DIV/0!</v>
      </c>
      <c r="AC114" s="151" t="e">
        <f t="shared" si="26"/>
        <v>#DIV/0!</v>
      </c>
      <c r="AD114" s="151">
        <f t="shared" si="31"/>
        <v>0</v>
      </c>
      <c r="AE114" s="91">
        <f t="shared" si="32"/>
        <v>39</v>
      </c>
      <c r="AF114" s="91">
        <f t="shared" si="33"/>
        <v>36</v>
      </c>
      <c r="AG114" s="91">
        <f t="shared" si="34"/>
        <v>256</v>
      </c>
      <c r="AH114" s="91">
        <f t="shared" si="35"/>
        <v>33424</v>
      </c>
      <c r="AI114" s="141">
        <f t="shared" si="36"/>
        <v>0</v>
      </c>
      <c r="AJ114" s="141">
        <f t="shared" si="37"/>
        <v>0</v>
      </c>
      <c r="AK114" s="146">
        <f t="shared" si="27"/>
        <v>0</v>
      </c>
      <c r="AL114" s="147"/>
      <c r="AM114" s="147"/>
      <c r="AN114" s="148"/>
      <c r="AO114" s="148"/>
      <c r="AP114" s="148"/>
      <c r="AQ114" s="142"/>
      <c r="AR114" s="91">
        <f t="shared" si="28"/>
        <v>0</v>
      </c>
      <c r="AS114" s="91"/>
      <c r="AT114" s="91"/>
      <c r="AU114" s="91"/>
      <c r="AV114" s="91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49">
        <f t="shared" si="38"/>
        <v>0</v>
      </c>
      <c r="U115" s="155">
        <f t="shared" si="22"/>
        <v>0</v>
      </c>
      <c r="V115" s="155" t="e">
        <f t="shared" si="23"/>
        <v>#DIV/0!</v>
      </c>
      <c r="W115" s="150">
        <f t="shared" si="39"/>
        <v>0</v>
      </c>
      <c r="X115" s="150">
        <f t="shared" si="40"/>
        <v>0</v>
      </c>
      <c r="Y115" s="150">
        <f t="shared" si="24"/>
        <v>0</v>
      </c>
      <c r="Z115" s="150">
        <f t="shared" si="29"/>
        <v>1</v>
      </c>
      <c r="AA115" s="150">
        <f t="shared" si="30"/>
        <v>0</v>
      </c>
      <c r="AB115" s="151" t="e">
        <f t="shared" si="25"/>
        <v>#DIV/0!</v>
      </c>
      <c r="AC115" s="151" t="e">
        <f t="shared" si="26"/>
        <v>#DIV/0!</v>
      </c>
      <c r="AD115" s="151">
        <f t="shared" si="31"/>
        <v>0</v>
      </c>
      <c r="AE115" s="91">
        <f t="shared" si="32"/>
        <v>39</v>
      </c>
      <c r="AF115" s="91">
        <f t="shared" si="33"/>
        <v>36</v>
      </c>
      <c r="AG115" s="91">
        <f t="shared" si="34"/>
        <v>256</v>
      </c>
      <c r="AH115" s="91">
        <f t="shared" si="35"/>
        <v>33424</v>
      </c>
      <c r="AI115" s="141">
        <f t="shared" si="36"/>
        <v>0</v>
      </c>
      <c r="AJ115" s="141">
        <f t="shared" si="37"/>
        <v>0</v>
      </c>
      <c r="AK115" s="146">
        <f t="shared" si="27"/>
        <v>0</v>
      </c>
      <c r="AL115" s="147"/>
      <c r="AM115" s="147"/>
      <c r="AN115" s="148"/>
      <c r="AO115" s="148"/>
      <c r="AP115" s="148"/>
      <c r="AQ115" s="142"/>
      <c r="AR115" s="91">
        <f t="shared" si="28"/>
        <v>0</v>
      </c>
      <c r="AS115" s="91"/>
      <c r="AT115" s="91"/>
      <c r="AU115" s="91"/>
      <c r="AV115" s="91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49">
        <f t="shared" si="38"/>
        <v>0</v>
      </c>
      <c r="U116" s="155">
        <f t="shared" si="22"/>
        <v>0</v>
      </c>
      <c r="V116" s="155" t="e">
        <f t="shared" si="23"/>
        <v>#DIV/0!</v>
      </c>
      <c r="W116" s="150">
        <f t="shared" si="39"/>
        <v>0</v>
      </c>
      <c r="X116" s="150">
        <f t="shared" si="40"/>
        <v>0</v>
      </c>
      <c r="Y116" s="150">
        <f t="shared" si="24"/>
        <v>0</v>
      </c>
      <c r="Z116" s="150">
        <f t="shared" si="29"/>
        <v>1</v>
      </c>
      <c r="AA116" s="150">
        <f t="shared" si="30"/>
        <v>0</v>
      </c>
      <c r="AB116" s="151" t="e">
        <f t="shared" si="25"/>
        <v>#DIV/0!</v>
      </c>
      <c r="AC116" s="151" t="e">
        <f t="shared" si="26"/>
        <v>#DIV/0!</v>
      </c>
      <c r="AD116" s="151">
        <f t="shared" si="31"/>
        <v>0</v>
      </c>
      <c r="AE116" s="91">
        <f t="shared" si="32"/>
        <v>39</v>
      </c>
      <c r="AF116" s="91">
        <f t="shared" si="33"/>
        <v>36</v>
      </c>
      <c r="AG116" s="91">
        <f t="shared" si="34"/>
        <v>256</v>
      </c>
      <c r="AH116" s="91">
        <f t="shared" si="35"/>
        <v>33424</v>
      </c>
      <c r="AI116" s="141">
        <f t="shared" si="36"/>
        <v>0</v>
      </c>
      <c r="AJ116" s="141">
        <f t="shared" si="37"/>
        <v>0</v>
      </c>
      <c r="AK116" s="146">
        <f t="shared" si="27"/>
        <v>0</v>
      </c>
      <c r="AL116" s="147"/>
      <c r="AM116" s="147"/>
      <c r="AN116" s="148"/>
      <c r="AO116" s="148"/>
      <c r="AP116" s="148"/>
      <c r="AQ116" s="142"/>
      <c r="AR116" s="91">
        <f t="shared" si="28"/>
        <v>0</v>
      </c>
      <c r="AS116" s="91"/>
      <c r="AT116" s="91"/>
      <c r="AU116" s="91"/>
      <c r="AV116" s="91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49">
        <f t="shared" si="38"/>
        <v>0</v>
      </c>
      <c r="U117" s="155">
        <f t="shared" si="22"/>
        <v>0</v>
      </c>
      <c r="V117" s="155" t="e">
        <f t="shared" si="23"/>
        <v>#DIV/0!</v>
      </c>
      <c r="W117" s="150">
        <f t="shared" si="39"/>
        <v>0</v>
      </c>
      <c r="X117" s="150">
        <f t="shared" si="40"/>
        <v>0</v>
      </c>
      <c r="Y117" s="150">
        <f t="shared" si="24"/>
        <v>0</v>
      </c>
      <c r="Z117" s="150">
        <f t="shared" si="29"/>
        <v>1</v>
      </c>
      <c r="AA117" s="150">
        <f t="shared" si="30"/>
        <v>0</v>
      </c>
      <c r="AB117" s="151" t="e">
        <f t="shared" si="25"/>
        <v>#DIV/0!</v>
      </c>
      <c r="AC117" s="151" t="e">
        <f t="shared" si="26"/>
        <v>#DIV/0!</v>
      </c>
      <c r="AD117" s="151">
        <f t="shared" si="31"/>
        <v>0</v>
      </c>
      <c r="AE117" s="91">
        <f t="shared" si="32"/>
        <v>39</v>
      </c>
      <c r="AF117" s="91">
        <f t="shared" si="33"/>
        <v>36</v>
      </c>
      <c r="AG117" s="91">
        <f t="shared" si="34"/>
        <v>256</v>
      </c>
      <c r="AH117" s="91">
        <f t="shared" si="35"/>
        <v>33424</v>
      </c>
      <c r="AI117" s="141">
        <f t="shared" si="36"/>
        <v>0</v>
      </c>
      <c r="AJ117" s="141">
        <f t="shared" si="37"/>
        <v>0</v>
      </c>
      <c r="AK117" s="146">
        <f t="shared" si="27"/>
        <v>0</v>
      </c>
      <c r="AL117" s="147"/>
      <c r="AM117" s="147"/>
      <c r="AN117" s="148"/>
      <c r="AO117" s="148"/>
      <c r="AP117" s="148"/>
      <c r="AQ117" s="142"/>
      <c r="AR117" s="91">
        <f t="shared" si="28"/>
        <v>0</v>
      </c>
      <c r="AS117" s="91"/>
      <c r="AT117" s="91"/>
      <c r="AU117" s="91"/>
      <c r="AV117" s="91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49">
        <f t="shared" si="38"/>
        <v>0</v>
      </c>
      <c r="U118" s="155">
        <f t="shared" si="22"/>
        <v>0</v>
      </c>
      <c r="V118" s="155" t="e">
        <f t="shared" si="23"/>
        <v>#DIV/0!</v>
      </c>
      <c r="W118" s="150">
        <f t="shared" si="39"/>
        <v>0</v>
      </c>
      <c r="X118" s="150">
        <f t="shared" si="40"/>
        <v>0</v>
      </c>
      <c r="Y118" s="150">
        <f t="shared" si="24"/>
        <v>0</v>
      </c>
      <c r="Z118" s="150">
        <f t="shared" si="29"/>
        <v>1</v>
      </c>
      <c r="AA118" s="150">
        <f t="shared" si="30"/>
        <v>0</v>
      </c>
      <c r="AB118" s="151" t="e">
        <f t="shared" si="25"/>
        <v>#DIV/0!</v>
      </c>
      <c r="AC118" s="151" t="e">
        <f t="shared" si="26"/>
        <v>#DIV/0!</v>
      </c>
      <c r="AD118" s="151">
        <f t="shared" si="31"/>
        <v>0</v>
      </c>
      <c r="AE118" s="91">
        <f t="shared" si="32"/>
        <v>39</v>
      </c>
      <c r="AF118" s="91">
        <f t="shared" si="33"/>
        <v>36</v>
      </c>
      <c r="AG118" s="91">
        <f t="shared" si="34"/>
        <v>256</v>
      </c>
      <c r="AH118" s="91">
        <f t="shared" si="35"/>
        <v>33424</v>
      </c>
      <c r="AI118" s="141">
        <f t="shared" si="36"/>
        <v>0</v>
      </c>
      <c r="AJ118" s="141">
        <f t="shared" si="37"/>
        <v>0</v>
      </c>
      <c r="AK118" s="146">
        <f t="shared" si="27"/>
        <v>0</v>
      </c>
      <c r="AL118" s="147"/>
      <c r="AM118" s="147"/>
      <c r="AN118" s="148"/>
      <c r="AO118" s="148"/>
      <c r="AP118" s="148"/>
      <c r="AQ118" s="142"/>
      <c r="AR118" s="91">
        <f t="shared" si="28"/>
        <v>0</v>
      </c>
      <c r="AS118" s="91"/>
      <c r="AT118" s="91"/>
      <c r="AU118" s="91"/>
      <c r="AV118" s="91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49">
        <f t="shared" si="38"/>
        <v>0</v>
      </c>
      <c r="U119" s="155">
        <f t="shared" si="22"/>
        <v>0</v>
      </c>
      <c r="V119" s="155" t="e">
        <f t="shared" si="23"/>
        <v>#DIV/0!</v>
      </c>
      <c r="W119" s="150">
        <f t="shared" si="39"/>
        <v>0</v>
      </c>
      <c r="X119" s="150">
        <f t="shared" si="40"/>
        <v>0</v>
      </c>
      <c r="Y119" s="150">
        <f t="shared" si="24"/>
        <v>0</v>
      </c>
      <c r="Z119" s="150">
        <f t="shared" si="29"/>
        <v>1</v>
      </c>
      <c r="AA119" s="150">
        <f t="shared" si="30"/>
        <v>0</v>
      </c>
      <c r="AB119" s="151" t="e">
        <f t="shared" si="25"/>
        <v>#DIV/0!</v>
      </c>
      <c r="AC119" s="151" t="e">
        <f t="shared" si="26"/>
        <v>#DIV/0!</v>
      </c>
      <c r="AD119" s="151">
        <f t="shared" si="31"/>
        <v>0</v>
      </c>
      <c r="AE119" s="91">
        <f t="shared" si="32"/>
        <v>39</v>
      </c>
      <c r="AF119" s="91">
        <f t="shared" si="33"/>
        <v>36</v>
      </c>
      <c r="AG119" s="91">
        <f t="shared" si="34"/>
        <v>256</v>
      </c>
      <c r="AH119" s="91">
        <f t="shared" si="35"/>
        <v>33424</v>
      </c>
      <c r="AI119" s="141">
        <f t="shared" si="36"/>
        <v>0</v>
      </c>
      <c r="AJ119" s="141">
        <f t="shared" si="37"/>
        <v>0</v>
      </c>
      <c r="AK119" s="146">
        <f t="shared" si="27"/>
        <v>0</v>
      </c>
      <c r="AL119" s="147"/>
      <c r="AM119" s="147"/>
      <c r="AN119" s="148"/>
      <c r="AO119" s="148"/>
      <c r="AP119" s="148"/>
      <c r="AQ119" s="142"/>
      <c r="AR119" s="91">
        <f t="shared" si="28"/>
        <v>0</v>
      </c>
      <c r="AS119" s="91"/>
      <c r="AT119" s="91"/>
      <c r="AU119" s="91"/>
      <c r="AV119" s="91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49">
        <f t="shared" si="38"/>
        <v>0</v>
      </c>
      <c r="U120" s="155">
        <f t="shared" si="22"/>
        <v>0</v>
      </c>
      <c r="V120" s="155" t="e">
        <f t="shared" si="23"/>
        <v>#DIV/0!</v>
      </c>
      <c r="W120" s="150">
        <f t="shared" si="39"/>
        <v>0</v>
      </c>
      <c r="X120" s="150">
        <f t="shared" si="40"/>
        <v>0</v>
      </c>
      <c r="Y120" s="150">
        <f t="shared" si="24"/>
        <v>0</v>
      </c>
      <c r="Z120" s="150">
        <f t="shared" si="29"/>
        <v>1</v>
      </c>
      <c r="AA120" s="150">
        <f t="shared" si="30"/>
        <v>0</v>
      </c>
      <c r="AB120" s="151" t="e">
        <f t="shared" si="25"/>
        <v>#DIV/0!</v>
      </c>
      <c r="AC120" s="151" t="e">
        <f t="shared" si="26"/>
        <v>#DIV/0!</v>
      </c>
      <c r="AD120" s="151">
        <f t="shared" si="31"/>
        <v>0</v>
      </c>
      <c r="AE120" s="91">
        <f t="shared" si="32"/>
        <v>39</v>
      </c>
      <c r="AF120" s="91">
        <f t="shared" si="33"/>
        <v>36</v>
      </c>
      <c r="AG120" s="91">
        <f t="shared" si="34"/>
        <v>256</v>
      </c>
      <c r="AH120" s="91">
        <f t="shared" si="35"/>
        <v>33424</v>
      </c>
      <c r="AI120" s="141">
        <f t="shared" si="36"/>
        <v>0</v>
      </c>
      <c r="AJ120" s="141">
        <f t="shared" si="37"/>
        <v>0</v>
      </c>
      <c r="AK120" s="146">
        <f t="shared" si="27"/>
        <v>0</v>
      </c>
      <c r="AL120" s="147"/>
      <c r="AM120" s="147"/>
      <c r="AN120" s="148"/>
      <c r="AO120" s="148"/>
      <c r="AP120" s="148"/>
      <c r="AQ120" s="142"/>
      <c r="AR120" s="91">
        <f t="shared" si="28"/>
        <v>0</v>
      </c>
      <c r="AS120" s="91"/>
      <c r="AT120" s="91"/>
      <c r="AU120" s="91"/>
      <c r="AV120" s="91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49">
        <f t="shared" si="38"/>
        <v>0</v>
      </c>
      <c r="U121" s="155">
        <f t="shared" si="22"/>
        <v>0</v>
      </c>
      <c r="V121" s="155" t="e">
        <f t="shared" si="23"/>
        <v>#DIV/0!</v>
      </c>
      <c r="W121" s="150">
        <f t="shared" si="39"/>
        <v>0</v>
      </c>
      <c r="X121" s="150">
        <f t="shared" si="40"/>
        <v>0</v>
      </c>
      <c r="Y121" s="150">
        <f t="shared" si="24"/>
        <v>0</v>
      </c>
      <c r="Z121" s="150">
        <f t="shared" si="29"/>
        <v>1</v>
      </c>
      <c r="AA121" s="150">
        <f t="shared" si="30"/>
        <v>0</v>
      </c>
      <c r="AB121" s="151" t="e">
        <f t="shared" si="25"/>
        <v>#DIV/0!</v>
      </c>
      <c r="AC121" s="151" t="e">
        <f t="shared" si="26"/>
        <v>#DIV/0!</v>
      </c>
      <c r="AD121" s="151">
        <f t="shared" si="31"/>
        <v>0</v>
      </c>
      <c r="AE121" s="91">
        <f t="shared" si="32"/>
        <v>39</v>
      </c>
      <c r="AF121" s="91">
        <f t="shared" si="33"/>
        <v>36</v>
      </c>
      <c r="AG121" s="91">
        <f t="shared" si="34"/>
        <v>256</v>
      </c>
      <c r="AH121" s="91">
        <f t="shared" si="35"/>
        <v>33424</v>
      </c>
      <c r="AI121" s="141">
        <f t="shared" si="36"/>
        <v>0</v>
      </c>
      <c r="AJ121" s="141">
        <f t="shared" si="37"/>
        <v>0</v>
      </c>
      <c r="AK121" s="146">
        <f t="shared" si="27"/>
        <v>0</v>
      </c>
      <c r="AL121" s="147"/>
      <c r="AM121" s="147"/>
      <c r="AN121" s="148"/>
      <c r="AO121" s="148"/>
      <c r="AP121" s="148"/>
      <c r="AQ121" s="142"/>
      <c r="AR121" s="91">
        <f t="shared" si="28"/>
        <v>0</v>
      </c>
      <c r="AS121" s="91"/>
      <c r="AT121" s="91"/>
      <c r="AU121" s="91"/>
      <c r="AV121" s="91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49">
        <f t="shared" si="38"/>
        <v>0</v>
      </c>
      <c r="U122" s="155">
        <f t="shared" si="22"/>
        <v>0</v>
      </c>
      <c r="V122" s="155" t="e">
        <f t="shared" si="23"/>
        <v>#DIV/0!</v>
      </c>
      <c r="W122" s="150">
        <f t="shared" si="39"/>
        <v>0</v>
      </c>
      <c r="X122" s="150">
        <f t="shared" si="40"/>
        <v>0</v>
      </c>
      <c r="Y122" s="150">
        <f t="shared" si="24"/>
        <v>0</v>
      </c>
      <c r="Z122" s="150">
        <f t="shared" si="29"/>
        <v>1</v>
      </c>
      <c r="AA122" s="150">
        <f t="shared" si="30"/>
        <v>0</v>
      </c>
      <c r="AB122" s="151" t="e">
        <f t="shared" si="25"/>
        <v>#DIV/0!</v>
      </c>
      <c r="AC122" s="151" t="e">
        <f t="shared" si="26"/>
        <v>#DIV/0!</v>
      </c>
      <c r="AD122" s="151">
        <f t="shared" si="31"/>
        <v>0</v>
      </c>
      <c r="AE122" s="91">
        <f t="shared" si="32"/>
        <v>39</v>
      </c>
      <c r="AF122" s="91">
        <f t="shared" si="33"/>
        <v>36</v>
      </c>
      <c r="AG122" s="91">
        <f t="shared" si="34"/>
        <v>256</v>
      </c>
      <c r="AH122" s="91">
        <f t="shared" si="35"/>
        <v>33424</v>
      </c>
      <c r="AI122" s="141">
        <f t="shared" si="36"/>
        <v>0</v>
      </c>
      <c r="AJ122" s="141">
        <f t="shared" si="37"/>
        <v>0</v>
      </c>
      <c r="AK122" s="146">
        <f t="shared" si="27"/>
        <v>0</v>
      </c>
      <c r="AL122" s="147"/>
      <c r="AM122" s="147"/>
      <c r="AN122" s="148"/>
      <c r="AO122" s="148"/>
      <c r="AP122" s="148"/>
      <c r="AQ122" s="142"/>
      <c r="AR122" s="91">
        <f t="shared" si="28"/>
        <v>0</v>
      </c>
      <c r="AS122" s="91"/>
      <c r="AT122" s="91"/>
      <c r="AU122" s="91"/>
      <c r="AV122" s="91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49">
        <f t="shared" si="38"/>
        <v>0</v>
      </c>
      <c r="U123" s="155">
        <f t="shared" si="22"/>
        <v>0</v>
      </c>
      <c r="V123" s="155" t="e">
        <f t="shared" si="23"/>
        <v>#DIV/0!</v>
      </c>
      <c r="W123" s="150">
        <f t="shared" si="39"/>
        <v>0</v>
      </c>
      <c r="X123" s="150">
        <f t="shared" si="40"/>
        <v>0</v>
      </c>
      <c r="Y123" s="150">
        <f t="shared" si="24"/>
        <v>0</v>
      </c>
      <c r="Z123" s="150">
        <f t="shared" si="29"/>
        <v>1</v>
      </c>
      <c r="AA123" s="150">
        <f t="shared" si="30"/>
        <v>0</v>
      </c>
      <c r="AB123" s="151" t="e">
        <f t="shared" si="25"/>
        <v>#DIV/0!</v>
      </c>
      <c r="AC123" s="151" t="e">
        <f t="shared" si="26"/>
        <v>#DIV/0!</v>
      </c>
      <c r="AD123" s="151">
        <f t="shared" si="31"/>
        <v>0</v>
      </c>
      <c r="AE123" s="91">
        <f t="shared" si="32"/>
        <v>39</v>
      </c>
      <c r="AF123" s="91">
        <f t="shared" si="33"/>
        <v>36</v>
      </c>
      <c r="AG123" s="91">
        <f t="shared" si="34"/>
        <v>256</v>
      </c>
      <c r="AH123" s="91">
        <f t="shared" si="35"/>
        <v>33424</v>
      </c>
      <c r="AI123" s="141">
        <f t="shared" si="36"/>
        <v>0</v>
      </c>
      <c r="AJ123" s="141">
        <f t="shared" si="37"/>
        <v>0</v>
      </c>
      <c r="AK123" s="146">
        <f t="shared" si="27"/>
        <v>0</v>
      </c>
      <c r="AL123" s="147"/>
      <c r="AM123" s="147"/>
      <c r="AN123" s="148"/>
      <c r="AO123" s="148"/>
      <c r="AP123" s="148"/>
      <c r="AQ123" s="142"/>
      <c r="AR123" s="91">
        <f t="shared" si="28"/>
        <v>0</v>
      </c>
      <c r="AS123" s="91"/>
      <c r="AT123" s="91"/>
      <c r="AU123" s="91"/>
      <c r="AV123" s="91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49">
        <f t="shared" si="38"/>
        <v>0</v>
      </c>
      <c r="U124" s="155">
        <f t="shared" si="22"/>
        <v>0</v>
      </c>
      <c r="V124" s="155" t="e">
        <f t="shared" si="23"/>
        <v>#DIV/0!</v>
      </c>
      <c r="W124" s="150">
        <f t="shared" si="39"/>
        <v>0</v>
      </c>
      <c r="X124" s="150">
        <f t="shared" si="40"/>
        <v>0</v>
      </c>
      <c r="Y124" s="150">
        <f t="shared" si="24"/>
        <v>0</v>
      </c>
      <c r="Z124" s="150">
        <f t="shared" si="29"/>
        <v>1</v>
      </c>
      <c r="AA124" s="150">
        <f t="shared" si="30"/>
        <v>0</v>
      </c>
      <c r="AB124" s="151" t="e">
        <f t="shared" si="25"/>
        <v>#DIV/0!</v>
      </c>
      <c r="AC124" s="151" t="e">
        <f t="shared" si="26"/>
        <v>#DIV/0!</v>
      </c>
      <c r="AD124" s="151">
        <f t="shared" si="31"/>
        <v>0</v>
      </c>
      <c r="AE124" s="91">
        <f t="shared" si="32"/>
        <v>39</v>
      </c>
      <c r="AF124" s="91">
        <f t="shared" si="33"/>
        <v>36</v>
      </c>
      <c r="AG124" s="91">
        <f t="shared" si="34"/>
        <v>256</v>
      </c>
      <c r="AH124" s="91">
        <f t="shared" si="35"/>
        <v>33424</v>
      </c>
      <c r="AI124" s="141">
        <f t="shared" si="36"/>
        <v>0</v>
      </c>
      <c r="AJ124" s="141">
        <f t="shared" si="37"/>
        <v>0</v>
      </c>
      <c r="AK124" s="146">
        <f t="shared" si="27"/>
        <v>0</v>
      </c>
      <c r="AL124" s="147"/>
      <c r="AM124" s="147"/>
      <c r="AN124" s="148"/>
      <c r="AO124" s="148"/>
      <c r="AP124" s="148"/>
      <c r="AQ124" s="142"/>
      <c r="AR124" s="91">
        <f t="shared" si="28"/>
        <v>0</v>
      </c>
      <c r="AS124" s="91"/>
      <c r="AT124" s="91"/>
      <c r="AU124" s="91"/>
      <c r="AV124" s="91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49">
        <f t="shared" si="38"/>
        <v>0</v>
      </c>
      <c r="U125" s="155">
        <f t="shared" si="22"/>
        <v>0</v>
      </c>
      <c r="V125" s="155" t="e">
        <f t="shared" si="23"/>
        <v>#DIV/0!</v>
      </c>
      <c r="W125" s="150">
        <f t="shared" si="39"/>
        <v>0</v>
      </c>
      <c r="X125" s="150">
        <f t="shared" si="40"/>
        <v>0</v>
      </c>
      <c r="Y125" s="150">
        <f t="shared" si="24"/>
        <v>0</v>
      </c>
      <c r="Z125" s="150">
        <f t="shared" si="29"/>
        <v>1</v>
      </c>
      <c r="AA125" s="150">
        <f t="shared" si="30"/>
        <v>0</v>
      </c>
      <c r="AB125" s="151" t="e">
        <f t="shared" si="25"/>
        <v>#DIV/0!</v>
      </c>
      <c r="AC125" s="151" t="e">
        <f t="shared" si="26"/>
        <v>#DIV/0!</v>
      </c>
      <c r="AD125" s="151">
        <f t="shared" si="31"/>
        <v>0</v>
      </c>
      <c r="AE125" s="91">
        <f t="shared" si="32"/>
        <v>39</v>
      </c>
      <c r="AF125" s="91">
        <f t="shared" si="33"/>
        <v>36</v>
      </c>
      <c r="AG125" s="91">
        <f t="shared" si="34"/>
        <v>256</v>
      </c>
      <c r="AH125" s="91">
        <f t="shared" si="35"/>
        <v>33424</v>
      </c>
      <c r="AI125" s="141">
        <f t="shared" si="36"/>
        <v>0</v>
      </c>
      <c r="AJ125" s="141">
        <f t="shared" si="37"/>
        <v>0</v>
      </c>
      <c r="AK125" s="146">
        <f t="shared" si="27"/>
        <v>0</v>
      </c>
      <c r="AL125" s="147"/>
      <c r="AM125" s="147"/>
      <c r="AN125" s="148"/>
      <c r="AO125" s="148"/>
      <c r="AP125" s="148"/>
      <c r="AQ125" s="142"/>
      <c r="AR125" s="91">
        <f t="shared" si="28"/>
        <v>0</v>
      </c>
      <c r="AS125" s="91"/>
      <c r="AT125" s="91"/>
      <c r="AU125" s="91"/>
      <c r="AV125" s="91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49">
        <f t="shared" si="38"/>
        <v>0</v>
      </c>
      <c r="U126" s="155">
        <f t="shared" si="22"/>
        <v>0</v>
      </c>
      <c r="V126" s="155" t="e">
        <f t="shared" si="23"/>
        <v>#DIV/0!</v>
      </c>
      <c r="W126" s="150">
        <f t="shared" si="39"/>
        <v>0</v>
      </c>
      <c r="X126" s="150">
        <f t="shared" si="40"/>
        <v>0</v>
      </c>
      <c r="Y126" s="150">
        <f t="shared" si="24"/>
        <v>0</v>
      </c>
      <c r="Z126" s="150">
        <f t="shared" si="29"/>
        <v>1</v>
      </c>
      <c r="AA126" s="150">
        <f t="shared" si="30"/>
        <v>0</v>
      </c>
      <c r="AB126" s="151" t="e">
        <f t="shared" si="25"/>
        <v>#DIV/0!</v>
      </c>
      <c r="AC126" s="151" t="e">
        <f t="shared" si="26"/>
        <v>#DIV/0!</v>
      </c>
      <c r="AD126" s="151">
        <f t="shared" si="31"/>
        <v>0</v>
      </c>
      <c r="AE126" s="91">
        <f t="shared" si="32"/>
        <v>39</v>
      </c>
      <c r="AF126" s="91">
        <f t="shared" si="33"/>
        <v>36</v>
      </c>
      <c r="AG126" s="91">
        <f t="shared" si="34"/>
        <v>256</v>
      </c>
      <c r="AH126" s="91">
        <f t="shared" si="35"/>
        <v>33424</v>
      </c>
      <c r="AI126" s="141">
        <f t="shared" si="36"/>
        <v>0</v>
      </c>
      <c r="AJ126" s="141">
        <f t="shared" si="37"/>
        <v>0</v>
      </c>
      <c r="AK126" s="146">
        <f t="shared" si="27"/>
        <v>0</v>
      </c>
      <c r="AL126" s="147"/>
      <c r="AM126" s="147"/>
      <c r="AN126" s="148"/>
      <c r="AO126" s="148"/>
      <c r="AP126" s="148"/>
      <c r="AQ126" s="142"/>
      <c r="AR126" s="91">
        <f t="shared" si="28"/>
        <v>0</v>
      </c>
      <c r="AS126" s="91"/>
      <c r="AT126" s="91"/>
      <c r="AU126" s="91"/>
      <c r="AV126" s="91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49">
        <f t="shared" si="38"/>
        <v>0</v>
      </c>
      <c r="U127" s="155">
        <f t="shared" si="22"/>
        <v>0</v>
      </c>
      <c r="V127" s="155" t="e">
        <f t="shared" si="23"/>
        <v>#DIV/0!</v>
      </c>
      <c r="W127" s="150">
        <f t="shared" si="39"/>
        <v>0</v>
      </c>
      <c r="X127" s="150">
        <f t="shared" si="40"/>
        <v>0</v>
      </c>
      <c r="Y127" s="150">
        <f t="shared" si="24"/>
        <v>0</v>
      </c>
      <c r="Z127" s="150">
        <f t="shared" si="29"/>
        <v>1</v>
      </c>
      <c r="AA127" s="150">
        <f t="shared" si="30"/>
        <v>0</v>
      </c>
      <c r="AB127" s="151" t="e">
        <f t="shared" si="25"/>
        <v>#DIV/0!</v>
      </c>
      <c r="AC127" s="151" t="e">
        <f t="shared" si="26"/>
        <v>#DIV/0!</v>
      </c>
      <c r="AD127" s="151">
        <f t="shared" si="31"/>
        <v>0</v>
      </c>
      <c r="AE127" s="91">
        <f t="shared" si="32"/>
        <v>39</v>
      </c>
      <c r="AF127" s="91">
        <f t="shared" si="33"/>
        <v>36</v>
      </c>
      <c r="AG127" s="91">
        <f t="shared" si="34"/>
        <v>256</v>
      </c>
      <c r="AH127" s="91">
        <f t="shared" si="35"/>
        <v>33424</v>
      </c>
      <c r="AI127" s="141">
        <f t="shared" si="36"/>
        <v>0</v>
      </c>
      <c r="AJ127" s="141">
        <f t="shared" si="37"/>
        <v>0</v>
      </c>
      <c r="AK127" s="146">
        <f t="shared" si="27"/>
        <v>0</v>
      </c>
      <c r="AL127" s="147"/>
      <c r="AM127" s="147"/>
      <c r="AN127" s="148"/>
      <c r="AO127" s="148"/>
      <c r="AP127" s="148"/>
      <c r="AQ127" s="142"/>
      <c r="AR127" s="91">
        <f t="shared" si="28"/>
        <v>0</v>
      </c>
      <c r="AS127" s="91"/>
      <c r="AT127" s="91"/>
      <c r="AU127" s="91"/>
      <c r="AV127" s="91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49">
        <f t="shared" si="38"/>
        <v>0</v>
      </c>
      <c r="U128" s="155">
        <f t="shared" si="22"/>
        <v>0</v>
      </c>
      <c r="V128" s="155" t="e">
        <f t="shared" si="23"/>
        <v>#DIV/0!</v>
      </c>
      <c r="W128" s="150">
        <f t="shared" si="39"/>
        <v>0</v>
      </c>
      <c r="X128" s="150">
        <f t="shared" si="40"/>
        <v>0</v>
      </c>
      <c r="Y128" s="150">
        <f t="shared" si="24"/>
        <v>0</v>
      </c>
      <c r="Z128" s="150">
        <f t="shared" si="29"/>
        <v>1</v>
      </c>
      <c r="AA128" s="150">
        <f t="shared" si="30"/>
        <v>0</v>
      </c>
      <c r="AB128" s="151" t="e">
        <f t="shared" si="25"/>
        <v>#DIV/0!</v>
      </c>
      <c r="AC128" s="151" t="e">
        <f t="shared" si="26"/>
        <v>#DIV/0!</v>
      </c>
      <c r="AD128" s="151">
        <f t="shared" si="31"/>
        <v>0</v>
      </c>
      <c r="AE128" s="91">
        <f t="shared" si="32"/>
        <v>39</v>
      </c>
      <c r="AF128" s="91">
        <f t="shared" si="33"/>
        <v>36</v>
      </c>
      <c r="AG128" s="91">
        <f t="shared" si="34"/>
        <v>256</v>
      </c>
      <c r="AH128" s="91">
        <f t="shared" si="35"/>
        <v>33424</v>
      </c>
      <c r="AI128" s="141">
        <f t="shared" si="36"/>
        <v>0</v>
      </c>
      <c r="AJ128" s="141">
        <f t="shared" si="37"/>
        <v>0</v>
      </c>
      <c r="AK128" s="146">
        <f t="shared" si="27"/>
        <v>0</v>
      </c>
      <c r="AL128" s="147"/>
      <c r="AM128" s="147"/>
      <c r="AN128" s="148"/>
      <c r="AO128" s="148"/>
      <c r="AP128" s="148"/>
      <c r="AQ128" s="142"/>
      <c r="AR128" s="91">
        <f t="shared" si="28"/>
        <v>0</v>
      </c>
      <c r="AS128" s="91"/>
      <c r="AT128" s="91"/>
      <c r="AU128" s="91"/>
      <c r="AV128" s="91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49">
        <f t="shared" si="38"/>
        <v>0</v>
      </c>
      <c r="U129" s="155">
        <f t="shared" si="22"/>
        <v>0</v>
      </c>
      <c r="V129" s="155" t="e">
        <f t="shared" si="23"/>
        <v>#DIV/0!</v>
      </c>
      <c r="W129" s="150">
        <f t="shared" si="39"/>
        <v>0</v>
      </c>
      <c r="X129" s="150">
        <f t="shared" si="40"/>
        <v>0</v>
      </c>
      <c r="Y129" s="150">
        <f t="shared" si="24"/>
        <v>0</v>
      </c>
      <c r="Z129" s="150">
        <f t="shared" si="29"/>
        <v>1</v>
      </c>
      <c r="AA129" s="150">
        <f t="shared" si="30"/>
        <v>0</v>
      </c>
      <c r="AB129" s="151" t="e">
        <f t="shared" si="25"/>
        <v>#DIV/0!</v>
      </c>
      <c r="AC129" s="151" t="e">
        <f t="shared" si="26"/>
        <v>#DIV/0!</v>
      </c>
      <c r="AD129" s="151">
        <f t="shared" si="31"/>
        <v>0</v>
      </c>
      <c r="AE129" s="91">
        <f t="shared" si="32"/>
        <v>39</v>
      </c>
      <c r="AF129" s="91">
        <f t="shared" si="33"/>
        <v>36</v>
      </c>
      <c r="AG129" s="91">
        <f t="shared" si="34"/>
        <v>256</v>
      </c>
      <c r="AH129" s="91">
        <f t="shared" si="35"/>
        <v>33424</v>
      </c>
      <c r="AI129" s="141">
        <f t="shared" si="36"/>
        <v>0</v>
      </c>
      <c r="AJ129" s="141">
        <f t="shared" si="37"/>
        <v>0</v>
      </c>
      <c r="AK129" s="146">
        <f t="shared" si="27"/>
        <v>0</v>
      </c>
      <c r="AL129" s="147"/>
      <c r="AM129" s="147"/>
      <c r="AN129" s="148"/>
      <c r="AO129" s="148"/>
      <c r="AP129" s="148"/>
      <c r="AQ129" s="142"/>
      <c r="AR129" s="91">
        <f t="shared" si="28"/>
        <v>0</v>
      </c>
      <c r="AS129" s="91"/>
      <c r="AT129" s="91"/>
      <c r="AU129" s="91"/>
      <c r="AV129" s="91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49">
        <f t="shared" si="38"/>
        <v>0</v>
      </c>
      <c r="U130" s="155">
        <f t="shared" si="22"/>
        <v>0</v>
      </c>
      <c r="V130" s="155" t="e">
        <f t="shared" si="23"/>
        <v>#DIV/0!</v>
      </c>
      <c r="W130" s="150">
        <f t="shared" si="39"/>
        <v>0</v>
      </c>
      <c r="X130" s="150">
        <f t="shared" si="40"/>
        <v>0</v>
      </c>
      <c r="Y130" s="150">
        <f t="shared" si="24"/>
        <v>0</v>
      </c>
      <c r="Z130" s="150">
        <f t="shared" si="29"/>
        <v>1</v>
      </c>
      <c r="AA130" s="150">
        <f t="shared" si="30"/>
        <v>0</v>
      </c>
      <c r="AB130" s="151" t="e">
        <f t="shared" si="25"/>
        <v>#DIV/0!</v>
      </c>
      <c r="AC130" s="151" t="e">
        <f t="shared" si="26"/>
        <v>#DIV/0!</v>
      </c>
      <c r="AD130" s="151">
        <f t="shared" si="31"/>
        <v>0</v>
      </c>
      <c r="AE130" s="91">
        <f t="shared" si="32"/>
        <v>39</v>
      </c>
      <c r="AF130" s="91">
        <f t="shared" si="33"/>
        <v>36</v>
      </c>
      <c r="AG130" s="91">
        <f t="shared" si="34"/>
        <v>256</v>
      </c>
      <c r="AH130" s="91">
        <f t="shared" si="35"/>
        <v>33424</v>
      </c>
      <c r="AI130" s="141">
        <f t="shared" si="36"/>
        <v>0</v>
      </c>
      <c r="AJ130" s="141">
        <f t="shared" si="37"/>
        <v>0</v>
      </c>
      <c r="AK130" s="146">
        <f t="shared" si="27"/>
        <v>0</v>
      </c>
      <c r="AL130" s="147"/>
      <c r="AM130" s="147"/>
      <c r="AN130" s="148"/>
      <c r="AO130" s="148"/>
      <c r="AP130" s="148"/>
      <c r="AQ130" s="142"/>
      <c r="AR130" s="91">
        <f t="shared" si="28"/>
        <v>0</v>
      </c>
      <c r="AS130" s="91"/>
      <c r="AT130" s="91"/>
      <c r="AU130" s="91"/>
      <c r="AV130" s="91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49">
        <f t="shared" si="38"/>
        <v>0</v>
      </c>
      <c r="U131" s="155">
        <f t="shared" si="22"/>
        <v>0</v>
      </c>
      <c r="V131" s="155" t="e">
        <f t="shared" si="23"/>
        <v>#DIV/0!</v>
      </c>
      <c r="W131" s="150">
        <f t="shared" si="39"/>
        <v>0</v>
      </c>
      <c r="X131" s="150">
        <f t="shared" si="40"/>
        <v>0</v>
      </c>
      <c r="Y131" s="150">
        <f t="shared" si="24"/>
        <v>0</v>
      </c>
      <c r="Z131" s="150">
        <f t="shared" si="29"/>
        <v>1</v>
      </c>
      <c r="AA131" s="150">
        <f t="shared" si="30"/>
        <v>0</v>
      </c>
      <c r="AB131" s="151" t="e">
        <f t="shared" si="25"/>
        <v>#DIV/0!</v>
      </c>
      <c r="AC131" s="151" t="e">
        <f t="shared" si="26"/>
        <v>#DIV/0!</v>
      </c>
      <c r="AD131" s="151">
        <f t="shared" si="31"/>
        <v>0</v>
      </c>
      <c r="AE131" s="91">
        <f t="shared" si="32"/>
        <v>39</v>
      </c>
      <c r="AF131" s="91">
        <f t="shared" si="33"/>
        <v>36</v>
      </c>
      <c r="AG131" s="91">
        <f t="shared" si="34"/>
        <v>256</v>
      </c>
      <c r="AH131" s="91">
        <f t="shared" si="35"/>
        <v>33424</v>
      </c>
      <c r="AI131" s="141">
        <f t="shared" si="36"/>
        <v>0</v>
      </c>
      <c r="AJ131" s="141">
        <f t="shared" si="37"/>
        <v>0</v>
      </c>
      <c r="AK131" s="146">
        <f t="shared" si="27"/>
        <v>0</v>
      </c>
      <c r="AL131" s="147"/>
      <c r="AM131" s="147"/>
      <c r="AN131" s="148"/>
      <c r="AO131" s="148"/>
      <c r="AP131" s="148"/>
      <c r="AQ131" s="142"/>
      <c r="AR131" s="91">
        <f t="shared" si="28"/>
        <v>0</v>
      </c>
      <c r="AS131" s="91"/>
      <c r="AT131" s="91"/>
      <c r="AU131" s="91"/>
      <c r="AV131" s="91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49">
        <f t="shared" si="38"/>
        <v>0</v>
      </c>
      <c r="U132" s="155">
        <f t="shared" si="22"/>
        <v>0</v>
      </c>
      <c r="V132" s="155" t="e">
        <f t="shared" si="23"/>
        <v>#DIV/0!</v>
      </c>
      <c r="W132" s="150">
        <f t="shared" si="39"/>
        <v>0</v>
      </c>
      <c r="X132" s="150">
        <f t="shared" si="40"/>
        <v>0</v>
      </c>
      <c r="Y132" s="150">
        <f t="shared" si="24"/>
        <v>0</v>
      </c>
      <c r="Z132" s="150">
        <f t="shared" si="29"/>
        <v>1</v>
      </c>
      <c r="AA132" s="150">
        <f t="shared" si="30"/>
        <v>0</v>
      </c>
      <c r="AB132" s="151" t="e">
        <f t="shared" si="25"/>
        <v>#DIV/0!</v>
      </c>
      <c r="AC132" s="151" t="e">
        <f t="shared" si="26"/>
        <v>#DIV/0!</v>
      </c>
      <c r="AD132" s="151">
        <f t="shared" si="31"/>
        <v>0</v>
      </c>
      <c r="AE132" s="91">
        <f t="shared" si="32"/>
        <v>39</v>
      </c>
      <c r="AF132" s="91">
        <f t="shared" si="33"/>
        <v>36</v>
      </c>
      <c r="AG132" s="91">
        <f t="shared" si="34"/>
        <v>256</v>
      </c>
      <c r="AH132" s="91">
        <f t="shared" si="35"/>
        <v>33424</v>
      </c>
      <c r="AI132" s="141">
        <f t="shared" si="36"/>
        <v>0</v>
      </c>
      <c r="AJ132" s="141">
        <f t="shared" si="37"/>
        <v>0</v>
      </c>
      <c r="AK132" s="146">
        <f t="shared" si="27"/>
        <v>0</v>
      </c>
      <c r="AL132" s="147"/>
      <c r="AM132" s="147"/>
      <c r="AN132" s="148"/>
      <c r="AO132" s="148"/>
      <c r="AP132" s="148"/>
      <c r="AQ132" s="142"/>
      <c r="AR132" s="91">
        <f t="shared" si="28"/>
        <v>0</v>
      </c>
      <c r="AS132" s="91"/>
      <c r="AT132" s="91"/>
      <c r="AU132" s="91"/>
      <c r="AV132" s="91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49">
        <f t="shared" si="38"/>
        <v>0</v>
      </c>
      <c r="U133" s="155">
        <f t="shared" si="22"/>
        <v>0</v>
      </c>
      <c r="V133" s="155" t="e">
        <f t="shared" si="23"/>
        <v>#DIV/0!</v>
      </c>
      <c r="W133" s="150">
        <f t="shared" si="39"/>
        <v>0</v>
      </c>
      <c r="X133" s="150">
        <f t="shared" si="40"/>
        <v>0</v>
      </c>
      <c r="Y133" s="150">
        <f t="shared" si="24"/>
        <v>0</v>
      </c>
      <c r="Z133" s="150">
        <f t="shared" si="29"/>
        <v>1</v>
      </c>
      <c r="AA133" s="150">
        <f t="shared" si="30"/>
        <v>0</v>
      </c>
      <c r="AB133" s="151" t="e">
        <f t="shared" si="25"/>
        <v>#DIV/0!</v>
      </c>
      <c r="AC133" s="151" t="e">
        <f t="shared" si="26"/>
        <v>#DIV/0!</v>
      </c>
      <c r="AD133" s="151">
        <f t="shared" si="31"/>
        <v>0</v>
      </c>
      <c r="AE133" s="91">
        <f t="shared" si="32"/>
        <v>39</v>
      </c>
      <c r="AF133" s="91">
        <f t="shared" si="33"/>
        <v>36</v>
      </c>
      <c r="AG133" s="91">
        <f t="shared" si="34"/>
        <v>256</v>
      </c>
      <c r="AH133" s="91">
        <f t="shared" si="35"/>
        <v>33424</v>
      </c>
      <c r="AI133" s="141">
        <f t="shared" si="36"/>
        <v>0</v>
      </c>
      <c r="AJ133" s="141">
        <f t="shared" si="37"/>
        <v>0</v>
      </c>
      <c r="AK133" s="146">
        <f t="shared" si="27"/>
        <v>0</v>
      </c>
      <c r="AL133" s="147"/>
      <c r="AM133" s="147"/>
      <c r="AN133" s="148"/>
      <c r="AO133" s="148"/>
      <c r="AP133" s="148"/>
      <c r="AQ133" s="142"/>
      <c r="AR133" s="91">
        <f t="shared" si="28"/>
        <v>0</v>
      </c>
      <c r="AS133" s="91"/>
      <c r="AT133" s="91"/>
      <c r="AU133" s="91"/>
      <c r="AV133" s="91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49">
        <f t="shared" si="38"/>
        <v>0</v>
      </c>
      <c r="U134" s="155">
        <f t="shared" si="22"/>
        <v>0</v>
      </c>
      <c r="V134" s="155" t="e">
        <f t="shared" si="23"/>
        <v>#DIV/0!</v>
      </c>
      <c r="W134" s="150">
        <f t="shared" si="39"/>
        <v>0</v>
      </c>
      <c r="X134" s="150">
        <f t="shared" si="40"/>
        <v>0</v>
      </c>
      <c r="Y134" s="150">
        <f t="shared" si="24"/>
        <v>0</v>
      </c>
      <c r="Z134" s="150">
        <f t="shared" si="29"/>
        <v>1</v>
      </c>
      <c r="AA134" s="150">
        <f t="shared" si="30"/>
        <v>0</v>
      </c>
      <c r="AB134" s="151" t="e">
        <f t="shared" si="25"/>
        <v>#DIV/0!</v>
      </c>
      <c r="AC134" s="151" t="e">
        <f t="shared" si="26"/>
        <v>#DIV/0!</v>
      </c>
      <c r="AD134" s="151">
        <f t="shared" si="31"/>
        <v>0</v>
      </c>
      <c r="AE134" s="91">
        <f t="shared" si="32"/>
        <v>39</v>
      </c>
      <c r="AF134" s="91">
        <f t="shared" si="33"/>
        <v>36</v>
      </c>
      <c r="AG134" s="91">
        <f t="shared" si="34"/>
        <v>256</v>
      </c>
      <c r="AH134" s="91">
        <f t="shared" si="35"/>
        <v>33424</v>
      </c>
      <c r="AI134" s="141">
        <f t="shared" si="36"/>
        <v>0</v>
      </c>
      <c r="AJ134" s="141">
        <f t="shared" si="37"/>
        <v>0</v>
      </c>
      <c r="AK134" s="146">
        <f t="shared" si="27"/>
        <v>0</v>
      </c>
      <c r="AL134" s="147"/>
      <c r="AM134" s="147"/>
      <c r="AN134" s="148"/>
      <c r="AO134" s="148"/>
      <c r="AP134" s="148"/>
      <c r="AQ134" s="142"/>
      <c r="AR134" s="91">
        <f t="shared" si="28"/>
        <v>0</v>
      </c>
      <c r="AS134" s="91"/>
      <c r="AT134" s="91"/>
      <c r="AU134" s="91"/>
      <c r="AV134" s="91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49">
        <f t="shared" si="38"/>
        <v>0</v>
      </c>
      <c r="U135" s="155">
        <f t="shared" si="22"/>
        <v>0</v>
      </c>
      <c r="V135" s="155" t="e">
        <f t="shared" si="23"/>
        <v>#DIV/0!</v>
      </c>
      <c r="W135" s="150">
        <f t="shared" si="39"/>
        <v>0</v>
      </c>
      <c r="X135" s="150">
        <f t="shared" si="40"/>
        <v>0</v>
      </c>
      <c r="Y135" s="150">
        <f t="shared" si="24"/>
        <v>0</v>
      </c>
      <c r="Z135" s="150">
        <f t="shared" si="29"/>
        <v>1</v>
      </c>
      <c r="AA135" s="150">
        <f t="shared" si="30"/>
        <v>0</v>
      </c>
      <c r="AB135" s="151" t="e">
        <f t="shared" si="25"/>
        <v>#DIV/0!</v>
      </c>
      <c r="AC135" s="151" t="e">
        <f t="shared" si="26"/>
        <v>#DIV/0!</v>
      </c>
      <c r="AD135" s="151">
        <f t="shared" si="31"/>
        <v>0</v>
      </c>
      <c r="AE135" s="91">
        <f t="shared" si="32"/>
        <v>39</v>
      </c>
      <c r="AF135" s="91">
        <f t="shared" si="33"/>
        <v>36</v>
      </c>
      <c r="AG135" s="91">
        <f t="shared" si="34"/>
        <v>256</v>
      </c>
      <c r="AH135" s="91">
        <f t="shared" si="35"/>
        <v>33424</v>
      </c>
      <c r="AI135" s="141">
        <f t="shared" si="36"/>
        <v>0</v>
      </c>
      <c r="AJ135" s="141">
        <f t="shared" si="37"/>
        <v>0</v>
      </c>
      <c r="AK135" s="146">
        <f t="shared" si="27"/>
        <v>0</v>
      </c>
      <c r="AL135" s="147"/>
      <c r="AM135" s="147"/>
      <c r="AN135" s="148"/>
      <c r="AO135" s="148"/>
      <c r="AP135" s="148"/>
      <c r="AQ135" s="142"/>
      <c r="AR135" s="91">
        <f t="shared" si="28"/>
        <v>0</v>
      </c>
      <c r="AS135" s="91"/>
      <c r="AT135" s="91"/>
      <c r="AU135" s="91"/>
      <c r="AV135" s="91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49">
        <f t="shared" si="38"/>
        <v>0</v>
      </c>
      <c r="U136" s="155">
        <f t="shared" si="22"/>
        <v>0</v>
      </c>
      <c r="V136" s="155" t="e">
        <f t="shared" si="23"/>
        <v>#DIV/0!</v>
      </c>
      <c r="W136" s="150">
        <f t="shared" si="39"/>
        <v>0</v>
      </c>
      <c r="X136" s="150">
        <f t="shared" si="40"/>
        <v>0</v>
      </c>
      <c r="Y136" s="150">
        <f t="shared" si="24"/>
        <v>0</v>
      </c>
      <c r="Z136" s="150">
        <f t="shared" si="29"/>
        <v>1</v>
      </c>
      <c r="AA136" s="150">
        <f t="shared" si="30"/>
        <v>0</v>
      </c>
      <c r="AB136" s="151" t="e">
        <f t="shared" si="25"/>
        <v>#DIV/0!</v>
      </c>
      <c r="AC136" s="151" t="e">
        <f t="shared" si="26"/>
        <v>#DIV/0!</v>
      </c>
      <c r="AD136" s="151">
        <f t="shared" si="31"/>
        <v>0</v>
      </c>
      <c r="AE136" s="91">
        <f t="shared" si="32"/>
        <v>39</v>
      </c>
      <c r="AF136" s="91">
        <f t="shared" si="33"/>
        <v>36</v>
      </c>
      <c r="AG136" s="91">
        <f t="shared" si="34"/>
        <v>256</v>
      </c>
      <c r="AH136" s="91">
        <f t="shared" si="35"/>
        <v>33424</v>
      </c>
      <c r="AI136" s="141">
        <f t="shared" si="36"/>
        <v>0</v>
      </c>
      <c r="AJ136" s="141">
        <f t="shared" si="37"/>
        <v>0</v>
      </c>
      <c r="AK136" s="146">
        <f t="shared" si="27"/>
        <v>0</v>
      </c>
      <c r="AL136" s="147"/>
      <c r="AM136" s="147"/>
      <c r="AN136" s="148"/>
      <c r="AO136" s="148"/>
      <c r="AP136" s="148"/>
      <c r="AQ136" s="142"/>
      <c r="AR136" s="91">
        <f t="shared" si="28"/>
        <v>0</v>
      </c>
      <c r="AS136" s="91"/>
      <c r="AT136" s="91"/>
      <c r="AU136" s="91"/>
      <c r="AV136" s="91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49">
        <f t="shared" si="38"/>
        <v>0</v>
      </c>
      <c r="U137" s="155">
        <f t="shared" si="22"/>
        <v>0</v>
      </c>
      <c r="V137" s="155" t="e">
        <f t="shared" si="23"/>
        <v>#DIV/0!</v>
      </c>
      <c r="W137" s="150">
        <f t="shared" si="39"/>
        <v>0</v>
      </c>
      <c r="X137" s="150">
        <f t="shared" si="40"/>
        <v>0</v>
      </c>
      <c r="Y137" s="150">
        <f t="shared" si="24"/>
        <v>0</v>
      </c>
      <c r="Z137" s="150">
        <f t="shared" si="29"/>
        <v>1</v>
      </c>
      <c r="AA137" s="150">
        <f t="shared" si="30"/>
        <v>0</v>
      </c>
      <c r="AB137" s="151" t="e">
        <f t="shared" si="25"/>
        <v>#DIV/0!</v>
      </c>
      <c r="AC137" s="151" t="e">
        <f t="shared" si="26"/>
        <v>#DIV/0!</v>
      </c>
      <c r="AD137" s="151">
        <f t="shared" si="31"/>
        <v>0</v>
      </c>
      <c r="AE137" s="91">
        <f t="shared" si="32"/>
        <v>39</v>
      </c>
      <c r="AF137" s="91">
        <f t="shared" si="33"/>
        <v>36</v>
      </c>
      <c r="AG137" s="91">
        <f t="shared" si="34"/>
        <v>256</v>
      </c>
      <c r="AH137" s="91">
        <f t="shared" si="35"/>
        <v>33424</v>
      </c>
      <c r="AI137" s="141">
        <f t="shared" si="36"/>
        <v>0</v>
      </c>
      <c r="AJ137" s="141">
        <f t="shared" si="37"/>
        <v>0</v>
      </c>
      <c r="AK137" s="146">
        <f t="shared" si="27"/>
        <v>0</v>
      </c>
      <c r="AL137" s="147"/>
      <c r="AM137" s="147"/>
      <c r="AN137" s="148"/>
      <c r="AO137" s="148"/>
      <c r="AP137" s="148"/>
      <c r="AQ137" s="142"/>
      <c r="AR137" s="91">
        <f t="shared" si="28"/>
        <v>0</v>
      </c>
      <c r="AS137" s="91"/>
      <c r="AT137" s="91"/>
      <c r="AU137" s="91"/>
      <c r="AV137" s="91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49">
        <f t="shared" si="38"/>
        <v>0</v>
      </c>
      <c r="U138" s="155">
        <f t="shared" si="22"/>
        <v>0</v>
      </c>
      <c r="V138" s="155" t="e">
        <f t="shared" si="23"/>
        <v>#DIV/0!</v>
      </c>
      <c r="W138" s="150">
        <f t="shared" si="39"/>
        <v>0</v>
      </c>
      <c r="X138" s="150">
        <f t="shared" si="40"/>
        <v>0</v>
      </c>
      <c r="Y138" s="150">
        <f t="shared" si="24"/>
        <v>0</v>
      </c>
      <c r="Z138" s="150">
        <f t="shared" si="29"/>
        <v>1</v>
      </c>
      <c r="AA138" s="150">
        <f t="shared" si="30"/>
        <v>0</v>
      </c>
      <c r="AB138" s="151" t="e">
        <f t="shared" si="25"/>
        <v>#DIV/0!</v>
      </c>
      <c r="AC138" s="151" t="e">
        <f t="shared" si="26"/>
        <v>#DIV/0!</v>
      </c>
      <c r="AD138" s="151">
        <f t="shared" si="31"/>
        <v>0</v>
      </c>
      <c r="AE138" s="91">
        <f t="shared" si="32"/>
        <v>39</v>
      </c>
      <c r="AF138" s="91">
        <f t="shared" si="33"/>
        <v>36</v>
      </c>
      <c r="AG138" s="91">
        <f t="shared" si="34"/>
        <v>256</v>
      </c>
      <c r="AH138" s="91">
        <f t="shared" si="35"/>
        <v>33424</v>
      </c>
      <c r="AI138" s="141">
        <f t="shared" si="36"/>
        <v>0</v>
      </c>
      <c r="AJ138" s="141">
        <f t="shared" si="37"/>
        <v>0</v>
      </c>
      <c r="AK138" s="146">
        <f t="shared" si="27"/>
        <v>0</v>
      </c>
      <c r="AL138" s="147"/>
      <c r="AM138" s="147"/>
      <c r="AN138" s="148"/>
      <c r="AO138" s="148"/>
      <c r="AP138" s="148"/>
      <c r="AQ138" s="142"/>
      <c r="AR138" s="91">
        <f t="shared" si="28"/>
        <v>0</v>
      </c>
      <c r="AS138" s="91"/>
      <c r="AT138" s="91"/>
      <c r="AU138" s="91"/>
      <c r="AV138" s="91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49">
        <f t="shared" si="38"/>
        <v>0</v>
      </c>
      <c r="U139" s="155">
        <f t="shared" si="22"/>
        <v>0</v>
      </c>
      <c r="V139" s="155" t="e">
        <f t="shared" si="23"/>
        <v>#DIV/0!</v>
      </c>
      <c r="W139" s="150">
        <f t="shared" si="39"/>
        <v>0</v>
      </c>
      <c r="X139" s="150">
        <f t="shared" si="40"/>
        <v>0</v>
      </c>
      <c r="Y139" s="150">
        <f t="shared" si="24"/>
        <v>0</v>
      </c>
      <c r="Z139" s="150">
        <f t="shared" si="29"/>
        <v>1</v>
      </c>
      <c r="AA139" s="150">
        <f t="shared" si="30"/>
        <v>0</v>
      </c>
      <c r="AB139" s="151" t="e">
        <f t="shared" si="25"/>
        <v>#DIV/0!</v>
      </c>
      <c r="AC139" s="151" t="e">
        <f t="shared" si="26"/>
        <v>#DIV/0!</v>
      </c>
      <c r="AD139" s="151">
        <f t="shared" si="31"/>
        <v>0</v>
      </c>
      <c r="AE139" s="91">
        <f t="shared" si="32"/>
        <v>39</v>
      </c>
      <c r="AF139" s="91">
        <f t="shared" si="33"/>
        <v>36</v>
      </c>
      <c r="AG139" s="91">
        <f t="shared" si="34"/>
        <v>256</v>
      </c>
      <c r="AH139" s="91">
        <f t="shared" si="35"/>
        <v>33424</v>
      </c>
      <c r="AI139" s="141">
        <f t="shared" si="36"/>
        <v>0</v>
      </c>
      <c r="AJ139" s="141">
        <f t="shared" si="37"/>
        <v>0</v>
      </c>
      <c r="AK139" s="146">
        <f t="shared" si="27"/>
        <v>0</v>
      </c>
      <c r="AL139" s="147"/>
      <c r="AM139" s="147"/>
      <c r="AN139" s="148"/>
      <c r="AO139" s="148"/>
      <c r="AP139" s="148"/>
      <c r="AQ139" s="142"/>
      <c r="AR139" s="91">
        <f t="shared" si="28"/>
        <v>0</v>
      </c>
      <c r="AS139" s="91"/>
      <c r="AT139" s="91"/>
      <c r="AU139" s="91"/>
      <c r="AV139" s="91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49">
        <f t="shared" si="38"/>
        <v>0</v>
      </c>
      <c r="U140" s="155">
        <f t="shared" si="22"/>
        <v>0</v>
      </c>
      <c r="V140" s="155" t="e">
        <f t="shared" si="23"/>
        <v>#DIV/0!</v>
      </c>
      <c r="W140" s="150">
        <f t="shared" si="39"/>
        <v>0</v>
      </c>
      <c r="X140" s="150">
        <f t="shared" si="40"/>
        <v>0</v>
      </c>
      <c r="Y140" s="150">
        <f t="shared" si="24"/>
        <v>0</v>
      </c>
      <c r="Z140" s="150">
        <f t="shared" si="29"/>
        <v>1</v>
      </c>
      <c r="AA140" s="150">
        <f t="shared" si="30"/>
        <v>0</v>
      </c>
      <c r="AB140" s="151" t="e">
        <f t="shared" si="25"/>
        <v>#DIV/0!</v>
      </c>
      <c r="AC140" s="151" t="e">
        <f t="shared" si="26"/>
        <v>#DIV/0!</v>
      </c>
      <c r="AD140" s="151">
        <f t="shared" si="31"/>
        <v>0</v>
      </c>
      <c r="AE140" s="91">
        <f t="shared" si="32"/>
        <v>39</v>
      </c>
      <c r="AF140" s="91">
        <f t="shared" si="33"/>
        <v>36</v>
      </c>
      <c r="AG140" s="91">
        <f t="shared" si="34"/>
        <v>256</v>
      </c>
      <c r="AH140" s="91">
        <f t="shared" si="35"/>
        <v>33424</v>
      </c>
      <c r="AI140" s="141">
        <f t="shared" si="36"/>
        <v>0</v>
      </c>
      <c r="AJ140" s="141">
        <f t="shared" si="37"/>
        <v>0</v>
      </c>
      <c r="AK140" s="146">
        <f t="shared" si="27"/>
        <v>0</v>
      </c>
      <c r="AL140" s="147"/>
      <c r="AM140" s="147"/>
      <c r="AN140" s="148"/>
      <c r="AO140" s="148"/>
      <c r="AP140" s="148"/>
      <c r="AQ140" s="142"/>
      <c r="AR140" s="91">
        <f t="shared" si="28"/>
        <v>0</v>
      </c>
      <c r="AS140" s="91"/>
      <c r="AT140" s="91"/>
      <c r="AU140" s="91"/>
      <c r="AV140" s="91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49">
        <f t="shared" si="38"/>
        <v>0</v>
      </c>
      <c r="U141" s="155">
        <f t="shared" si="22"/>
        <v>0</v>
      </c>
      <c r="V141" s="155" t="e">
        <f t="shared" si="23"/>
        <v>#DIV/0!</v>
      </c>
      <c r="W141" s="150">
        <f t="shared" si="39"/>
        <v>0</v>
      </c>
      <c r="X141" s="150">
        <f t="shared" si="40"/>
        <v>0</v>
      </c>
      <c r="Y141" s="150">
        <f t="shared" si="24"/>
        <v>0</v>
      </c>
      <c r="Z141" s="150">
        <f t="shared" si="29"/>
        <v>1</v>
      </c>
      <c r="AA141" s="150">
        <f t="shared" si="30"/>
        <v>0</v>
      </c>
      <c r="AB141" s="151" t="e">
        <f t="shared" si="25"/>
        <v>#DIV/0!</v>
      </c>
      <c r="AC141" s="151" t="e">
        <f t="shared" si="26"/>
        <v>#DIV/0!</v>
      </c>
      <c r="AD141" s="151">
        <f t="shared" si="31"/>
        <v>0</v>
      </c>
      <c r="AE141" s="91">
        <f t="shared" si="32"/>
        <v>39</v>
      </c>
      <c r="AF141" s="91">
        <f t="shared" si="33"/>
        <v>36</v>
      </c>
      <c r="AG141" s="91">
        <f t="shared" si="34"/>
        <v>256</v>
      </c>
      <c r="AH141" s="91">
        <f t="shared" si="35"/>
        <v>33424</v>
      </c>
      <c r="AI141" s="141">
        <f t="shared" si="36"/>
        <v>0</v>
      </c>
      <c r="AJ141" s="141">
        <f t="shared" si="37"/>
        <v>0</v>
      </c>
      <c r="AK141" s="146">
        <f t="shared" si="27"/>
        <v>0</v>
      </c>
      <c r="AL141" s="147"/>
      <c r="AM141" s="147"/>
      <c r="AN141" s="148"/>
      <c r="AO141" s="148"/>
      <c r="AP141" s="148"/>
      <c r="AQ141" s="142"/>
      <c r="AR141" s="91">
        <f t="shared" si="28"/>
        <v>0</v>
      </c>
      <c r="AS141" s="91"/>
      <c r="AT141" s="91"/>
      <c r="AU141" s="91"/>
      <c r="AV141" s="91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49">
        <f t="shared" si="38"/>
        <v>0</v>
      </c>
      <c r="U142" s="155">
        <f t="shared" si="22"/>
        <v>0</v>
      </c>
      <c r="V142" s="155" t="e">
        <f t="shared" si="23"/>
        <v>#DIV/0!</v>
      </c>
      <c r="W142" s="150">
        <f t="shared" si="39"/>
        <v>0</v>
      </c>
      <c r="X142" s="150">
        <f t="shared" si="40"/>
        <v>0</v>
      </c>
      <c r="Y142" s="150">
        <f t="shared" si="24"/>
        <v>0</v>
      </c>
      <c r="Z142" s="150">
        <f t="shared" si="29"/>
        <v>1</v>
      </c>
      <c r="AA142" s="150">
        <f t="shared" si="30"/>
        <v>0</v>
      </c>
      <c r="AB142" s="151" t="e">
        <f t="shared" si="25"/>
        <v>#DIV/0!</v>
      </c>
      <c r="AC142" s="151" t="e">
        <f t="shared" si="26"/>
        <v>#DIV/0!</v>
      </c>
      <c r="AD142" s="151">
        <f t="shared" si="31"/>
        <v>0</v>
      </c>
      <c r="AE142" s="91">
        <f t="shared" si="32"/>
        <v>39</v>
      </c>
      <c r="AF142" s="91">
        <f t="shared" si="33"/>
        <v>36</v>
      </c>
      <c r="AG142" s="91">
        <f t="shared" si="34"/>
        <v>256</v>
      </c>
      <c r="AH142" s="91">
        <f t="shared" si="35"/>
        <v>33424</v>
      </c>
      <c r="AI142" s="141">
        <f t="shared" si="36"/>
        <v>0</v>
      </c>
      <c r="AJ142" s="141">
        <f t="shared" si="37"/>
        <v>0</v>
      </c>
      <c r="AK142" s="146">
        <f t="shared" si="27"/>
        <v>0</v>
      </c>
      <c r="AL142" s="147"/>
      <c r="AM142" s="147"/>
      <c r="AN142" s="148"/>
      <c r="AO142" s="148"/>
      <c r="AP142" s="148"/>
      <c r="AQ142" s="142"/>
      <c r="AR142" s="91">
        <f t="shared" si="28"/>
        <v>0</v>
      </c>
      <c r="AS142" s="91"/>
      <c r="AT142" s="91"/>
      <c r="AU142" s="91"/>
      <c r="AV142" s="91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49">
        <f t="shared" si="38"/>
        <v>0</v>
      </c>
      <c r="U143" s="155">
        <f t="shared" ref="U143:U206" si="41">IF((COUNTIF(L143:S143,"P")+COUNTIF(L143:S143,"A")) &gt; 0, ((D143*(1-AJ143))*E143)*AK143, 0)</f>
        <v>0</v>
      </c>
      <c r="V143" s="155" t="e">
        <f t="shared" ref="V143:V206" si="42">U143/T143</f>
        <v>#DIV/0!</v>
      </c>
      <c r="W143" s="150">
        <f t="shared" si="39"/>
        <v>0</v>
      </c>
      <c r="X143" s="150">
        <f t="shared" si="40"/>
        <v>0</v>
      </c>
      <c r="Y143" s="150">
        <f t="shared" ref="Y143:Y206" si="43">J143*(1-AI143)</f>
        <v>0</v>
      </c>
      <c r="Z143" s="150">
        <f t="shared" si="29"/>
        <v>1</v>
      </c>
      <c r="AA143" s="150">
        <f t="shared" si="30"/>
        <v>0</v>
      </c>
      <c r="AB143" s="151" t="e">
        <f t="shared" ref="AB143:AB206" si="44">U143/(T143*AF143)</f>
        <v>#DIV/0!</v>
      </c>
      <c r="AC143" s="151" t="e">
        <f t="shared" ref="AC143:AC206" si="45">W143/(T143*AG143)</f>
        <v>#DIV/0!</v>
      </c>
      <c r="AD143" s="151">
        <f t="shared" si="31"/>
        <v>0</v>
      </c>
      <c r="AE143" s="91">
        <f t="shared" si="32"/>
        <v>39</v>
      </c>
      <c r="AF143" s="91">
        <f t="shared" si="33"/>
        <v>36</v>
      </c>
      <c r="AG143" s="91">
        <f t="shared" si="34"/>
        <v>256</v>
      </c>
      <c r="AH143" s="91">
        <f t="shared" si="35"/>
        <v>33424</v>
      </c>
      <c r="AI143" s="141">
        <f t="shared" si="36"/>
        <v>0</v>
      </c>
      <c r="AJ143" s="141">
        <f t="shared" si="37"/>
        <v>0</v>
      </c>
      <c r="AK143" s="146">
        <f t="shared" ref="AK143:AK206" si="46">C143/AE143</f>
        <v>0</v>
      </c>
      <c r="AL143" s="147"/>
      <c r="AM143" s="147"/>
      <c r="AN143" s="148"/>
      <c r="AO143" s="148"/>
      <c r="AP143" s="148"/>
      <c r="AQ143" s="142"/>
      <c r="AR143" s="91">
        <f t="shared" ref="AR143:AR206" si="47">D143*E143</f>
        <v>0</v>
      </c>
      <c r="AS143" s="91"/>
      <c r="AT143" s="91"/>
      <c r="AU143" s="91"/>
      <c r="AV143" s="91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49">
        <f t="shared" si="38"/>
        <v>0</v>
      </c>
      <c r="U144" s="155">
        <f t="shared" si="41"/>
        <v>0</v>
      </c>
      <c r="V144" s="155" t="e">
        <f t="shared" si="42"/>
        <v>#DIV/0!</v>
      </c>
      <c r="W144" s="150">
        <f t="shared" si="39"/>
        <v>0</v>
      </c>
      <c r="X144" s="150">
        <f t="shared" si="40"/>
        <v>0</v>
      </c>
      <c r="Y144" s="150">
        <f t="shared" si="43"/>
        <v>0</v>
      </c>
      <c r="Z144" s="150">
        <f t="shared" ref="Z144:Z207" si="48">Z143</f>
        <v>1</v>
      </c>
      <c r="AA144" s="150">
        <f t="shared" ref="AA144:AA207" si="49">Y144*Z144</f>
        <v>0</v>
      </c>
      <c r="AB144" s="151" t="e">
        <f t="shared" si="44"/>
        <v>#DIV/0!</v>
      </c>
      <c r="AC144" s="151" t="e">
        <f t="shared" si="45"/>
        <v>#DIV/0!</v>
      </c>
      <c r="AD144" s="151">
        <f t="shared" ref="AD144:AD207" si="50">Y144/AH144</f>
        <v>0</v>
      </c>
      <c r="AE144" s="91">
        <f t="shared" ref="AE144:AE207" si="51">AE143</f>
        <v>39</v>
      </c>
      <c r="AF144" s="91">
        <f t="shared" ref="AF144:AF207" si="52">AF143</f>
        <v>36</v>
      </c>
      <c r="AG144" s="91">
        <f t="shared" ref="AG144:AG207" si="53">AG143</f>
        <v>256</v>
      </c>
      <c r="AH144" s="91">
        <f t="shared" ref="AH144:AH207" si="54">AH143</f>
        <v>33424</v>
      </c>
      <c r="AI144" s="141">
        <f t="shared" ref="AI144:AI207" si="55">AI143</f>
        <v>0</v>
      </c>
      <c r="AJ144" s="141">
        <f t="shared" ref="AJ144:AJ207" si="56">AJ143</f>
        <v>0</v>
      </c>
      <c r="AK144" s="146">
        <f t="shared" si="46"/>
        <v>0</v>
      </c>
      <c r="AL144" s="147"/>
      <c r="AM144" s="147"/>
      <c r="AN144" s="148"/>
      <c r="AO144" s="148"/>
      <c r="AP144" s="148"/>
      <c r="AQ144" s="142"/>
      <c r="AR144" s="91">
        <f t="shared" si="47"/>
        <v>0</v>
      </c>
      <c r="AS144" s="91"/>
      <c r="AT144" s="91"/>
      <c r="AU144" s="91"/>
      <c r="AV144" s="91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49">
        <f t="shared" ref="T145:T208" si="57">COUNTIF(L145:S145,"P")</f>
        <v>0</v>
      </c>
      <c r="U145" s="155">
        <f t="shared" si="41"/>
        <v>0</v>
      </c>
      <c r="V145" s="155" t="e">
        <f t="shared" si="42"/>
        <v>#DIV/0!</v>
      </c>
      <c r="W145" s="150">
        <f t="shared" ref="W145:W208" si="58">I145+H145</f>
        <v>0</v>
      </c>
      <c r="X145" s="150">
        <f t="shared" ref="X145:X208" si="59">(T145 + COUNTIF(L145:S145,"A"))*W145</f>
        <v>0</v>
      </c>
      <c r="Y145" s="150">
        <f t="shared" si="43"/>
        <v>0</v>
      </c>
      <c r="Z145" s="150">
        <f t="shared" si="48"/>
        <v>1</v>
      </c>
      <c r="AA145" s="150">
        <f t="shared" si="49"/>
        <v>0</v>
      </c>
      <c r="AB145" s="151" t="e">
        <f t="shared" si="44"/>
        <v>#DIV/0!</v>
      </c>
      <c r="AC145" s="151" t="e">
        <f t="shared" si="45"/>
        <v>#DIV/0!</v>
      </c>
      <c r="AD145" s="151">
        <f t="shared" si="50"/>
        <v>0</v>
      </c>
      <c r="AE145" s="91">
        <f t="shared" si="51"/>
        <v>39</v>
      </c>
      <c r="AF145" s="91">
        <f t="shared" si="52"/>
        <v>36</v>
      </c>
      <c r="AG145" s="91">
        <f t="shared" si="53"/>
        <v>256</v>
      </c>
      <c r="AH145" s="91">
        <f t="shared" si="54"/>
        <v>33424</v>
      </c>
      <c r="AI145" s="141">
        <f t="shared" si="55"/>
        <v>0</v>
      </c>
      <c r="AJ145" s="141">
        <f t="shared" si="56"/>
        <v>0</v>
      </c>
      <c r="AK145" s="146">
        <f t="shared" si="46"/>
        <v>0</v>
      </c>
      <c r="AL145" s="147"/>
      <c r="AM145" s="147"/>
      <c r="AN145" s="148"/>
      <c r="AO145" s="148"/>
      <c r="AP145" s="148"/>
      <c r="AQ145" s="142"/>
      <c r="AR145" s="91">
        <f t="shared" si="47"/>
        <v>0</v>
      </c>
      <c r="AS145" s="91"/>
      <c r="AT145" s="91"/>
      <c r="AU145" s="91"/>
      <c r="AV145" s="91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49">
        <f t="shared" si="57"/>
        <v>0</v>
      </c>
      <c r="U146" s="155">
        <f t="shared" si="41"/>
        <v>0</v>
      </c>
      <c r="V146" s="155" t="e">
        <f t="shared" si="42"/>
        <v>#DIV/0!</v>
      </c>
      <c r="W146" s="150">
        <f t="shared" si="58"/>
        <v>0</v>
      </c>
      <c r="X146" s="150">
        <f t="shared" si="59"/>
        <v>0</v>
      </c>
      <c r="Y146" s="150">
        <f t="shared" si="43"/>
        <v>0</v>
      </c>
      <c r="Z146" s="150">
        <f t="shared" si="48"/>
        <v>1</v>
      </c>
      <c r="AA146" s="150">
        <f t="shared" si="49"/>
        <v>0</v>
      </c>
      <c r="AB146" s="151" t="e">
        <f t="shared" si="44"/>
        <v>#DIV/0!</v>
      </c>
      <c r="AC146" s="151" t="e">
        <f t="shared" si="45"/>
        <v>#DIV/0!</v>
      </c>
      <c r="AD146" s="151">
        <f t="shared" si="50"/>
        <v>0</v>
      </c>
      <c r="AE146" s="91">
        <f t="shared" si="51"/>
        <v>39</v>
      </c>
      <c r="AF146" s="91">
        <f t="shared" si="52"/>
        <v>36</v>
      </c>
      <c r="AG146" s="91">
        <f t="shared" si="53"/>
        <v>256</v>
      </c>
      <c r="AH146" s="91">
        <f t="shared" si="54"/>
        <v>33424</v>
      </c>
      <c r="AI146" s="141">
        <f t="shared" si="55"/>
        <v>0</v>
      </c>
      <c r="AJ146" s="141">
        <f t="shared" si="56"/>
        <v>0</v>
      </c>
      <c r="AK146" s="146">
        <f t="shared" si="46"/>
        <v>0</v>
      </c>
      <c r="AL146" s="147"/>
      <c r="AM146" s="147"/>
      <c r="AN146" s="148"/>
      <c r="AO146" s="148"/>
      <c r="AP146" s="148"/>
      <c r="AQ146" s="142"/>
      <c r="AR146" s="91">
        <f t="shared" si="47"/>
        <v>0</v>
      </c>
      <c r="AS146" s="91"/>
      <c r="AT146" s="91"/>
      <c r="AU146" s="91"/>
      <c r="AV146" s="91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49">
        <f t="shared" si="57"/>
        <v>0</v>
      </c>
      <c r="U147" s="155">
        <f t="shared" si="41"/>
        <v>0</v>
      </c>
      <c r="V147" s="155" t="e">
        <f t="shared" si="42"/>
        <v>#DIV/0!</v>
      </c>
      <c r="W147" s="150">
        <f t="shared" si="58"/>
        <v>0</v>
      </c>
      <c r="X147" s="150">
        <f t="shared" si="59"/>
        <v>0</v>
      </c>
      <c r="Y147" s="150">
        <f t="shared" si="43"/>
        <v>0</v>
      </c>
      <c r="Z147" s="150">
        <f t="shared" si="48"/>
        <v>1</v>
      </c>
      <c r="AA147" s="150">
        <f t="shared" si="49"/>
        <v>0</v>
      </c>
      <c r="AB147" s="151" t="e">
        <f t="shared" si="44"/>
        <v>#DIV/0!</v>
      </c>
      <c r="AC147" s="151" t="e">
        <f t="shared" si="45"/>
        <v>#DIV/0!</v>
      </c>
      <c r="AD147" s="151">
        <f t="shared" si="50"/>
        <v>0</v>
      </c>
      <c r="AE147" s="91">
        <f t="shared" si="51"/>
        <v>39</v>
      </c>
      <c r="AF147" s="91">
        <f t="shared" si="52"/>
        <v>36</v>
      </c>
      <c r="AG147" s="91">
        <f t="shared" si="53"/>
        <v>256</v>
      </c>
      <c r="AH147" s="91">
        <f t="shared" si="54"/>
        <v>33424</v>
      </c>
      <c r="AI147" s="141">
        <f t="shared" si="55"/>
        <v>0</v>
      </c>
      <c r="AJ147" s="141">
        <f t="shared" si="56"/>
        <v>0</v>
      </c>
      <c r="AK147" s="146">
        <f t="shared" si="46"/>
        <v>0</v>
      </c>
      <c r="AL147" s="147"/>
      <c r="AM147" s="147"/>
      <c r="AN147" s="148"/>
      <c r="AO147" s="148"/>
      <c r="AP147" s="148"/>
      <c r="AQ147" s="142"/>
      <c r="AR147" s="91">
        <f t="shared" si="47"/>
        <v>0</v>
      </c>
      <c r="AS147" s="91"/>
      <c r="AT147" s="91"/>
      <c r="AU147" s="91"/>
      <c r="AV147" s="91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49">
        <f t="shared" si="57"/>
        <v>0</v>
      </c>
      <c r="U148" s="155">
        <f t="shared" si="41"/>
        <v>0</v>
      </c>
      <c r="V148" s="155" t="e">
        <f t="shared" si="42"/>
        <v>#DIV/0!</v>
      </c>
      <c r="W148" s="150">
        <f t="shared" si="58"/>
        <v>0</v>
      </c>
      <c r="X148" s="150">
        <f t="shared" si="59"/>
        <v>0</v>
      </c>
      <c r="Y148" s="150">
        <f t="shared" si="43"/>
        <v>0</v>
      </c>
      <c r="Z148" s="150">
        <f t="shared" si="48"/>
        <v>1</v>
      </c>
      <c r="AA148" s="150">
        <f t="shared" si="49"/>
        <v>0</v>
      </c>
      <c r="AB148" s="151" t="e">
        <f t="shared" si="44"/>
        <v>#DIV/0!</v>
      </c>
      <c r="AC148" s="151" t="e">
        <f t="shared" si="45"/>
        <v>#DIV/0!</v>
      </c>
      <c r="AD148" s="151">
        <f t="shared" si="50"/>
        <v>0</v>
      </c>
      <c r="AE148" s="91">
        <f t="shared" si="51"/>
        <v>39</v>
      </c>
      <c r="AF148" s="91">
        <f t="shared" si="52"/>
        <v>36</v>
      </c>
      <c r="AG148" s="91">
        <f t="shared" si="53"/>
        <v>256</v>
      </c>
      <c r="AH148" s="91">
        <f t="shared" si="54"/>
        <v>33424</v>
      </c>
      <c r="AI148" s="141">
        <f t="shared" si="55"/>
        <v>0</v>
      </c>
      <c r="AJ148" s="141">
        <f t="shared" si="56"/>
        <v>0</v>
      </c>
      <c r="AK148" s="146">
        <f t="shared" si="46"/>
        <v>0</v>
      </c>
      <c r="AL148" s="147"/>
      <c r="AM148" s="147"/>
      <c r="AN148" s="148"/>
      <c r="AO148" s="148"/>
      <c r="AP148" s="148"/>
      <c r="AQ148" s="142"/>
      <c r="AR148" s="91">
        <f t="shared" si="47"/>
        <v>0</v>
      </c>
      <c r="AS148" s="91"/>
      <c r="AT148" s="91"/>
      <c r="AU148" s="91"/>
      <c r="AV148" s="91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49">
        <f t="shared" si="57"/>
        <v>0</v>
      </c>
      <c r="U149" s="155">
        <f t="shared" si="41"/>
        <v>0</v>
      </c>
      <c r="V149" s="155" t="e">
        <f t="shared" si="42"/>
        <v>#DIV/0!</v>
      </c>
      <c r="W149" s="150">
        <f t="shared" si="58"/>
        <v>0</v>
      </c>
      <c r="X149" s="150">
        <f t="shared" si="59"/>
        <v>0</v>
      </c>
      <c r="Y149" s="150">
        <f t="shared" si="43"/>
        <v>0</v>
      </c>
      <c r="Z149" s="150">
        <f t="shared" si="48"/>
        <v>1</v>
      </c>
      <c r="AA149" s="150">
        <f t="shared" si="49"/>
        <v>0</v>
      </c>
      <c r="AB149" s="151" t="e">
        <f t="shared" si="44"/>
        <v>#DIV/0!</v>
      </c>
      <c r="AC149" s="151" t="e">
        <f t="shared" si="45"/>
        <v>#DIV/0!</v>
      </c>
      <c r="AD149" s="151">
        <f t="shared" si="50"/>
        <v>0</v>
      </c>
      <c r="AE149" s="91">
        <f t="shared" si="51"/>
        <v>39</v>
      </c>
      <c r="AF149" s="91">
        <f t="shared" si="52"/>
        <v>36</v>
      </c>
      <c r="AG149" s="91">
        <f t="shared" si="53"/>
        <v>256</v>
      </c>
      <c r="AH149" s="91">
        <f t="shared" si="54"/>
        <v>33424</v>
      </c>
      <c r="AI149" s="141">
        <f t="shared" si="55"/>
        <v>0</v>
      </c>
      <c r="AJ149" s="141">
        <f t="shared" si="56"/>
        <v>0</v>
      </c>
      <c r="AK149" s="146">
        <f t="shared" si="46"/>
        <v>0</v>
      </c>
      <c r="AL149" s="147"/>
      <c r="AM149" s="147"/>
      <c r="AN149" s="148"/>
      <c r="AO149" s="148"/>
      <c r="AP149" s="148"/>
      <c r="AQ149" s="142"/>
      <c r="AR149" s="91">
        <f t="shared" si="47"/>
        <v>0</v>
      </c>
      <c r="AS149" s="91"/>
      <c r="AT149" s="91"/>
      <c r="AU149" s="91"/>
      <c r="AV149" s="91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49">
        <f t="shared" si="57"/>
        <v>0</v>
      </c>
      <c r="U150" s="155">
        <f t="shared" si="41"/>
        <v>0</v>
      </c>
      <c r="V150" s="155" t="e">
        <f t="shared" si="42"/>
        <v>#DIV/0!</v>
      </c>
      <c r="W150" s="150">
        <f t="shared" si="58"/>
        <v>0</v>
      </c>
      <c r="X150" s="150">
        <f t="shared" si="59"/>
        <v>0</v>
      </c>
      <c r="Y150" s="150">
        <f t="shared" si="43"/>
        <v>0</v>
      </c>
      <c r="Z150" s="150">
        <f t="shared" si="48"/>
        <v>1</v>
      </c>
      <c r="AA150" s="150">
        <f t="shared" si="49"/>
        <v>0</v>
      </c>
      <c r="AB150" s="151" t="e">
        <f t="shared" si="44"/>
        <v>#DIV/0!</v>
      </c>
      <c r="AC150" s="151" t="e">
        <f t="shared" si="45"/>
        <v>#DIV/0!</v>
      </c>
      <c r="AD150" s="151">
        <f t="shared" si="50"/>
        <v>0</v>
      </c>
      <c r="AE150" s="91">
        <f t="shared" si="51"/>
        <v>39</v>
      </c>
      <c r="AF150" s="91">
        <f t="shared" si="52"/>
        <v>36</v>
      </c>
      <c r="AG150" s="91">
        <f t="shared" si="53"/>
        <v>256</v>
      </c>
      <c r="AH150" s="91">
        <f t="shared" si="54"/>
        <v>33424</v>
      </c>
      <c r="AI150" s="141">
        <f t="shared" si="55"/>
        <v>0</v>
      </c>
      <c r="AJ150" s="141">
        <f t="shared" si="56"/>
        <v>0</v>
      </c>
      <c r="AK150" s="146">
        <f t="shared" si="46"/>
        <v>0</v>
      </c>
      <c r="AL150" s="147"/>
      <c r="AM150" s="147"/>
      <c r="AN150" s="148"/>
      <c r="AO150" s="148"/>
      <c r="AP150" s="148"/>
      <c r="AQ150" s="142"/>
      <c r="AR150" s="91">
        <f t="shared" si="47"/>
        <v>0</v>
      </c>
      <c r="AS150" s="91"/>
      <c r="AT150" s="91"/>
      <c r="AU150" s="91"/>
      <c r="AV150" s="91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49">
        <f t="shared" si="57"/>
        <v>0</v>
      </c>
      <c r="U151" s="155">
        <f t="shared" si="41"/>
        <v>0</v>
      </c>
      <c r="V151" s="155" t="e">
        <f t="shared" si="42"/>
        <v>#DIV/0!</v>
      </c>
      <c r="W151" s="150">
        <f t="shared" si="58"/>
        <v>0</v>
      </c>
      <c r="X151" s="150">
        <f t="shared" si="59"/>
        <v>0</v>
      </c>
      <c r="Y151" s="150">
        <f t="shared" si="43"/>
        <v>0</v>
      </c>
      <c r="Z151" s="150">
        <f t="shared" si="48"/>
        <v>1</v>
      </c>
      <c r="AA151" s="150">
        <f t="shared" si="49"/>
        <v>0</v>
      </c>
      <c r="AB151" s="151" t="e">
        <f t="shared" si="44"/>
        <v>#DIV/0!</v>
      </c>
      <c r="AC151" s="151" t="e">
        <f t="shared" si="45"/>
        <v>#DIV/0!</v>
      </c>
      <c r="AD151" s="151">
        <f t="shared" si="50"/>
        <v>0</v>
      </c>
      <c r="AE151" s="91">
        <f t="shared" si="51"/>
        <v>39</v>
      </c>
      <c r="AF151" s="91">
        <f t="shared" si="52"/>
        <v>36</v>
      </c>
      <c r="AG151" s="91">
        <f t="shared" si="53"/>
        <v>256</v>
      </c>
      <c r="AH151" s="91">
        <f t="shared" si="54"/>
        <v>33424</v>
      </c>
      <c r="AI151" s="141">
        <f t="shared" si="55"/>
        <v>0</v>
      </c>
      <c r="AJ151" s="141">
        <f t="shared" si="56"/>
        <v>0</v>
      </c>
      <c r="AK151" s="146">
        <f t="shared" si="46"/>
        <v>0</v>
      </c>
      <c r="AL151" s="147"/>
      <c r="AM151" s="147"/>
      <c r="AN151" s="148"/>
      <c r="AO151" s="148"/>
      <c r="AP151" s="148"/>
      <c r="AQ151" s="142"/>
      <c r="AR151" s="91">
        <f t="shared" si="47"/>
        <v>0</v>
      </c>
      <c r="AS151" s="91"/>
      <c r="AT151" s="91"/>
      <c r="AU151" s="91"/>
      <c r="AV151" s="91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49">
        <f t="shared" si="57"/>
        <v>0</v>
      </c>
      <c r="U152" s="155">
        <f t="shared" si="41"/>
        <v>0</v>
      </c>
      <c r="V152" s="155" t="e">
        <f t="shared" si="42"/>
        <v>#DIV/0!</v>
      </c>
      <c r="W152" s="150">
        <f t="shared" si="58"/>
        <v>0</v>
      </c>
      <c r="X152" s="150">
        <f t="shared" si="59"/>
        <v>0</v>
      </c>
      <c r="Y152" s="150">
        <f t="shared" si="43"/>
        <v>0</v>
      </c>
      <c r="Z152" s="150">
        <f t="shared" si="48"/>
        <v>1</v>
      </c>
      <c r="AA152" s="150">
        <f t="shared" si="49"/>
        <v>0</v>
      </c>
      <c r="AB152" s="151" t="e">
        <f t="shared" si="44"/>
        <v>#DIV/0!</v>
      </c>
      <c r="AC152" s="151" t="e">
        <f t="shared" si="45"/>
        <v>#DIV/0!</v>
      </c>
      <c r="AD152" s="151">
        <f t="shared" si="50"/>
        <v>0</v>
      </c>
      <c r="AE152" s="91">
        <f t="shared" si="51"/>
        <v>39</v>
      </c>
      <c r="AF152" s="91">
        <f t="shared" si="52"/>
        <v>36</v>
      </c>
      <c r="AG152" s="91">
        <f t="shared" si="53"/>
        <v>256</v>
      </c>
      <c r="AH152" s="91">
        <f t="shared" si="54"/>
        <v>33424</v>
      </c>
      <c r="AI152" s="141">
        <f t="shared" si="55"/>
        <v>0</v>
      </c>
      <c r="AJ152" s="141">
        <f t="shared" si="56"/>
        <v>0</v>
      </c>
      <c r="AK152" s="146">
        <f t="shared" si="46"/>
        <v>0</v>
      </c>
      <c r="AL152" s="147"/>
      <c r="AM152" s="147"/>
      <c r="AN152" s="148"/>
      <c r="AO152" s="148"/>
      <c r="AP152" s="148"/>
      <c r="AQ152" s="142"/>
      <c r="AR152" s="91">
        <f t="shared" si="47"/>
        <v>0</v>
      </c>
      <c r="AS152" s="91"/>
      <c r="AT152" s="91"/>
      <c r="AU152" s="91"/>
      <c r="AV152" s="91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49">
        <f t="shared" si="57"/>
        <v>0</v>
      </c>
      <c r="U153" s="155">
        <f t="shared" si="41"/>
        <v>0</v>
      </c>
      <c r="V153" s="155" t="e">
        <f t="shared" si="42"/>
        <v>#DIV/0!</v>
      </c>
      <c r="W153" s="150">
        <f t="shared" si="58"/>
        <v>0</v>
      </c>
      <c r="X153" s="150">
        <f t="shared" si="59"/>
        <v>0</v>
      </c>
      <c r="Y153" s="150">
        <f t="shared" si="43"/>
        <v>0</v>
      </c>
      <c r="Z153" s="150">
        <f t="shared" si="48"/>
        <v>1</v>
      </c>
      <c r="AA153" s="150">
        <f t="shared" si="49"/>
        <v>0</v>
      </c>
      <c r="AB153" s="151" t="e">
        <f t="shared" si="44"/>
        <v>#DIV/0!</v>
      </c>
      <c r="AC153" s="151" t="e">
        <f t="shared" si="45"/>
        <v>#DIV/0!</v>
      </c>
      <c r="AD153" s="151">
        <f t="shared" si="50"/>
        <v>0</v>
      </c>
      <c r="AE153" s="91">
        <f t="shared" si="51"/>
        <v>39</v>
      </c>
      <c r="AF153" s="91">
        <f t="shared" si="52"/>
        <v>36</v>
      </c>
      <c r="AG153" s="91">
        <f t="shared" si="53"/>
        <v>256</v>
      </c>
      <c r="AH153" s="91">
        <f t="shared" si="54"/>
        <v>33424</v>
      </c>
      <c r="AI153" s="141">
        <f t="shared" si="55"/>
        <v>0</v>
      </c>
      <c r="AJ153" s="141">
        <f t="shared" si="56"/>
        <v>0</v>
      </c>
      <c r="AK153" s="146">
        <f t="shared" si="46"/>
        <v>0</v>
      </c>
      <c r="AL153" s="147"/>
      <c r="AM153" s="147"/>
      <c r="AN153" s="148"/>
      <c r="AO153" s="148"/>
      <c r="AP153" s="148"/>
      <c r="AQ153" s="142"/>
      <c r="AR153" s="91">
        <f t="shared" si="47"/>
        <v>0</v>
      </c>
      <c r="AS153" s="91"/>
      <c r="AT153" s="91"/>
      <c r="AU153" s="91"/>
      <c r="AV153" s="91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49">
        <f t="shared" si="57"/>
        <v>0</v>
      </c>
      <c r="U154" s="155">
        <f t="shared" si="41"/>
        <v>0</v>
      </c>
      <c r="V154" s="155" t="e">
        <f t="shared" si="42"/>
        <v>#DIV/0!</v>
      </c>
      <c r="W154" s="150">
        <f t="shared" si="58"/>
        <v>0</v>
      </c>
      <c r="X154" s="150">
        <f t="shared" si="59"/>
        <v>0</v>
      </c>
      <c r="Y154" s="150">
        <f t="shared" si="43"/>
        <v>0</v>
      </c>
      <c r="Z154" s="150">
        <f t="shared" si="48"/>
        <v>1</v>
      </c>
      <c r="AA154" s="150">
        <f t="shared" si="49"/>
        <v>0</v>
      </c>
      <c r="AB154" s="151" t="e">
        <f t="shared" si="44"/>
        <v>#DIV/0!</v>
      </c>
      <c r="AC154" s="151" t="e">
        <f t="shared" si="45"/>
        <v>#DIV/0!</v>
      </c>
      <c r="AD154" s="151">
        <f t="shared" si="50"/>
        <v>0</v>
      </c>
      <c r="AE154" s="91">
        <f t="shared" si="51"/>
        <v>39</v>
      </c>
      <c r="AF154" s="91">
        <f t="shared" si="52"/>
        <v>36</v>
      </c>
      <c r="AG154" s="91">
        <f t="shared" si="53"/>
        <v>256</v>
      </c>
      <c r="AH154" s="91">
        <f t="shared" si="54"/>
        <v>33424</v>
      </c>
      <c r="AI154" s="141">
        <f t="shared" si="55"/>
        <v>0</v>
      </c>
      <c r="AJ154" s="141">
        <f t="shared" si="56"/>
        <v>0</v>
      </c>
      <c r="AK154" s="146">
        <f t="shared" si="46"/>
        <v>0</v>
      </c>
      <c r="AL154" s="147"/>
      <c r="AM154" s="147"/>
      <c r="AN154" s="148"/>
      <c r="AO154" s="148"/>
      <c r="AP154" s="148"/>
      <c r="AQ154" s="142"/>
      <c r="AR154" s="91">
        <f t="shared" si="47"/>
        <v>0</v>
      </c>
      <c r="AS154" s="91"/>
      <c r="AT154" s="91"/>
      <c r="AU154" s="91"/>
      <c r="AV154" s="91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49">
        <f t="shared" si="57"/>
        <v>0</v>
      </c>
      <c r="U155" s="155">
        <f t="shared" si="41"/>
        <v>0</v>
      </c>
      <c r="V155" s="155" t="e">
        <f t="shared" si="42"/>
        <v>#DIV/0!</v>
      </c>
      <c r="W155" s="150">
        <f t="shared" si="58"/>
        <v>0</v>
      </c>
      <c r="X155" s="150">
        <f t="shared" si="59"/>
        <v>0</v>
      </c>
      <c r="Y155" s="150">
        <f t="shared" si="43"/>
        <v>0</v>
      </c>
      <c r="Z155" s="150">
        <f t="shared" si="48"/>
        <v>1</v>
      </c>
      <c r="AA155" s="150">
        <f t="shared" si="49"/>
        <v>0</v>
      </c>
      <c r="AB155" s="151" t="e">
        <f t="shared" si="44"/>
        <v>#DIV/0!</v>
      </c>
      <c r="AC155" s="151" t="e">
        <f t="shared" si="45"/>
        <v>#DIV/0!</v>
      </c>
      <c r="AD155" s="151">
        <f t="shared" si="50"/>
        <v>0</v>
      </c>
      <c r="AE155" s="91">
        <f t="shared" si="51"/>
        <v>39</v>
      </c>
      <c r="AF155" s="91">
        <f t="shared" si="52"/>
        <v>36</v>
      </c>
      <c r="AG155" s="91">
        <f t="shared" si="53"/>
        <v>256</v>
      </c>
      <c r="AH155" s="91">
        <f t="shared" si="54"/>
        <v>33424</v>
      </c>
      <c r="AI155" s="141">
        <f t="shared" si="55"/>
        <v>0</v>
      </c>
      <c r="AJ155" s="141">
        <f t="shared" si="56"/>
        <v>0</v>
      </c>
      <c r="AK155" s="146">
        <f t="shared" si="46"/>
        <v>0</v>
      </c>
      <c r="AL155" s="147"/>
      <c r="AM155" s="147"/>
      <c r="AN155" s="148"/>
      <c r="AO155" s="148"/>
      <c r="AP155" s="148"/>
      <c r="AQ155" s="142"/>
      <c r="AR155" s="91">
        <f t="shared" si="47"/>
        <v>0</v>
      </c>
      <c r="AS155" s="91"/>
      <c r="AT155" s="91"/>
      <c r="AU155" s="91"/>
      <c r="AV155" s="91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49">
        <f t="shared" si="57"/>
        <v>0</v>
      </c>
      <c r="U156" s="155">
        <f t="shared" si="41"/>
        <v>0</v>
      </c>
      <c r="V156" s="155" t="e">
        <f t="shared" si="42"/>
        <v>#DIV/0!</v>
      </c>
      <c r="W156" s="150">
        <f t="shared" si="58"/>
        <v>0</v>
      </c>
      <c r="X156" s="150">
        <f t="shared" si="59"/>
        <v>0</v>
      </c>
      <c r="Y156" s="150">
        <f t="shared" si="43"/>
        <v>0</v>
      </c>
      <c r="Z156" s="150">
        <f t="shared" si="48"/>
        <v>1</v>
      </c>
      <c r="AA156" s="150">
        <f t="shared" si="49"/>
        <v>0</v>
      </c>
      <c r="AB156" s="151" t="e">
        <f t="shared" si="44"/>
        <v>#DIV/0!</v>
      </c>
      <c r="AC156" s="151" t="e">
        <f t="shared" si="45"/>
        <v>#DIV/0!</v>
      </c>
      <c r="AD156" s="151">
        <f t="shared" si="50"/>
        <v>0</v>
      </c>
      <c r="AE156" s="91">
        <f t="shared" si="51"/>
        <v>39</v>
      </c>
      <c r="AF156" s="91">
        <f t="shared" si="52"/>
        <v>36</v>
      </c>
      <c r="AG156" s="91">
        <f t="shared" si="53"/>
        <v>256</v>
      </c>
      <c r="AH156" s="91">
        <f t="shared" si="54"/>
        <v>33424</v>
      </c>
      <c r="AI156" s="141">
        <f t="shared" si="55"/>
        <v>0</v>
      </c>
      <c r="AJ156" s="141">
        <f t="shared" si="56"/>
        <v>0</v>
      </c>
      <c r="AK156" s="146">
        <f t="shared" si="46"/>
        <v>0</v>
      </c>
      <c r="AL156" s="147"/>
      <c r="AM156" s="147"/>
      <c r="AN156" s="148"/>
      <c r="AO156" s="148"/>
      <c r="AP156" s="148"/>
      <c r="AQ156" s="142"/>
      <c r="AR156" s="91">
        <f t="shared" si="47"/>
        <v>0</v>
      </c>
      <c r="AS156" s="91"/>
      <c r="AT156" s="91"/>
      <c r="AU156" s="91"/>
      <c r="AV156" s="91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49">
        <f t="shared" si="57"/>
        <v>0</v>
      </c>
      <c r="U157" s="155">
        <f t="shared" si="41"/>
        <v>0</v>
      </c>
      <c r="V157" s="155" t="e">
        <f t="shared" si="42"/>
        <v>#DIV/0!</v>
      </c>
      <c r="W157" s="150">
        <f t="shared" si="58"/>
        <v>0</v>
      </c>
      <c r="X157" s="150">
        <f t="shared" si="59"/>
        <v>0</v>
      </c>
      <c r="Y157" s="150">
        <f t="shared" si="43"/>
        <v>0</v>
      </c>
      <c r="Z157" s="150">
        <f t="shared" si="48"/>
        <v>1</v>
      </c>
      <c r="AA157" s="150">
        <f t="shared" si="49"/>
        <v>0</v>
      </c>
      <c r="AB157" s="151" t="e">
        <f t="shared" si="44"/>
        <v>#DIV/0!</v>
      </c>
      <c r="AC157" s="151" t="e">
        <f t="shared" si="45"/>
        <v>#DIV/0!</v>
      </c>
      <c r="AD157" s="151">
        <f t="shared" si="50"/>
        <v>0</v>
      </c>
      <c r="AE157" s="91">
        <f t="shared" si="51"/>
        <v>39</v>
      </c>
      <c r="AF157" s="91">
        <f t="shared" si="52"/>
        <v>36</v>
      </c>
      <c r="AG157" s="91">
        <f t="shared" si="53"/>
        <v>256</v>
      </c>
      <c r="AH157" s="91">
        <f t="shared" si="54"/>
        <v>33424</v>
      </c>
      <c r="AI157" s="141">
        <f t="shared" si="55"/>
        <v>0</v>
      </c>
      <c r="AJ157" s="141">
        <f t="shared" si="56"/>
        <v>0</v>
      </c>
      <c r="AK157" s="146">
        <f t="shared" si="46"/>
        <v>0</v>
      </c>
      <c r="AL157" s="147"/>
      <c r="AM157" s="147"/>
      <c r="AN157" s="148"/>
      <c r="AO157" s="148"/>
      <c r="AP157" s="148"/>
      <c r="AQ157" s="142"/>
      <c r="AR157" s="91">
        <f t="shared" si="47"/>
        <v>0</v>
      </c>
      <c r="AS157" s="91"/>
      <c r="AT157" s="91"/>
      <c r="AU157" s="91"/>
      <c r="AV157" s="91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49">
        <f t="shared" si="57"/>
        <v>0</v>
      </c>
      <c r="U158" s="155">
        <f t="shared" si="41"/>
        <v>0</v>
      </c>
      <c r="V158" s="155" t="e">
        <f t="shared" si="42"/>
        <v>#DIV/0!</v>
      </c>
      <c r="W158" s="150">
        <f t="shared" si="58"/>
        <v>0</v>
      </c>
      <c r="X158" s="150">
        <f t="shared" si="59"/>
        <v>0</v>
      </c>
      <c r="Y158" s="150">
        <f t="shared" si="43"/>
        <v>0</v>
      </c>
      <c r="Z158" s="150">
        <f t="shared" si="48"/>
        <v>1</v>
      </c>
      <c r="AA158" s="150">
        <f t="shared" si="49"/>
        <v>0</v>
      </c>
      <c r="AB158" s="151" t="e">
        <f t="shared" si="44"/>
        <v>#DIV/0!</v>
      </c>
      <c r="AC158" s="151" t="e">
        <f t="shared" si="45"/>
        <v>#DIV/0!</v>
      </c>
      <c r="AD158" s="151">
        <f t="shared" si="50"/>
        <v>0</v>
      </c>
      <c r="AE158" s="91">
        <f t="shared" si="51"/>
        <v>39</v>
      </c>
      <c r="AF158" s="91">
        <f t="shared" si="52"/>
        <v>36</v>
      </c>
      <c r="AG158" s="91">
        <f t="shared" si="53"/>
        <v>256</v>
      </c>
      <c r="AH158" s="91">
        <f t="shared" si="54"/>
        <v>33424</v>
      </c>
      <c r="AI158" s="141">
        <f t="shared" si="55"/>
        <v>0</v>
      </c>
      <c r="AJ158" s="141">
        <f t="shared" si="56"/>
        <v>0</v>
      </c>
      <c r="AK158" s="146">
        <f t="shared" si="46"/>
        <v>0</v>
      </c>
      <c r="AL158" s="147"/>
      <c r="AM158" s="147"/>
      <c r="AN158" s="148"/>
      <c r="AO158" s="148"/>
      <c r="AP158" s="148"/>
      <c r="AQ158" s="142"/>
      <c r="AR158" s="91">
        <f t="shared" si="47"/>
        <v>0</v>
      </c>
      <c r="AS158" s="91"/>
      <c r="AT158" s="91"/>
      <c r="AU158" s="91"/>
      <c r="AV158" s="91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49">
        <f t="shared" si="57"/>
        <v>0</v>
      </c>
      <c r="U159" s="155">
        <f t="shared" si="41"/>
        <v>0</v>
      </c>
      <c r="V159" s="155" t="e">
        <f t="shared" si="42"/>
        <v>#DIV/0!</v>
      </c>
      <c r="W159" s="150">
        <f t="shared" si="58"/>
        <v>0</v>
      </c>
      <c r="X159" s="150">
        <f t="shared" si="59"/>
        <v>0</v>
      </c>
      <c r="Y159" s="150">
        <f t="shared" si="43"/>
        <v>0</v>
      </c>
      <c r="Z159" s="150">
        <f t="shared" si="48"/>
        <v>1</v>
      </c>
      <c r="AA159" s="150">
        <f t="shared" si="49"/>
        <v>0</v>
      </c>
      <c r="AB159" s="151" t="e">
        <f t="shared" si="44"/>
        <v>#DIV/0!</v>
      </c>
      <c r="AC159" s="151" t="e">
        <f t="shared" si="45"/>
        <v>#DIV/0!</v>
      </c>
      <c r="AD159" s="151">
        <f t="shared" si="50"/>
        <v>0</v>
      </c>
      <c r="AE159" s="91">
        <f t="shared" si="51"/>
        <v>39</v>
      </c>
      <c r="AF159" s="91">
        <f t="shared" si="52"/>
        <v>36</v>
      </c>
      <c r="AG159" s="91">
        <f t="shared" si="53"/>
        <v>256</v>
      </c>
      <c r="AH159" s="91">
        <f t="shared" si="54"/>
        <v>33424</v>
      </c>
      <c r="AI159" s="141">
        <f t="shared" si="55"/>
        <v>0</v>
      </c>
      <c r="AJ159" s="141">
        <f t="shared" si="56"/>
        <v>0</v>
      </c>
      <c r="AK159" s="146">
        <f t="shared" si="46"/>
        <v>0</v>
      </c>
      <c r="AL159" s="147"/>
      <c r="AM159" s="147"/>
      <c r="AN159" s="148"/>
      <c r="AO159" s="148"/>
      <c r="AP159" s="148"/>
      <c r="AQ159" s="142"/>
      <c r="AR159" s="91">
        <f t="shared" si="47"/>
        <v>0</v>
      </c>
      <c r="AS159" s="91"/>
      <c r="AT159" s="91"/>
      <c r="AU159" s="91"/>
      <c r="AV159" s="91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49">
        <f t="shared" si="57"/>
        <v>0</v>
      </c>
      <c r="U160" s="155">
        <f t="shared" si="41"/>
        <v>0</v>
      </c>
      <c r="V160" s="155" t="e">
        <f t="shared" si="42"/>
        <v>#DIV/0!</v>
      </c>
      <c r="W160" s="150">
        <f t="shared" si="58"/>
        <v>0</v>
      </c>
      <c r="X160" s="150">
        <f t="shared" si="59"/>
        <v>0</v>
      </c>
      <c r="Y160" s="150">
        <f t="shared" si="43"/>
        <v>0</v>
      </c>
      <c r="Z160" s="150">
        <f t="shared" si="48"/>
        <v>1</v>
      </c>
      <c r="AA160" s="150">
        <f t="shared" si="49"/>
        <v>0</v>
      </c>
      <c r="AB160" s="151" t="e">
        <f t="shared" si="44"/>
        <v>#DIV/0!</v>
      </c>
      <c r="AC160" s="151" t="e">
        <f t="shared" si="45"/>
        <v>#DIV/0!</v>
      </c>
      <c r="AD160" s="151">
        <f t="shared" si="50"/>
        <v>0</v>
      </c>
      <c r="AE160" s="91">
        <f t="shared" si="51"/>
        <v>39</v>
      </c>
      <c r="AF160" s="91">
        <f t="shared" si="52"/>
        <v>36</v>
      </c>
      <c r="AG160" s="91">
        <f t="shared" si="53"/>
        <v>256</v>
      </c>
      <c r="AH160" s="91">
        <f t="shared" si="54"/>
        <v>33424</v>
      </c>
      <c r="AI160" s="141">
        <f t="shared" si="55"/>
        <v>0</v>
      </c>
      <c r="AJ160" s="141">
        <f t="shared" si="56"/>
        <v>0</v>
      </c>
      <c r="AK160" s="146">
        <f t="shared" si="46"/>
        <v>0</v>
      </c>
      <c r="AL160" s="147"/>
      <c r="AM160" s="147"/>
      <c r="AN160" s="148"/>
      <c r="AO160" s="148"/>
      <c r="AP160" s="148"/>
      <c r="AQ160" s="142"/>
      <c r="AR160" s="91">
        <f t="shared" si="47"/>
        <v>0</v>
      </c>
      <c r="AS160" s="91"/>
      <c r="AT160" s="91"/>
      <c r="AU160" s="91"/>
      <c r="AV160" s="91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49">
        <f t="shared" si="57"/>
        <v>0</v>
      </c>
      <c r="U161" s="155">
        <f t="shared" si="41"/>
        <v>0</v>
      </c>
      <c r="V161" s="155" t="e">
        <f t="shared" si="42"/>
        <v>#DIV/0!</v>
      </c>
      <c r="W161" s="150">
        <f t="shared" si="58"/>
        <v>0</v>
      </c>
      <c r="X161" s="150">
        <f t="shared" si="59"/>
        <v>0</v>
      </c>
      <c r="Y161" s="150">
        <f t="shared" si="43"/>
        <v>0</v>
      </c>
      <c r="Z161" s="150">
        <f t="shared" si="48"/>
        <v>1</v>
      </c>
      <c r="AA161" s="150">
        <f t="shared" si="49"/>
        <v>0</v>
      </c>
      <c r="AB161" s="151" t="e">
        <f t="shared" si="44"/>
        <v>#DIV/0!</v>
      </c>
      <c r="AC161" s="151" t="e">
        <f t="shared" si="45"/>
        <v>#DIV/0!</v>
      </c>
      <c r="AD161" s="151">
        <f t="shared" si="50"/>
        <v>0</v>
      </c>
      <c r="AE161" s="91">
        <f t="shared" si="51"/>
        <v>39</v>
      </c>
      <c r="AF161" s="91">
        <f t="shared" si="52"/>
        <v>36</v>
      </c>
      <c r="AG161" s="91">
        <f t="shared" si="53"/>
        <v>256</v>
      </c>
      <c r="AH161" s="91">
        <f t="shared" si="54"/>
        <v>33424</v>
      </c>
      <c r="AI161" s="141">
        <f t="shared" si="55"/>
        <v>0</v>
      </c>
      <c r="AJ161" s="141">
        <f t="shared" si="56"/>
        <v>0</v>
      </c>
      <c r="AK161" s="146">
        <f t="shared" si="46"/>
        <v>0</v>
      </c>
      <c r="AL161" s="147"/>
      <c r="AM161" s="147"/>
      <c r="AN161" s="148"/>
      <c r="AO161" s="148"/>
      <c r="AP161" s="148"/>
      <c r="AQ161" s="142"/>
      <c r="AR161" s="91">
        <f t="shared" si="47"/>
        <v>0</v>
      </c>
      <c r="AS161" s="91"/>
      <c r="AT161" s="91"/>
      <c r="AU161" s="91"/>
      <c r="AV161" s="91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49">
        <f t="shared" si="57"/>
        <v>0</v>
      </c>
      <c r="U162" s="155">
        <f t="shared" si="41"/>
        <v>0</v>
      </c>
      <c r="V162" s="155" t="e">
        <f t="shared" si="42"/>
        <v>#DIV/0!</v>
      </c>
      <c r="W162" s="150">
        <f t="shared" si="58"/>
        <v>0</v>
      </c>
      <c r="X162" s="150">
        <f t="shared" si="59"/>
        <v>0</v>
      </c>
      <c r="Y162" s="150">
        <f t="shared" si="43"/>
        <v>0</v>
      </c>
      <c r="Z162" s="150">
        <f t="shared" si="48"/>
        <v>1</v>
      </c>
      <c r="AA162" s="150">
        <f t="shared" si="49"/>
        <v>0</v>
      </c>
      <c r="AB162" s="151" t="e">
        <f t="shared" si="44"/>
        <v>#DIV/0!</v>
      </c>
      <c r="AC162" s="151" t="e">
        <f t="shared" si="45"/>
        <v>#DIV/0!</v>
      </c>
      <c r="AD162" s="151">
        <f t="shared" si="50"/>
        <v>0</v>
      </c>
      <c r="AE162" s="91">
        <f t="shared" si="51"/>
        <v>39</v>
      </c>
      <c r="AF162" s="91">
        <f t="shared" si="52"/>
        <v>36</v>
      </c>
      <c r="AG162" s="91">
        <f t="shared" si="53"/>
        <v>256</v>
      </c>
      <c r="AH162" s="91">
        <f t="shared" si="54"/>
        <v>33424</v>
      </c>
      <c r="AI162" s="141">
        <f t="shared" si="55"/>
        <v>0</v>
      </c>
      <c r="AJ162" s="141">
        <f t="shared" si="56"/>
        <v>0</v>
      </c>
      <c r="AK162" s="146">
        <f t="shared" si="46"/>
        <v>0</v>
      </c>
      <c r="AL162" s="147"/>
      <c r="AM162" s="147"/>
      <c r="AN162" s="148"/>
      <c r="AO162" s="148"/>
      <c r="AP162" s="148"/>
      <c r="AQ162" s="142"/>
      <c r="AR162" s="91">
        <f t="shared" si="47"/>
        <v>0</v>
      </c>
      <c r="AS162" s="91"/>
      <c r="AT162" s="91"/>
      <c r="AU162" s="91"/>
      <c r="AV162" s="91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49">
        <f t="shared" si="57"/>
        <v>0</v>
      </c>
      <c r="U163" s="155">
        <f t="shared" si="41"/>
        <v>0</v>
      </c>
      <c r="V163" s="155" t="e">
        <f t="shared" si="42"/>
        <v>#DIV/0!</v>
      </c>
      <c r="W163" s="150">
        <f t="shared" si="58"/>
        <v>0</v>
      </c>
      <c r="X163" s="150">
        <f t="shared" si="59"/>
        <v>0</v>
      </c>
      <c r="Y163" s="150">
        <f t="shared" si="43"/>
        <v>0</v>
      </c>
      <c r="Z163" s="150">
        <f t="shared" si="48"/>
        <v>1</v>
      </c>
      <c r="AA163" s="150">
        <f t="shared" si="49"/>
        <v>0</v>
      </c>
      <c r="AB163" s="151" t="e">
        <f t="shared" si="44"/>
        <v>#DIV/0!</v>
      </c>
      <c r="AC163" s="151" t="e">
        <f t="shared" si="45"/>
        <v>#DIV/0!</v>
      </c>
      <c r="AD163" s="151">
        <f t="shared" si="50"/>
        <v>0</v>
      </c>
      <c r="AE163" s="91">
        <f t="shared" si="51"/>
        <v>39</v>
      </c>
      <c r="AF163" s="91">
        <f t="shared" si="52"/>
        <v>36</v>
      </c>
      <c r="AG163" s="91">
        <f t="shared" si="53"/>
        <v>256</v>
      </c>
      <c r="AH163" s="91">
        <f t="shared" si="54"/>
        <v>33424</v>
      </c>
      <c r="AI163" s="141">
        <f t="shared" si="55"/>
        <v>0</v>
      </c>
      <c r="AJ163" s="141">
        <f t="shared" si="56"/>
        <v>0</v>
      </c>
      <c r="AK163" s="146">
        <f t="shared" si="46"/>
        <v>0</v>
      </c>
      <c r="AL163" s="147"/>
      <c r="AM163" s="147"/>
      <c r="AN163" s="148"/>
      <c r="AO163" s="148"/>
      <c r="AP163" s="148"/>
      <c r="AQ163" s="142"/>
      <c r="AR163" s="91">
        <f t="shared" si="47"/>
        <v>0</v>
      </c>
      <c r="AS163" s="91"/>
      <c r="AT163" s="91"/>
      <c r="AU163" s="91"/>
      <c r="AV163" s="91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49">
        <f t="shared" si="57"/>
        <v>0</v>
      </c>
      <c r="U164" s="155">
        <f t="shared" si="41"/>
        <v>0</v>
      </c>
      <c r="V164" s="155" t="e">
        <f t="shared" si="42"/>
        <v>#DIV/0!</v>
      </c>
      <c r="W164" s="150">
        <f t="shared" si="58"/>
        <v>0</v>
      </c>
      <c r="X164" s="150">
        <f t="shared" si="59"/>
        <v>0</v>
      </c>
      <c r="Y164" s="150">
        <f t="shared" si="43"/>
        <v>0</v>
      </c>
      <c r="Z164" s="150">
        <f t="shared" si="48"/>
        <v>1</v>
      </c>
      <c r="AA164" s="150">
        <f t="shared" si="49"/>
        <v>0</v>
      </c>
      <c r="AB164" s="151" t="e">
        <f t="shared" si="44"/>
        <v>#DIV/0!</v>
      </c>
      <c r="AC164" s="151" t="e">
        <f t="shared" si="45"/>
        <v>#DIV/0!</v>
      </c>
      <c r="AD164" s="151">
        <f t="shared" si="50"/>
        <v>0</v>
      </c>
      <c r="AE164" s="91">
        <f t="shared" si="51"/>
        <v>39</v>
      </c>
      <c r="AF164" s="91">
        <f t="shared" si="52"/>
        <v>36</v>
      </c>
      <c r="AG164" s="91">
        <f t="shared" si="53"/>
        <v>256</v>
      </c>
      <c r="AH164" s="91">
        <f t="shared" si="54"/>
        <v>33424</v>
      </c>
      <c r="AI164" s="141">
        <f t="shared" si="55"/>
        <v>0</v>
      </c>
      <c r="AJ164" s="141">
        <f t="shared" si="56"/>
        <v>0</v>
      </c>
      <c r="AK164" s="146">
        <f t="shared" si="46"/>
        <v>0</v>
      </c>
      <c r="AL164" s="147"/>
      <c r="AM164" s="147"/>
      <c r="AN164" s="148"/>
      <c r="AO164" s="148"/>
      <c r="AP164" s="148"/>
      <c r="AQ164" s="142"/>
      <c r="AR164" s="91">
        <f t="shared" si="47"/>
        <v>0</v>
      </c>
      <c r="AS164" s="91"/>
      <c r="AT164" s="91"/>
      <c r="AU164" s="91"/>
      <c r="AV164" s="91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49">
        <f t="shared" si="57"/>
        <v>0</v>
      </c>
      <c r="U165" s="155">
        <f t="shared" si="41"/>
        <v>0</v>
      </c>
      <c r="V165" s="155" t="e">
        <f t="shared" si="42"/>
        <v>#DIV/0!</v>
      </c>
      <c r="W165" s="150">
        <f t="shared" si="58"/>
        <v>0</v>
      </c>
      <c r="X165" s="150">
        <f t="shared" si="59"/>
        <v>0</v>
      </c>
      <c r="Y165" s="150">
        <f t="shared" si="43"/>
        <v>0</v>
      </c>
      <c r="Z165" s="150">
        <f t="shared" si="48"/>
        <v>1</v>
      </c>
      <c r="AA165" s="150">
        <f t="shared" si="49"/>
        <v>0</v>
      </c>
      <c r="AB165" s="151" t="e">
        <f t="shared" si="44"/>
        <v>#DIV/0!</v>
      </c>
      <c r="AC165" s="151" t="e">
        <f t="shared" si="45"/>
        <v>#DIV/0!</v>
      </c>
      <c r="AD165" s="151">
        <f t="shared" si="50"/>
        <v>0</v>
      </c>
      <c r="AE165" s="91">
        <f t="shared" si="51"/>
        <v>39</v>
      </c>
      <c r="AF165" s="91">
        <f t="shared" si="52"/>
        <v>36</v>
      </c>
      <c r="AG165" s="91">
        <f t="shared" si="53"/>
        <v>256</v>
      </c>
      <c r="AH165" s="91">
        <f t="shared" si="54"/>
        <v>33424</v>
      </c>
      <c r="AI165" s="141">
        <f t="shared" si="55"/>
        <v>0</v>
      </c>
      <c r="AJ165" s="141">
        <f t="shared" si="56"/>
        <v>0</v>
      </c>
      <c r="AK165" s="146">
        <f t="shared" si="46"/>
        <v>0</v>
      </c>
      <c r="AL165" s="147"/>
      <c r="AM165" s="147"/>
      <c r="AN165" s="148"/>
      <c r="AO165" s="148"/>
      <c r="AP165" s="148"/>
      <c r="AQ165" s="142"/>
      <c r="AR165" s="91">
        <f t="shared" si="47"/>
        <v>0</v>
      </c>
      <c r="AS165" s="91"/>
      <c r="AT165" s="91"/>
      <c r="AU165" s="91"/>
      <c r="AV165" s="91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49">
        <f t="shared" si="57"/>
        <v>0</v>
      </c>
      <c r="U166" s="155">
        <f t="shared" si="41"/>
        <v>0</v>
      </c>
      <c r="V166" s="155" t="e">
        <f t="shared" si="42"/>
        <v>#DIV/0!</v>
      </c>
      <c r="W166" s="150">
        <f t="shared" si="58"/>
        <v>0</v>
      </c>
      <c r="X166" s="150">
        <f t="shared" si="59"/>
        <v>0</v>
      </c>
      <c r="Y166" s="150">
        <f t="shared" si="43"/>
        <v>0</v>
      </c>
      <c r="Z166" s="150">
        <f t="shared" si="48"/>
        <v>1</v>
      </c>
      <c r="AA166" s="150">
        <f t="shared" si="49"/>
        <v>0</v>
      </c>
      <c r="AB166" s="151" t="e">
        <f t="shared" si="44"/>
        <v>#DIV/0!</v>
      </c>
      <c r="AC166" s="151" t="e">
        <f t="shared" si="45"/>
        <v>#DIV/0!</v>
      </c>
      <c r="AD166" s="151">
        <f t="shared" si="50"/>
        <v>0</v>
      </c>
      <c r="AE166" s="91">
        <f t="shared" si="51"/>
        <v>39</v>
      </c>
      <c r="AF166" s="91">
        <f t="shared" si="52"/>
        <v>36</v>
      </c>
      <c r="AG166" s="91">
        <f t="shared" si="53"/>
        <v>256</v>
      </c>
      <c r="AH166" s="91">
        <f t="shared" si="54"/>
        <v>33424</v>
      </c>
      <c r="AI166" s="141">
        <f t="shared" si="55"/>
        <v>0</v>
      </c>
      <c r="AJ166" s="141">
        <f t="shared" si="56"/>
        <v>0</v>
      </c>
      <c r="AK166" s="146">
        <f t="shared" si="46"/>
        <v>0</v>
      </c>
      <c r="AL166" s="147"/>
      <c r="AM166" s="147"/>
      <c r="AN166" s="148"/>
      <c r="AO166" s="148"/>
      <c r="AP166" s="148"/>
      <c r="AQ166" s="142"/>
      <c r="AR166" s="91">
        <f t="shared" si="47"/>
        <v>0</v>
      </c>
      <c r="AS166" s="91"/>
      <c r="AT166" s="91"/>
      <c r="AU166" s="91"/>
      <c r="AV166" s="91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49">
        <f t="shared" si="57"/>
        <v>0</v>
      </c>
      <c r="U167" s="155">
        <f t="shared" si="41"/>
        <v>0</v>
      </c>
      <c r="V167" s="155" t="e">
        <f t="shared" si="42"/>
        <v>#DIV/0!</v>
      </c>
      <c r="W167" s="150">
        <f t="shared" si="58"/>
        <v>0</v>
      </c>
      <c r="X167" s="150">
        <f t="shared" si="59"/>
        <v>0</v>
      </c>
      <c r="Y167" s="150">
        <f t="shared" si="43"/>
        <v>0</v>
      </c>
      <c r="Z167" s="150">
        <f t="shared" si="48"/>
        <v>1</v>
      </c>
      <c r="AA167" s="150">
        <f t="shared" si="49"/>
        <v>0</v>
      </c>
      <c r="AB167" s="151" t="e">
        <f t="shared" si="44"/>
        <v>#DIV/0!</v>
      </c>
      <c r="AC167" s="151" t="e">
        <f t="shared" si="45"/>
        <v>#DIV/0!</v>
      </c>
      <c r="AD167" s="151">
        <f t="shared" si="50"/>
        <v>0</v>
      </c>
      <c r="AE167" s="91">
        <f t="shared" si="51"/>
        <v>39</v>
      </c>
      <c r="AF167" s="91">
        <f t="shared" si="52"/>
        <v>36</v>
      </c>
      <c r="AG167" s="91">
        <f t="shared" si="53"/>
        <v>256</v>
      </c>
      <c r="AH167" s="91">
        <f t="shared" si="54"/>
        <v>33424</v>
      </c>
      <c r="AI167" s="141">
        <f t="shared" si="55"/>
        <v>0</v>
      </c>
      <c r="AJ167" s="141">
        <f t="shared" si="56"/>
        <v>0</v>
      </c>
      <c r="AK167" s="146">
        <f t="shared" si="46"/>
        <v>0</v>
      </c>
      <c r="AL167" s="147"/>
      <c r="AM167" s="147"/>
      <c r="AN167" s="148"/>
      <c r="AO167" s="148"/>
      <c r="AP167" s="148"/>
      <c r="AQ167" s="142"/>
      <c r="AR167" s="91">
        <f t="shared" si="47"/>
        <v>0</v>
      </c>
      <c r="AS167" s="91"/>
      <c r="AT167" s="91"/>
      <c r="AU167" s="91"/>
      <c r="AV167" s="91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49">
        <f t="shared" si="57"/>
        <v>0</v>
      </c>
      <c r="U168" s="155">
        <f t="shared" si="41"/>
        <v>0</v>
      </c>
      <c r="V168" s="155" t="e">
        <f t="shared" si="42"/>
        <v>#DIV/0!</v>
      </c>
      <c r="W168" s="150">
        <f t="shared" si="58"/>
        <v>0</v>
      </c>
      <c r="X168" s="150">
        <f t="shared" si="59"/>
        <v>0</v>
      </c>
      <c r="Y168" s="150">
        <f t="shared" si="43"/>
        <v>0</v>
      </c>
      <c r="Z168" s="150">
        <f t="shared" si="48"/>
        <v>1</v>
      </c>
      <c r="AA168" s="150">
        <f t="shared" si="49"/>
        <v>0</v>
      </c>
      <c r="AB168" s="151" t="e">
        <f t="shared" si="44"/>
        <v>#DIV/0!</v>
      </c>
      <c r="AC168" s="151" t="e">
        <f t="shared" si="45"/>
        <v>#DIV/0!</v>
      </c>
      <c r="AD168" s="151">
        <f t="shared" si="50"/>
        <v>0</v>
      </c>
      <c r="AE168" s="91">
        <f t="shared" si="51"/>
        <v>39</v>
      </c>
      <c r="AF168" s="91">
        <f t="shared" si="52"/>
        <v>36</v>
      </c>
      <c r="AG168" s="91">
        <f t="shared" si="53"/>
        <v>256</v>
      </c>
      <c r="AH168" s="91">
        <f t="shared" si="54"/>
        <v>33424</v>
      </c>
      <c r="AI168" s="141">
        <f t="shared" si="55"/>
        <v>0</v>
      </c>
      <c r="AJ168" s="141">
        <f t="shared" si="56"/>
        <v>0</v>
      </c>
      <c r="AK168" s="146">
        <f t="shared" si="46"/>
        <v>0</v>
      </c>
      <c r="AL168" s="147"/>
      <c r="AM168" s="147"/>
      <c r="AN168" s="148"/>
      <c r="AO168" s="148"/>
      <c r="AP168" s="148"/>
      <c r="AQ168" s="142"/>
      <c r="AR168" s="91">
        <f t="shared" si="47"/>
        <v>0</v>
      </c>
      <c r="AS168" s="91"/>
      <c r="AT168" s="91"/>
      <c r="AU168" s="91"/>
      <c r="AV168" s="91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49">
        <f t="shared" si="57"/>
        <v>0</v>
      </c>
      <c r="U169" s="155">
        <f t="shared" si="41"/>
        <v>0</v>
      </c>
      <c r="V169" s="155" t="e">
        <f t="shared" si="42"/>
        <v>#DIV/0!</v>
      </c>
      <c r="W169" s="150">
        <f t="shared" si="58"/>
        <v>0</v>
      </c>
      <c r="X169" s="150">
        <f t="shared" si="59"/>
        <v>0</v>
      </c>
      <c r="Y169" s="150">
        <f t="shared" si="43"/>
        <v>0</v>
      </c>
      <c r="Z169" s="150">
        <f t="shared" si="48"/>
        <v>1</v>
      </c>
      <c r="AA169" s="150">
        <f t="shared" si="49"/>
        <v>0</v>
      </c>
      <c r="AB169" s="151" t="e">
        <f t="shared" si="44"/>
        <v>#DIV/0!</v>
      </c>
      <c r="AC169" s="151" t="e">
        <f t="shared" si="45"/>
        <v>#DIV/0!</v>
      </c>
      <c r="AD169" s="151">
        <f t="shared" si="50"/>
        <v>0</v>
      </c>
      <c r="AE169" s="91">
        <f t="shared" si="51"/>
        <v>39</v>
      </c>
      <c r="AF169" s="91">
        <f t="shared" si="52"/>
        <v>36</v>
      </c>
      <c r="AG169" s="91">
        <f t="shared" si="53"/>
        <v>256</v>
      </c>
      <c r="AH169" s="91">
        <f t="shared" si="54"/>
        <v>33424</v>
      </c>
      <c r="AI169" s="141">
        <f t="shared" si="55"/>
        <v>0</v>
      </c>
      <c r="AJ169" s="141">
        <f t="shared" si="56"/>
        <v>0</v>
      </c>
      <c r="AK169" s="146">
        <f t="shared" si="46"/>
        <v>0</v>
      </c>
      <c r="AL169" s="147"/>
      <c r="AM169" s="147"/>
      <c r="AN169" s="148"/>
      <c r="AO169" s="148"/>
      <c r="AP169" s="148"/>
      <c r="AQ169" s="142"/>
      <c r="AR169" s="91">
        <f t="shared" si="47"/>
        <v>0</v>
      </c>
      <c r="AS169" s="91"/>
      <c r="AT169" s="91"/>
      <c r="AU169" s="91"/>
      <c r="AV169" s="91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49">
        <f t="shared" si="57"/>
        <v>0</v>
      </c>
      <c r="U170" s="155">
        <f t="shared" si="41"/>
        <v>0</v>
      </c>
      <c r="V170" s="155" t="e">
        <f t="shared" si="42"/>
        <v>#DIV/0!</v>
      </c>
      <c r="W170" s="150">
        <f t="shared" si="58"/>
        <v>0</v>
      </c>
      <c r="X170" s="150">
        <f t="shared" si="59"/>
        <v>0</v>
      </c>
      <c r="Y170" s="150">
        <f t="shared" si="43"/>
        <v>0</v>
      </c>
      <c r="Z170" s="150">
        <f t="shared" si="48"/>
        <v>1</v>
      </c>
      <c r="AA170" s="150">
        <f t="shared" si="49"/>
        <v>0</v>
      </c>
      <c r="AB170" s="151" t="e">
        <f t="shared" si="44"/>
        <v>#DIV/0!</v>
      </c>
      <c r="AC170" s="151" t="e">
        <f t="shared" si="45"/>
        <v>#DIV/0!</v>
      </c>
      <c r="AD170" s="151">
        <f t="shared" si="50"/>
        <v>0</v>
      </c>
      <c r="AE170" s="91">
        <f t="shared" si="51"/>
        <v>39</v>
      </c>
      <c r="AF170" s="91">
        <f t="shared" si="52"/>
        <v>36</v>
      </c>
      <c r="AG170" s="91">
        <f t="shared" si="53"/>
        <v>256</v>
      </c>
      <c r="AH170" s="91">
        <f t="shared" si="54"/>
        <v>33424</v>
      </c>
      <c r="AI170" s="141">
        <f t="shared" si="55"/>
        <v>0</v>
      </c>
      <c r="AJ170" s="141">
        <f t="shared" si="56"/>
        <v>0</v>
      </c>
      <c r="AK170" s="146">
        <f t="shared" si="46"/>
        <v>0</v>
      </c>
      <c r="AL170" s="147"/>
      <c r="AM170" s="147"/>
      <c r="AN170" s="148"/>
      <c r="AO170" s="148"/>
      <c r="AP170" s="148"/>
      <c r="AQ170" s="142"/>
      <c r="AR170" s="91">
        <f t="shared" si="47"/>
        <v>0</v>
      </c>
      <c r="AS170" s="91"/>
      <c r="AT170" s="91"/>
      <c r="AU170" s="91"/>
      <c r="AV170" s="91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49">
        <f t="shared" si="57"/>
        <v>0</v>
      </c>
      <c r="U171" s="155">
        <f t="shared" si="41"/>
        <v>0</v>
      </c>
      <c r="V171" s="155" t="e">
        <f t="shared" si="42"/>
        <v>#DIV/0!</v>
      </c>
      <c r="W171" s="150">
        <f t="shared" si="58"/>
        <v>0</v>
      </c>
      <c r="X171" s="150">
        <f t="shared" si="59"/>
        <v>0</v>
      </c>
      <c r="Y171" s="150">
        <f t="shared" si="43"/>
        <v>0</v>
      </c>
      <c r="Z171" s="150">
        <f t="shared" si="48"/>
        <v>1</v>
      </c>
      <c r="AA171" s="150">
        <f t="shared" si="49"/>
        <v>0</v>
      </c>
      <c r="AB171" s="151" t="e">
        <f t="shared" si="44"/>
        <v>#DIV/0!</v>
      </c>
      <c r="AC171" s="151" t="e">
        <f t="shared" si="45"/>
        <v>#DIV/0!</v>
      </c>
      <c r="AD171" s="151">
        <f t="shared" si="50"/>
        <v>0</v>
      </c>
      <c r="AE171" s="91">
        <f t="shared" si="51"/>
        <v>39</v>
      </c>
      <c r="AF171" s="91">
        <f t="shared" si="52"/>
        <v>36</v>
      </c>
      <c r="AG171" s="91">
        <f t="shared" si="53"/>
        <v>256</v>
      </c>
      <c r="AH171" s="91">
        <f t="shared" si="54"/>
        <v>33424</v>
      </c>
      <c r="AI171" s="141">
        <f t="shared" si="55"/>
        <v>0</v>
      </c>
      <c r="AJ171" s="141">
        <f t="shared" si="56"/>
        <v>0</v>
      </c>
      <c r="AK171" s="146">
        <f t="shared" si="46"/>
        <v>0</v>
      </c>
      <c r="AL171" s="147"/>
      <c r="AM171" s="147"/>
      <c r="AN171" s="148"/>
      <c r="AO171" s="148"/>
      <c r="AP171" s="148"/>
      <c r="AQ171" s="142"/>
      <c r="AR171" s="91">
        <f t="shared" si="47"/>
        <v>0</v>
      </c>
      <c r="AS171" s="91"/>
      <c r="AT171" s="91"/>
      <c r="AU171" s="91"/>
      <c r="AV171" s="91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49">
        <f t="shared" si="57"/>
        <v>0</v>
      </c>
      <c r="U172" s="155">
        <f t="shared" si="41"/>
        <v>0</v>
      </c>
      <c r="V172" s="155" t="e">
        <f t="shared" si="42"/>
        <v>#DIV/0!</v>
      </c>
      <c r="W172" s="150">
        <f t="shared" si="58"/>
        <v>0</v>
      </c>
      <c r="X172" s="150">
        <f t="shared" si="59"/>
        <v>0</v>
      </c>
      <c r="Y172" s="150">
        <f t="shared" si="43"/>
        <v>0</v>
      </c>
      <c r="Z172" s="150">
        <f t="shared" si="48"/>
        <v>1</v>
      </c>
      <c r="AA172" s="150">
        <f t="shared" si="49"/>
        <v>0</v>
      </c>
      <c r="AB172" s="151" t="e">
        <f t="shared" si="44"/>
        <v>#DIV/0!</v>
      </c>
      <c r="AC172" s="151" t="e">
        <f t="shared" si="45"/>
        <v>#DIV/0!</v>
      </c>
      <c r="AD172" s="151">
        <f t="shared" si="50"/>
        <v>0</v>
      </c>
      <c r="AE172" s="91">
        <f t="shared" si="51"/>
        <v>39</v>
      </c>
      <c r="AF172" s="91">
        <f t="shared" si="52"/>
        <v>36</v>
      </c>
      <c r="AG172" s="91">
        <f t="shared" si="53"/>
        <v>256</v>
      </c>
      <c r="AH172" s="91">
        <f t="shared" si="54"/>
        <v>33424</v>
      </c>
      <c r="AI172" s="141">
        <f t="shared" si="55"/>
        <v>0</v>
      </c>
      <c r="AJ172" s="141">
        <f t="shared" si="56"/>
        <v>0</v>
      </c>
      <c r="AK172" s="146">
        <f t="shared" si="46"/>
        <v>0</v>
      </c>
      <c r="AL172" s="147"/>
      <c r="AM172" s="147"/>
      <c r="AN172" s="148"/>
      <c r="AO172" s="148"/>
      <c r="AP172" s="148"/>
      <c r="AQ172" s="142"/>
      <c r="AR172" s="91">
        <f t="shared" si="47"/>
        <v>0</v>
      </c>
      <c r="AS172" s="91"/>
      <c r="AT172" s="91"/>
      <c r="AU172" s="91"/>
      <c r="AV172" s="91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49">
        <f t="shared" si="57"/>
        <v>0</v>
      </c>
      <c r="U173" s="155">
        <f t="shared" si="41"/>
        <v>0</v>
      </c>
      <c r="V173" s="155" t="e">
        <f t="shared" si="42"/>
        <v>#DIV/0!</v>
      </c>
      <c r="W173" s="150">
        <f t="shared" si="58"/>
        <v>0</v>
      </c>
      <c r="X173" s="150">
        <f t="shared" si="59"/>
        <v>0</v>
      </c>
      <c r="Y173" s="150">
        <f t="shared" si="43"/>
        <v>0</v>
      </c>
      <c r="Z173" s="150">
        <f t="shared" si="48"/>
        <v>1</v>
      </c>
      <c r="AA173" s="150">
        <f t="shared" si="49"/>
        <v>0</v>
      </c>
      <c r="AB173" s="151" t="e">
        <f t="shared" si="44"/>
        <v>#DIV/0!</v>
      </c>
      <c r="AC173" s="151" t="e">
        <f t="shared" si="45"/>
        <v>#DIV/0!</v>
      </c>
      <c r="AD173" s="151">
        <f t="shared" si="50"/>
        <v>0</v>
      </c>
      <c r="AE173" s="91">
        <f t="shared" si="51"/>
        <v>39</v>
      </c>
      <c r="AF173" s="91">
        <f t="shared" si="52"/>
        <v>36</v>
      </c>
      <c r="AG173" s="91">
        <f t="shared" si="53"/>
        <v>256</v>
      </c>
      <c r="AH173" s="91">
        <f t="shared" si="54"/>
        <v>33424</v>
      </c>
      <c r="AI173" s="141">
        <f t="shared" si="55"/>
        <v>0</v>
      </c>
      <c r="AJ173" s="141">
        <f t="shared" si="56"/>
        <v>0</v>
      </c>
      <c r="AK173" s="146">
        <f t="shared" si="46"/>
        <v>0</v>
      </c>
      <c r="AL173" s="147"/>
      <c r="AM173" s="147"/>
      <c r="AN173" s="148"/>
      <c r="AO173" s="148"/>
      <c r="AP173" s="148"/>
      <c r="AQ173" s="142"/>
      <c r="AR173" s="91">
        <f t="shared" si="47"/>
        <v>0</v>
      </c>
      <c r="AS173" s="91"/>
      <c r="AT173" s="91"/>
      <c r="AU173" s="91"/>
      <c r="AV173" s="91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49">
        <f t="shared" si="57"/>
        <v>0</v>
      </c>
      <c r="U174" s="155">
        <f t="shared" si="41"/>
        <v>0</v>
      </c>
      <c r="V174" s="155" t="e">
        <f t="shared" si="42"/>
        <v>#DIV/0!</v>
      </c>
      <c r="W174" s="150">
        <f t="shared" si="58"/>
        <v>0</v>
      </c>
      <c r="X174" s="150">
        <f t="shared" si="59"/>
        <v>0</v>
      </c>
      <c r="Y174" s="150">
        <f t="shared" si="43"/>
        <v>0</v>
      </c>
      <c r="Z174" s="150">
        <f t="shared" si="48"/>
        <v>1</v>
      </c>
      <c r="AA174" s="150">
        <f t="shared" si="49"/>
        <v>0</v>
      </c>
      <c r="AB174" s="151" t="e">
        <f t="shared" si="44"/>
        <v>#DIV/0!</v>
      </c>
      <c r="AC174" s="151" t="e">
        <f t="shared" si="45"/>
        <v>#DIV/0!</v>
      </c>
      <c r="AD174" s="151">
        <f t="shared" si="50"/>
        <v>0</v>
      </c>
      <c r="AE174" s="91">
        <f t="shared" si="51"/>
        <v>39</v>
      </c>
      <c r="AF174" s="91">
        <f t="shared" si="52"/>
        <v>36</v>
      </c>
      <c r="AG174" s="91">
        <f t="shared" si="53"/>
        <v>256</v>
      </c>
      <c r="AH174" s="91">
        <f t="shared" si="54"/>
        <v>33424</v>
      </c>
      <c r="AI174" s="141">
        <f t="shared" si="55"/>
        <v>0</v>
      </c>
      <c r="AJ174" s="141">
        <f t="shared" si="56"/>
        <v>0</v>
      </c>
      <c r="AK174" s="146">
        <f t="shared" si="46"/>
        <v>0</v>
      </c>
      <c r="AL174" s="147"/>
      <c r="AM174" s="147"/>
      <c r="AN174" s="148"/>
      <c r="AO174" s="148"/>
      <c r="AP174" s="148"/>
      <c r="AQ174" s="142"/>
      <c r="AR174" s="91">
        <f t="shared" si="47"/>
        <v>0</v>
      </c>
      <c r="AS174" s="91"/>
      <c r="AT174" s="91"/>
      <c r="AU174" s="91"/>
      <c r="AV174" s="91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49">
        <f t="shared" si="57"/>
        <v>0</v>
      </c>
      <c r="U175" s="155">
        <f t="shared" si="41"/>
        <v>0</v>
      </c>
      <c r="V175" s="155" t="e">
        <f t="shared" si="42"/>
        <v>#DIV/0!</v>
      </c>
      <c r="W175" s="150">
        <f t="shared" si="58"/>
        <v>0</v>
      </c>
      <c r="X175" s="150">
        <f t="shared" si="59"/>
        <v>0</v>
      </c>
      <c r="Y175" s="150">
        <f t="shared" si="43"/>
        <v>0</v>
      </c>
      <c r="Z175" s="150">
        <f t="shared" si="48"/>
        <v>1</v>
      </c>
      <c r="AA175" s="150">
        <f t="shared" si="49"/>
        <v>0</v>
      </c>
      <c r="AB175" s="151" t="e">
        <f t="shared" si="44"/>
        <v>#DIV/0!</v>
      </c>
      <c r="AC175" s="151" t="e">
        <f t="shared" si="45"/>
        <v>#DIV/0!</v>
      </c>
      <c r="AD175" s="151">
        <f t="shared" si="50"/>
        <v>0</v>
      </c>
      <c r="AE175" s="91">
        <f t="shared" si="51"/>
        <v>39</v>
      </c>
      <c r="AF175" s="91">
        <f t="shared" si="52"/>
        <v>36</v>
      </c>
      <c r="AG175" s="91">
        <f t="shared" si="53"/>
        <v>256</v>
      </c>
      <c r="AH175" s="91">
        <f t="shared" si="54"/>
        <v>33424</v>
      </c>
      <c r="AI175" s="141">
        <f t="shared" si="55"/>
        <v>0</v>
      </c>
      <c r="AJ175" s="141">
        <f t="shared" si="56"/>
        <v>0</v>
      </c>
      <c r="AK175" s="146">
        <f t="shared" si="46"/>
        <v>0</v>
      </c>
      <c r="AL175" s="147"/>
      <c r="AM175" s="147"/>
      <c r="AN175" s="148"/>
      <c r="AO175" s="148"/>
      <c r="AP175" s="148"/>
      <c r="AQ175" s="142"/>
      <c r="AR175" s="91">
        <f t="shared" si="47"/>
        <v>0</v>
      </c>
      <c r="AS175" s="91"/>
      <c r="AT175" s="91"/>
      <c r="AU175" s="91"/>
      <c r="AV175" s="91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49">
        <f t="shared" si="57"/>
        <v>0</v>
      </c>
      <c r="U176" s="155">
        <f t="shared" si="41"/>
        <v>0</v>
      </c>
      <c r="V176" s="155" t="e">
        <f t="shared" si="42"/>
        <v>#DIV/0!</v>
      </c>
      <c r="W176" s="150">
        <f t="shared" si="58"/>
        <v>0</v>
      </c>
      <c r="X176" s="150">
        <f t="shared" si="59"/>
        <v>0</v>
      </c>
      <c r="Y176" s="150">
        <f t="shared" si="43"/>
        <v>0</v>
      </c>
      <c r="Z176" s="150">
        <f t="shared" si="48"/>
        <v>1</v>
      </c>
      <c r="AA176" s="150">
        <f t="shared" si="49"/>
        <v>0</v>
      </c>
      <c r="AB176" s="151" t="e">
        <f t="shared" si="44"/>
        <v>#DIV/0!</v>
      </c>
      <c r="AC176" s="151" t="e">
        <f t="shared" si="45"/>
        <v>#DIV/0!</v>
      </c>
      <c r="AD176" s="151">
        <f t="shared" si="50"/>
        <v>0</v>
      </c>
      <c r="AE176" s="91">
        <f t="shared" si="51"/>
        <v>39</v>
      </c>
      <c r="AF176" s="91">
        <f t="shared" si="52"/>
        <v>36</v>
      </c>
      <c r="AG176" s="91">
        <f t="shared" si="53"/>
        <v>256</v>
      </c>
      <c r="AH176" s="91">
        <f t="shared" si="54"/>
        <v>33424</v>
      </c>
      <c r="AI176" s="141">
        <f t="shared" si="55"/>
        <v>0</v>
      </c>
      <c r="AJ176" s="141">
        <f t="shared" si="56"/>
        <v>0</v>
      </c>
      <c r="AK176" s="146">
        <f t="shared" si="46"/>
        <v>0</v>
      </c>
      <c r="AL176" s="147"/>
      <c r="AM176" s="147"/>
      <c r="AN176" s="148"/>
      <c r="AO176" s="148"/>
      <c r="AP176" s="148"/>
      <c r="AQ176" s="142"/>
      <c r="AR176" s="91">
        <f t="shared" si="47"/>
        <v>0</v>
      </c>
      <c r="AS176" s="91"/>
      <c r="AT176" s="91"/>
      <c r="AU176" s="91"/>
      <c r="AV176" s="91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49">
        <f t="shared" si="57"/>
        <v>0</v>
      </c>
      <c r="U177" s="155">
        <f t="shared" si="41"/>
        <v>0</v>
      </c>
      <c r="V177" s="155" t="e">
        <f t="shared" si="42"/>
        <v>#DIV/0!</v>
      </c>
      <c r="W177" s="150">
        <f t="shared" si="58"/>
        <v>0</v>
      </c>
      <c r="X177" s="150">
        <f t="shared" si="59"/>
        <v>0</v>
      </c>
      <c r="Y177" s="150">
        <f t="shared" si="43"/>
        <v>0</v>
      </c>
      <c r="Z177" s="150">
        <f t="shared" si="48"/>
        <v>1</v>
      </c>
      <c r="AA177" s="150">
        <f t="shared" si="49"/>
        <v>0</v>
      </c>
      <c r="AB177" s="151" t="e">
        <f t="shared" si="44"/>
        <v>#DIV/0!</v>
      </c>
      <c r="AC177" s="151" t="e">
        <f t="shared" si="45"/>
        <v>#DIV/0!</v>
      </c>
      <c r="AD177" s="151">
        <f t="shared" si="50"/>
        <v>0</v>
      </c>
      <c r="AE177" s="91">
        <f t="shared" si="51"/>
        <v>39</v>
      </c>
      <c r="AF177" s="91">
        <f t="shared" si="52"/>
        <v>36</v>
      </c>
      <c r="AG177" s="91">
        <f t="shared" si="53"/>
        <v>256</v>
      </c>
      <c r="AH177" s="91">
        <f t="shared" si="54"/>
        <v>33424</v>
      </c>
      <c r="AI177" s="141">
        <f t="shared" si="55"/>
        <v>0</v>
      </c>
      <c r="AJ177" s="141">
        <f t="shared" si="56"/>
        <v>0</v>
      </c>
      <c r="AK177" s="146">
        <f t="shared" si="46"/>
        <v>0</v>
      </c>
      <c r="AL177" s="147"/>
      <c r="AM177" s="147"/>
      <c r="AN177" s="148"/>
      <c r="AO177" s="148"/>
      <c r="AP177" s="148"/>
      <c r="AQ177" s="142"/>
      <c r="AR177" s="91">
        <f t="shared" si="47"/>
        <v>0</v>
      </c>
      <c r="AS177" s="91"/>
      <c r="AT177" s="91"/>
      <c r="AU177" s="91"/>
      <c r="AV177" s="91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49">
        <f t="shared" si="57"/>
        <v>0</v>
      </c>
      <c r="U178" s="155">
        <f t="shared" si="41"/>
        <v>0</v>
      </c>
      <c r="V178" s="155" t="e">
        <f t="shared" si="42"/>
        <v>#DIV/0!</v>
      </c>
      <c r="W178" s="150">
        <f t="shared" si="58"/>
        <v>0</v>
      </c>
      <c r="X178" s="150">
        <f t="shared" si="59"/>
        <v>0</v>
      </c>
      <c r="Y178" s="150">
        <f t="shared" si="43"/>
        <v>0</v>
      </c>
      <c r="Z178" s="150">
        <f t="shared" si="48"/>
        <v>1</v>
      </c>
      <c r="AA178" s="150">
        <f t="shared" si="49"/>
        <v>0</v>
      </c>
      <c r="AB178" s="151" t="e">
        <f t="shared" si="44"/>
        <v>#DIV/0!</v>
      </c>
      <c r="AC178" s="151" t="e">
        <f t="shared" si="45"/>
        <v>#DIV/0!</v>
      </c>
      <c r="AD178" s="151">
        <f t="shared" si="50"/>
        <v>0</v>
      </c>
      <c r="AE178" s="91">
        <f t="shared" si="51"/>
        <v>39</v>
      </c>
      <c r="AF178" s="91">
        <f t="shared" si="52"/>
        <v>36</v>
      </c>
      <c r="AG178" s="91">
        <f t="shared" si="53"/>
        <v>256</v>
      </c>
      <c r="AH178" s="91">
        <f t="shared" si="54"/>
        <v>33424</v>
      </c>
      <c r="AI178" s="141">
        <f t="shared" si="55"/>
        <v>0</v>
      </c>
      <c r="AJ178" s="141">
        <f t="shared" si="56"/>
        <v>0</v>
      </c>
      <c r="AK178" s="146">
        <f t="shared" si="46"/>
        <v>0</v>
      </c>
      <c r="AL178" s="147"/>
      <c r="AM178" s="147"/>
      <c r="AN178" s="148"/>
      <c r="AO178" s="148"/>
      <c r="AP178" s="148"/>
      <c r="AQ178" s="142"/>
      <c r="AR178" s="91">
        <f t="shared" si="47"/>
        <v>0</v>
      </c>
      <c r="AS178" s="91"/>
      <c r="AT178" s="91"/>
      <c r="AU178" s="91"/>
      <c r="AV178" s="91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49">
        <f t="shared" si="57"/>
        <v>0</v>
      </c>
      <c r="U179" s="155">
        <f t="shared" si="41"/>
        <v>0</v>
      </c>
      <c r="V179" s="155" t="e">
        <f t="shared" si="42"/>
        <v>#DIV/0!</v>
      </c>
      <c r="W179" s="150">
        <f t="shared" si="58"/>
        <v>0</v>
      </c>
      <c r="X179" s="150">
        <f t="shared" si="59"/>
        <v>0</v>
      </c>
      <c r="Y179" s="150">
        <f t="shared" si="43"/>
        <v>0</v>
      </c>
      <c r="Z179" s="150">
        <f t="shared" si="48"/>
        <v>1</v>
      </c>
      <c r="AA179" s="150">
        <f t="shared" si="49"/>
        <v>0</v>
      </c>
      <c r="AB179" s="151" t="e">
        <f t="shared" si="44"/>
        <v>#DIV/0!</v>
      </c>
      <c r="AC179" s="151" t="e">
        <f t="shared" si="45"/>
        <v>#DIV/0!</v>
      </c>
      <c r="AD179" s="151">
        <f t="shared" si="50"/>
        <v>0</v>
      </c>
      <c r="AE179" s="91">
        <f t="shared" si="51"/>
        <v>39</v>
      </c>
      <c r="AF179" s="91">
        <f t="shared" si="52"/>
        <v>36</v>
      </c>
      <c r="AG179" s="91">
        <f t="shared" si="53"/>
        <v>256</v>
      </c>
      <c r="AH179" s="91">
        <f t="shared" si="54"/>
        <v>33424</v>
      </c>
      <c r="AI179" s="141">
        <f t="shared" si="55"/>
        <v>0</v>
      </c>
      <c r="AJ179" s="141">
        <f t="shared" si="56"/>
        <v>0</v>
      </c>
      <c r="AK179" s="146">
        <f t="shared" si="46"/>
        <v>0</v>
      </c>
      <c r="AL179" s="147"/>
      <c r="AM179" s="147"/>
      <c r="AN179" s="148"/>
      <c r="AO179" s="148"/>
      <c r="AP179" s="148"/>
      <c r="AQ179" s="142"/>
      <c r="AR179" s="91">
        <f t="shared" si="47"/>
        <v>0</v>
      </c>
      <c r="AS179" s="91"/>
      <c r="AT179" s="91"/>
      <c r="AU179" s="91"/>
      <c r="AV179" s="91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49">
        <f t="shared" si="57"/>
        <v>0</v>
      </c>
      <c r="U180" s="155">
        <f t="shared" si="41"/>
        <v>0</v>
      </c>
      <c r="V180" s="155" t="e">
        <f t="shared" si="42"/>
        <v>#DIV/0!</v>
      </c>
      <c r="W180" s="150">
        <f t="shared" si="58"/>
        <v>0</v>
      </c>
      <c r="X180" s="150">
        <f t="shared" si="59"/>
        <v>0</v>
      </c>
      <c r="Y180" s="150">
        <f t="shared" si="43"/>
        <v>0</v>
      </c>
      <c r="Z180" s="150">
        <f t="shared" si="48"/>
        <v>1</v>
      </c>
      <c r="AA180" s="150">
        <f t="shared" si="49"/>
        <v>0</v>
      </c>
      <c r="AB180" s="151" t="e">
        <f t="shared" si="44"/>
        <v>#DIV/0!</v>
      </c>
      <c r="AC180" s="151" t="e">
        <f t="shared" si="45"/>
        <v>#DIV/0!</v>
      </c>
      <c r="AD180" s="151">
        <f t="shared" si="50"/>
        <v>0</v>
      </c>
      <c r="AE180" s="91">
        <f t="shared" si="51"/>
        <v>39</v>
      </c>
      <c r="AF180" s="91">
        <f t="shared" si="52"/>
        <v>36</v>
      </c>
      <c r="AG180" s="91">
        <f t="shared" si="53"/>
        <v>256</v>
      </c>
      <c r="AH180" s="91">
        <f t="shared" si="54"/>
        <v>33424</v>
      </c>
      <c r="AI180" s="141">
        <f t="shared" si="55"/>
        <v>0</v>
      </c>
      <c r="AJ180" s="141">
        <f t="shared" si="56"/>
        <v>0</v>
      </c>
      <c r="AK180" s="146">
        <f t="shared" si="46"/>
        <v>0</v>
      </c>
      <c r="AL180" s="147"/>
      <c r="AM180" s="147"/>
      <c r="AN180" s="148"/>
      <c r="AO180" s="148"/>
      <c r="AP180" s="148"/>
      <c r="AQ180" s="142"/>
      <c r="AR180" s="91">
        <f t="shared" si="47"/>
        <v>0</v>
      </c>
      <c r="AS180" s="91"/>
      <c r="AT180" s="91"/>
      <c r="AU180" s="91"/>
      <c r="AV180" s="91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49">
        <f t="shared" si="57"/>
        <v>0</v>
      </c>
      <c r="U181" s="155">
        <f t="shared" si="41"/>
        <v>0</v>
      </c>
      <c r="V181" s="155" t="e">
        <f t="shared" si="42"/>
        <v>#DIV/0!</v>
      </c>
      <c r="W181" s="150">
        <f t="shared" si="58"/>
        <v>0</v>
      </c>
      <c r="X181" s="150">
        <f t="shared" si="59"/>
        <v>0</v>
      </c>
      <c r="Y181" s="150">
        <f t="shared" si="43"/>
        <v>0</v>
      </c>
      <c r="Z181" s="150">
        <f t="shared" si="48"/>
        <v>1</v>
      </c>
      <c r="AA181" s="150">
        <f t="shared" si="49"/>
        <v>0</v>
      </c>
      <c r="AB181" s="151" t="e">
        <f t="shared" si="44"/>
        <v>#DIV/0!</v>
      </c>
      <c r="AC181" s="151" t="e">
        <f t="shared" si="45"/>
        <v>#DIV/0!</v>
      </c>
      <c r="AD181" s="151">
        <f t="shared" si="50"/>
        <v>0</v>
      </c>
      <c r="AE181" s="91">
        <f t="shared" si="51"/>
        <v>39</v>
      </c>
      <c r="AF181" s="91">
        <f t="shared" si="52"/>
        <v>36</v>
      </c>
      <c r="AG181" s="91">
        <f t="shared" si="53"/>
        <v>256</v>
      </c>
      <c r="AH181" s="91">
        <f t="shared" si="54"/>
        <v>33424</v>
      </c>
      <c r="AI181" s="141">
        <f t="shared" si="55"/>
        <v>0</v>
      </c>
      <c r="AJ181" s="141">
        <f t="shared" si="56"/>
        <v>0</v>
      </c>
      <c r="AK181" s="146">
        <f t="shared" si="46"/>
        <v>0</v>
      </c>
      <c r="AL181" s="147"/>
      <c r="AM181" s="147"/>
      <c r="AN181" s="148"/>
      <c r="AO181" s="148"/>
      <c r="AP181" s="148"/>
      <c r="AQ181" s="142"/>
      <c r="AR181" s="91">
        <f t="shared" si="47"/>
        <v>0</v>
      </c>
      <c r="AS181" s="91"/>
      <c r="AT181" s="91"/>
      <c r="AU181" s="91"/>
      <c r="AV181" s="91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49">
        <f t="shared" si="57"/>
        <v>0</v>
      </c>
      <c r="U182" s="155">
        <f t="shared" si="41"/>
        <v>0</v>
      </c>
      <c r="V182" s="155" t="e">
        <f t="shared" si="42"/>
        <v>#DIV/0!</v>
      </c>
      <c r="W182" s="150">
        <f t="shared" si="58"/>
        <v>0</v>
      </c>
      <c r="X182" s="150">
        <f t="shared" si="59"/>
        <v>0</v>
      </c>
      <c r="Y182" s="150">
        <f t="shared" si="43"/>
        <v>0</v>
      </c>
      <c r="Z182" s="150">
        <f t="shared" si="48"/>
        <v>1</v>
      </c>
      <c r="AA182" s="150">
        <f t="shared" si="49"/>
        <v>0</v>
      </c>
      <c r="AB182" s="151" t="e">
        <f t="shared" si="44"/>
        <v>#DIV/0!</v>
      </c>
      <c r="AC182" s="151" t="e">
        <f t="shared" si="45"/>
        <v>#DIV/0!</v>
      </c>
      <c r="AD182" s="151">
        <f t="shared" si="50"/>
        <v>0</v>
      </c>
      <c r="AE182" s="91">
        <f t="shared" si="51"/>
        <v>39</v>
      </c>
      <c r="AF182" s="91">
        <f t="shared" si="52"/>
        <v>36</v>
      </c>
      <c r="AG182" s="91">
        <f t="shared" si="53"/>
        <v>256</v>
      </c>
      <c r="AH182" s="91">
        <f t="shared" si="54"/>
        <v>33424</v>
      </c>
      <c r="AI182" s="141">
        <f t="shared" si="55"/>
        <v>0</v>
      </c>
      <c r="AJ182" s="141">
        <f t="shared" si="56"/>
        <v>0</v>
      </c>
      <c r="AK182" s="146">
        <f t="shared" si="46"/>
        <v>0</v>
      </c>
      <c r="AL182" s="147"/>
      <c r="AM182" s="147"/>
      <c r="AN182" s="148"/>
      <c r="AO182" s="148"/>
      <c r="AP182" s="148"/>
      <c r="AQ182" s="142"/>
      <c r="AR182" s="91">
        <f t="shared" si="47"/>
        <v>0</v>
      </c>
      <c r="AS182" s="91"/>
      <c r="AT182" s="91"/>
      <c r="AU182" s="91"/>
      <c r="AV182" s="91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49">
        <f t="shared" si="57"/>
        <v>0</v>
      </c>
      <c r="U183" s="155">
        <f t="shared" si="41"/>
        <v>0</v>
      </c>
      <c r="V183" s="155" t="e">
        <f t="shared" si="42"/>
        <v>#DIV/0!</v>
      </c>
      <c r="W183" s="150">
        <f t="shared" si="58"/>
        <v>0</v>
      </c>
      <c r="X183" s="150">
        <f t="shared" si="59"/>
        <v>0</v>
      </c>
      <c r="Y183" s="150">
        <f t="shared" si="43"/>
        <v>0</v>
      </c>
      <c r="Z183" s="150">
        <f t="shared" si="48"/>
        <v>1</v>
      </c>
      <c r="AA183" s="150">
        <f t="shared" si="49"/>
        <v>0</v>
      </c>
      <c r="AB183" s="151" t="e">
        <f t="shared" si="44"/>
        <v>#DIV/0!</v>
      </c>
      <c r="AC183" s="151" t="e">
        <f t="shared" si="45"/>
        <v>#DIV/0!</v>
      </c>
      <c r="AD183" s="151">
        <f t="shared" si="50"/>
        <v>0</v>
      </c>
      <c r="AE183" s="91">
        <f t="shared" si="51"/>
        <v>39</v>
      </c>
      <c r="AF183" s="91">
        <f t="shared" si="52"/>
        <v>36</v>
      </c>
      <c r="AG183" s="91">
        <f t="shared" si="53"/>
        <v>256</v>
      </c>
      <c r="AH183" s="91">
        <f t="shared" si="54"/>
        <v>33424</v>
      </c>
      <c r="AI183" s="141">
        <f t="shared" si="55"/>
        <v>0</v>
      </c>
      <c r="AJ183" s="141">
        <f t="shared" si="56"/>
        <v>0</v>
      </c>
      <c r="AK183" s="146">
        <f t="shared" si="46"/>
        <v>0</v>
      </c>
      <c r="AL183" s="147"/>
      <c r="AM183" s="147"/>
      <c r="AN183" s="148"/>
      <c r="AO183" s="148"/>
      <c r="AP183" s="148"/>
      <c r="AQ183" s="142"/>
      <c r="AR183" s="91">
        <f t="shared" si="47"/>
        <v>0</v>
      </c>
      <c r="AS183" s="91"/>
      <c r="AT183" s="91"/>
      <c r="AU183" s="91"/>
      <c r="AV183" s="91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49">
        <f t="shared" si="57"/>
        <v>0</v>
      </c>
      <c r="U184" s="155">
        <f t="shared" si="41"/>
        <v>0</v>
      </c>
      <c r="V184" s="155" t="e">
        <f t="shared" si="42"/>
        <v>#DIV/0!</v>
      </c>
      <c r="W184" s="150">
        <f t="shared" si="58"/>
        <v>0</v>
      </c>
      <c r="X184" s="150">
        <f t="shared" si="59"/>
        <v>0</v>
      </c>
      <c r="Y184" s="150">
        <f t="shared" si="43"/>
        <v>0</v>
      </c>
      <c r="Z184" s="150">
        <f t="shared" si="48"/>
        <v>1</v>
      </c>
      <c r="AA184" s="150">
        <f t="shared" si="49"/>
        <v>0</v>
      </c>
      <c r="AB184" s="151" t="e">
        <f t="shared" si="44"/>
        <v>#DIV/0!</v>
      </c>
      <c r="AC184" s="151" t="e">
        <f t="shared" si="45"/>
        <v>#DIV/0!</v>
      </c>
      <c r="AD184" s="151">
        <f t="shared" si="50"/>
        <v>0</v>
      </c>
      <c r="AE184" s="91">
        <f t="shared" si="51"/>
        <v>39</v>
      </c>
      <c r="AF184" s="91">
        <f t="shared" si="52"/>
        <v>36</v>
      </c>
      <c r="AG184" s="91">
        <f t="shared" si="53"/>
        <v>256</v>
      </c>
      <c r="AH184" s="91">
        <f t="shared" si="54"/>
        <v>33424</v>
      </c>
      <c r="AI184" s="141">
        <f t="shared" si="55"/>
        <v>0</v>
      </c>
      <c r="AJ184" s="141">
        <f t="shared" si="56"/>
        <v>0</v>
      </c>
      <c r="AK184" s="146">
        <f t="shared" si="46"/>
        <v>0</v>
      </c>
      <c r="AL184" s="147"/>
      <c r="AM184" s="147"/>
      <c r="AN184" s="148"/>
      <c r="AO184" s="148"/>
      <c r="AP184" s="148"/>
      <c r="AQ184" s="142"/>
      <c r="AR184" s="91">
        <f t="shared" si="47"/>
        <v>0</v>
      </c>
      <c r="AS184" s="91"/>
      <c r="AT184" s="91"/>
      <c r="AU184" s="91"/>
      <c r="AV184" s="91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49">
        <f t="shared" si="57"/>
        <v>0</v>
      </c>
      <c r="U185" s="155">
        <f t="shared" si="41"/>
        <v>0</v>
      </c>
      <c r="V185" s="155" t="e">
        <f t="shared" si="42"/>
        <v>#DIV/0!</v>
      </c>
      <c r="W185" s="150">
        <f t="shared" si="58"/>
        <v>0</v>
      </c>
      <c r="X185" s="150">
        <f t="shared" si="59"/>
        <v>0</v>
      </c>
      <c r="Y185" s="150">
        <f t="shared" si="43"/>
        <v>0</v>
      </c>
      <c r="Z185" s="150">
        <f t="shared" si="48"/>
        <v>1</v>
      </c>
      <c r="AA185" s="150">
        <f t="shared" si="49"/>
        <v>0</v>
      </c>
      <c r="AB185" s="151" t="e">
        <f t="shared" si="44"/>
        <v>#DIV/0!</v>
      </c>
      <c r="AC185" s="151" t="e">
        <f t="shared" si="45"/>
        <v>#DIV/0!</v>
      </c>
      <c r="AD185" s="151">
        <f t="shared" si="50"/>
        <v>0</v>
      </c>
      <c r="AE185" s="91">
        <f t="shared" si="51"/>
        <v>39</v>
      </c>
      <c r="AF185" s="91">
        <f t="shared" si="52"/>
        <v>36</v>
      </c>
      <c r="AG185" s="91">
        <f t="shared" si="53"/>
        <v>256</v>
      </c>
      <c r="AH185" s="91">
        <f t="shared" si="54"/>
        <v>33424</v>
      </c>
      <c r="AI185" s="141">
        <f t="shared" si="55"/>
        <v>0</v>
      </c>
      <c r="AJ185" s="141">
        <f t="shared" si="56"/>
        <v>0</v>
      </c>
      <c r="AK185" s="146">
        <f t="shared" si="46"/>
        <v>0</v>
      </c>
      <c r="AL185" s="147"/>
      <c r="AM185" s="147"/>
      <c r="AN185" s="148"/>
      <c r="AO185" s="148"/>
      <c r="AP185" s="148"/>
      <c r="AQ185" s="142"/>
      <c r="AR185" s="91">
        <f t="shared" si="47"/>
        <v>0</v>
      </c>
      <c r="AS185" s="91"/>
      <c r="AT185" s="91"/>
      <c r="AU185" s="91"/>
      <c r="AV185" s="91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49">
        <f t="shared" si="57"/>
        <v>0</v>
      </c>
      <c r="U186" s="155">
        <f t="shared" si="41"/>
        <v>0</v>
      </c>
      <c r="V186" s="155" t="e">
        <f t="shared" si="42"/>
        <v>#DIV/0!</v>
      </c>
      <c r="W186" s="150">
        <f t="shared" si="58"/>
        <v>0</v>
      </c>
      <c r="X186" s="150">
        <f t="shared" si="59"/>
        <v>0</v>
      </c>
      <c r="Y186" s="150">
        <f t="shared" si="43"/>
        <v>0</v>
      </c>
      <c r="Z186" s="150">
        <f t="shared" si="48"/>
        <v>1</v>
      </c>
      <c r="AA186" s="150">
        <f t="shared" si="49"/>
        <v>0</v>
      </c>
      <c r="AB186" s="151" t="e">
        <f t="shared" si="44"/>
        <v>#DIV/0!</v>
      </c>
      <c r="AC186" s="151" t="e">
        <f t="shared" si="45"/>
        <v>#DIV/0!</v>
      </c>
      <c r="AD186" s="151">
        <f t="shared" si="50"/>
        <v>0</v>
      </c>
      <c r="AE186" s="91">
        <f t="shared" si="51"/>
        <v>39</v>
      </c>
      <c r="AF186" s="91">
        <f t="shared" si="52"/>
        <v>36</v>
      </c>
      <c r="AG186" s="91">
        <f t="shared" si="53"/>
        <v>256</v>
      </c>
      <c r="AH186" s="91">
        <f t="shared" si="54"/>
        <v>33424</v>
      </c>
      <c r="AI186" s="141">
        <f t="shared" si="55"/>
        <v>0</v>
      </c>
      <c r="AJ186" s="141">
        <f t="shared" si="56"/>
        <v>0</v>
      </c>
      <c r="AK186" s="146">
        <f t="shared" si="46"/>
        <v>0</v>
      </c>
      <c r="AL186" s="147"/>
      <c r="AM186" s="147"/>
      <c r="AN186" s="148"/>
      <c r="AO186" s="148"/>
      <c r="AP186" s="148"/>
      <c r="AQ186" s="142"/>
      <c r="AR186" s="91">
        <f t="shared" si="47"/>
        <v>0</v>
      </c>
      <c r="AS186" s="91"/>
      <c r="AT186" s="91"/>
      <c r="AU186" s="91"/>
      <c r="AV186" s="91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49">
        <f t="shared" si="57"/>
        <v>0</v>
      </c>
      <c r="U187" s="155">
        <f t="shared" si="41"/>
        <v>0</v>
      </c>
      <c r="V187" s="155" t="e">
        <f t="shared" si="42"/>
        <v>#DIV/0!</v>
      </c>
      <c r="W187" s="150">
        <f t="shared" si="58"/>
        <v>0</v>
      </c>
      <c r="X187" s="150">
        <f t="shared" si="59"/>
        <v>0</v>
      </c>
      <c r="Y187" s="150">
        <f t="shared" si="43"/>
        <v>0</v>
      </c>
      <c r="Z187" s="150">
        <f t="shared" si="48"/>
        <v>1</v>
      </c>
      <c r="AA187" s="150">
        <f t="shared" si="49"/>
        <v>0</v>
      </c>
      <c r="AB187" s="151" t="e">
        <f t="shared" si="44"/>
        <v>#DIV/0!</v>
      </c>
      <c r="AC187" s="151" t="e">
        <f t="shared" si="45"/>
        <v>#DIV/0!</v>
      </c>
      <c r="AD187" s="151">
        <f t="shared" si="50"/>
        <v>0</v>
      </c>
      <c r="AE187" s="91">
        <f t="shared" si="51"/>
        <v>39</v>
      </c>
      <c r="AF187" s="91">
        <f t="shared" si="52"/>
        <v>36</v>
      </c>
      <c r="AG187" s="91">
        <f t="shared" si="53"/>
        <v>256</v>
      </c>
      <c r="AH187" s="91">
        <f t="shared" si="54"/>
        <v>33424</v>
      </c>
      <c r="AI187" s="141">
        <f t="shared" si="55"/>
        <v>0</v>
      </c>
      <c r="AJ187" s="141">
        <f t="shared" si="56"/>
        <v>0</v>
      </c>
      <c r="AK187" s="146">
        <f t="shared" si="46"/>
        <v>0</v>
      </c>
      <c r="AL187" s="147"/>
      <c r="AM187" s="147"/>
      <c r="AN187" s="148"/>
      <c r="AO187" s="148"/>
      <c r="AP187" s="148"/>
      <c r="AQ187" s="142"/>
      <c r="AR187" s="91">
        <f t="shared" si="47"/>
        <v>0</v>
      </c>
      <c r="AS187" s="91"/>
      <c r="AT187" s="91"/>
      <c r="AU187" s="91"/>
      <c r="AV187" s="91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49">
        <f t="shared" si="57"/>
        <v>0</v>
      </c>
      <c r="U188" s="155">
        <f t="shared" si="41"/>
        <v>0</v>
      </c>
      <c r="V188" s="155" t="e">
        <f t="shared" si="42"/>
        <v>#DIV/0!</v>
      </c>
      <c r="W188" s="150">
        <f t="shared" si="58"/>
        <v>0</v>
      </c>
      <c r="X188" s="150">
        <f t="shared" si="59"/>
        <v>0</v>
      </c>
      <c r="Y188" s="150">
        <f t="shared" si="43"/>
        <v>0</v>
      </c>
      <c r="Z188" s="150">
        <f t="shared" si="48"/>
        <v>1</v>
      </c>
      <c r="AA188" s="150">
        <f t="shared" si="49"/>
        <v>0</v>
      </c>
      <c r="AB188" s="151" t="e">
        <f t="shared" si="44"/>
        <v>#DIV/0!</v>
      </c>
      <c r="AC188" s="151" t="e">
        <f t="shared" si="45"/>
        <v>#DIV/0!</v>
      </c>
      <c r="AD188" s="151">
        <f t="shared" si="50"/>
        <v>0</v>
      </c>
      <c r="AE188" s="91">
        <f t="shared" si="51"/>
        <v>39</v>
      </c>
      <c r="AF188" s="91">
        <f t="shared" si="52"/>
        <v>36</v>
      </c>
      <c r="AG188" s="91">
        <f t="shared" si="53"/>
        <v>256</v>
      </c>
      <c r="AH188" s="91">
        <f t="shared" si="54"/>
        <v>33424</v>
      </c>
      <c r="AI188" s="141">
        <f t="shared" si="55"/>
        <v>0</v>
      </c>
      <c r="AJ188" s="141">
        <f t="shared" si="56"/>
        <v>0</v>
      </c>
      <c r="AK188" s="146">
        <f t="shared" si="46"/>
        <v>0</v>
      </c>
      <c r="AL188" s="147"/>
      <c r="AM188" s="147"/>
      <c r="AN188" s="148"/>
      <c r="AO188" s="148"/>
      <c r="AP188" s="148"/>
      <c r="AQ188" s="142"/>
      <c r="AR188" s="91">
        <f t="shared" si="47"/>
        <v>0</v>
      </c>
      <c r="AS188" s="91"/>
      <c r="AT188" s="91"/>
      <c r="AU188" s="91"/>
      <c r="AV188" s="91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49">
        <f t="shared" si="57"/>
        <v>0</v>
      </c>
      <c r="U189" s="155">
        <f t="shared" si="41"/>
        <v>0</v>
      </c>
      <c r="V189" s="155" t="e">
        <f t="shared" si="42"/>
        <v>#DIV/0!</v>
      </c>
      <c r="W189" s="150">
        <f t="shared" si="58"/>
        <v>0</v>
      </c>
      <c r="X189" s="150">
        <f t="shared" si="59"/>
        <v>0</v>
      </c>
      <c r="Y189" s="150">
        <f t="shared" si="43"/>
        <v>0</v>
      </c>
      <c r="Z189" s="150">
        <f t="shared" si="48"/>
        <v>1</v>
      </c>
      <c r="AA189" s="150">
        <f t="shared" si="49"/>
        <v>0</v>
      </c>
      <c r="AB189" s="151" t="e">
        <f t="shared" si="44"/>
        <v>#DIV/0!</v>
      </c>
      <c r="AC189" s="151" t="e">
        <f t="shared" si="45"/>
        <v>#DIV/0!</v>
      </c>
      <c r="AD189" s="151">
        <f t="shared" si="50"/>
        <v>0</v>
      </c>
      <c r="AE189" s="91">
        <f t="shared" si="51"/>
        <v>39</v>
      </c>
      <c r="AF189" s="91">
        <f t="shared" si="52"/>
        <v>36</v>
      </c>
      <c r="AG189" s="91">
        <f t="shared" si="53"/>
        <v>256</v>
      </c>
      <c r="AH189" s="91">
        <f t="shared" si="54"/>
        <v>33424</v>
      </c>
      <c r="AI189" s="141">
        <f t="shared" si="55"/>
        <v>0</v>
      </c>
      <c r="AJ189" s="141">
        <f t="shared" si="56"/>
        <v>0</v>
      </c>
      <c r="AK189" s="146">
        <f t="shared" si="46"/>
        <v>0</v>
      </c>
      <c r="AL189" s="147"/>
      <c r="AM189" s="147"/>
      <c r="AN189" s="148"/>
      <c r="AO189" s="148"/>
      <c r="AP189" s="148"/>
      <c r="AQ189" s="142"/>
      <c r="AR189" s="91">
        <f t="shared" si="47"/>
        <v>0</v>
      </c>
      <c r="AS189" s="91"/>
      <c r="AT189" s="91"/>
      <c r="AU189" s="91"/>
      <c r="AV189" s="91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49">
        <f t="shared" si="57"/>
        <v>0</v>
      </c>
      <c r="U190" s="155">
        <f t="shared" si="41"/>
        <v>0</v>
      </c>
      <c r="V190" s="155" t="e">
        <f t="shared" si="42"/>
        <v>#DIV/0!</v>
      </c>
      <c r="W190" s="150">
        <f t="shared" si="58"/>
        <v>0</v>
      </c>
      <c r="X190" s="150">
        <f t="shared" si="59"/>
        <v>0</v>
      </c>
      <c r="Y190" s="150">
        <f t="shared" si="43"/>
        <v>0</v>
      </c>
      <c r="Z190" s="150">
        <f t="shared" si="48"/>
        <v>1</v>
      </c>
      <c r="AA190" s="150">
        <f t="shared" si="49"/>
        <v>0</v>
      </c>
      <c r="AB190" s="151" t="e">
        <f t="shared" si="44"/>
        <v>#DIV/0!</v>
      </c>
      <c r="AC190" s="151" t="e">
        <f t="shared" si="45"/>
        <v>#DIV/0!</v>
      </c>
      <c r="AD190" s="151">
        <f t="shared" si="50"/>
        <v>0</v>
      </c>
      <c r="AE190" s="91">
        <f t="shared" si="51"/>
        <v>39</v>
      </c>
      <c r="AF190" s="91">
        <f t="shared" si="52"/>
        <v>36</v>
      </c>
      <c r="AG190" s="91">
        <f t="shared" si="53"/>
        <v>256</v>
      </c>
      <c r="AH190" s="91">
        <f t="shared" si="54"/>
        <v>33424</v>
      </c>
      <c r="AI190" s="141">
        <f t="shared" si="55"/>
        <v>0</v>
      </c>
      <c r="AJ190" s="141">
        <f t="shared" si="56"/>
        <v>0</v>
      </c>
      <c r="AK190" s="146">
        <f t="shared" si="46"/>
        <v>0</v>
      </c>
      <c r="AL190" s="147"/>
      <c r="AM190" s="147"/>
      <c r="AN190" s="148"/>
      <c r="AO190" s="148"/>
      <c r="AP190" s="148"/>
      <c r="AQ190" s="142"/>
      <c r="AR190" s="91">
        <f t="shared" si="47"/>
        <v>0</v>
      </c>
      <c r="AS190" s="91"/>
      <c r="AT190" s="91"/>
      <c r="AU190" s="91"/>
      <c r="AV190" s="91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49">
        <f t="shared" si="57"/>
        <v>0</v>
      </c>
      <c r="U191" s="155">
        <f t="shared" si="41"/>
        <v>0</v>
      </c>
      <c r="V191" s="155" t="e">
        <f t="shared" si="42"/>
        <v>#DIV/0!</v>
      </c>
      <c r="W191" s="150">
        <f t="shared" si="58"/>
        <v>0</v>
      </c>
      <c r="X191" s="150">
        <f t="shared" si="59"/>
        <v>0</v>
      </c>
      <c r="Y191" s="150">
        <f t="shared" si="43"/>
        <v>0</v>
      </c>
      <c r="Z191" s="150">
        <f t="shared" si="48"/>
        <v>1</v>
      </c>
      <c r="AA191" s="150">
        <f t="shared" si="49"/>
        <v>0</v>
      </c>
      <c r="AB191" s="151" t="e">
        <f t="shared" si="44"/>
        <v>#DIV/0!</v>
      </c>
      <c r="AC191" s="151" t="e">
        <f t="shared" si="45"/>
        <v>#DIV/0!</v>
      </c>
      <c r="AD191" s="151">
        <f t="shared" si="50"/>
        <v>0</v>
      </c>
      <c r="AE191" s="91">
        <f t="shared" si="51"/>
        <v>39</v>
      </c>
      <c r="AF191" s="91">
        <f t="shared" si="52"/>
        <v>36</v>
      </c>
      <c r="AG191" s="91">
        <f t="shared" si="53"/>
        <v>256</v>
      </c>
      <c r="AH191" s="91">
        <f t="shared" si="54"/>
        <v>33424</v>
      </c>
      <c r="AI191" s="141">
        <f t="shared" si="55"/>
        <v>0</v>
      </c>
      <c r="AJ191" s="141">
        <f t="shared" si="56"/>
        <v>0</v>
      </c>
      <c r="AK191" s="146">
        <f t="shared" si="46"/>
        <v>0</v>
      </c>
      <c r="AL191" s="147"/>
      <c r="AM191" s="147"/>
      <c r="AN191" s="148"/>
      <c r="AO191" s="148"/>
      <c r="AP191" s="148"/>
      <c r="AQ191" s="142"/>
      <c r="AR191" s="91">
        <f t="shared" si="47"/>
        <v>0</v>
      </c>
      <c r="AS191" s="91"/>
      <c r="AT191" s="91"/>
      <c r="AU191" s="91"/>
      <c r="AV191" s="91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49">
        <f t="shared" si="57"/>
        <v>0</v>
      </c>
      <c r="U192" s="155">
        <f t="shared" si="41"/>
        <v>0</v>
      </c>
      <c r="V192" s="155" t="e">
        <f t="shared" si="42"/>
        <v>#DIV/0!</v>
      </c>
      <c r="W192" s="150">
        <f t="shared" si="58"/>
        <v>0</v>
      </c>
      <c r="X192" s="150">
        <f t="shared" si="59"/>
        <v>0</v>
      </c>
      <c r="Y192" s="150">
        <f t="shared" si="43"/>
        <v>0</v>
      </c>
      <c r="Z192" s="150">
        <f t="shared" si="48"/>
        <v>1</v>
      </c>
      <c r="AA192" s="150">
        <f t="shared" si="49"/>
        <v>0</v>
      </c>
      <c r="AB192" s="151" t="e">
        <f t="shared" si="44"/>
        <v>#DIV/0!</v>
      </c>
      <c r="AC192" s="151" t="e">
        <f t="shared" si="45"/>
        <v>#DIV/0!</v>
      </c>
      <c r="AD192" s="151">
        <f t="shared" si="50"/>
        <v>0</v>
      </c>
      <c r="AE192" s="91">
        <f t="shared" si="51"/>
        <v>39</v>
      </c>
      <c r="AF192" s="91">
        <f t="shared" si="52"/>
        <v>36</v>
      </c>
      <c r="AG192" s="91">
        <f t="shared" si="53"/>
        <v>256</v>
      </c>
      <c r="AH192" s="91">
        <f t="shared" si="54"/>
        <v>33424</v>
      </c>
      <c r="AI192" s="141">
        <f t="shared" si="55"/>
        <v>0</v>
      </c>
      <c r="AJ192" s="141">
        <f t="shared" si="56"/>
        <v>0</v>
      </c>
      <c r="AK192" s="146">
        <f t="shared" si="46"/>
        <v>0</v>
      </c>
      <c r="AL192" s="147"/>
      <c r="AM192" s="147"/>
      <c r="AN192" s="148"/>
      <c r="AO192" s="148"/>
      <c r="AP192" s="148"/>
      <c r="AQ192" s="142"/>
      <c r="AR192" s="91">
        <f t="shared" si="47"/>
        <v>0</v>
      </c>
      <c r="AS192" s="91"/>
      <c r="AT192" s="91"/>
      <c r="AU192" s="91"/>
      <c r="AV192" s="91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49">
        <f t="shared" si="57"/>
        <v>0</v>
      </c>
      <c r="U193" s="155">
        <f t="shared" si="41"/>
        <v>0</v>
      </c>
      <c r="V193" s="155" t="e">
        <f t="shared" si="42"/>
        <v>#DIV/0!</v>
      </c>
      <c r="W193" s="150">
        <f t="shared" si="58"/>
        <v>0</v>
      </c>
      <c r="X193" s="150">
        <f t="shared" si="59"/>
        <v>0</v>
      </c>
      <c r="Y193" s="150">
        <f t="shared" si="43"/>
        <v>0</v>
      </c>
      <c r="Z193" s="150">
        <f t="shared" si="48"/>
        <v>1</v>
      </c>
      <c r="AA193" s="150">
        <f t="shared" si="49"/>
        <v>0</v>
      </c>
      <c r="AB193" s="151" t="e">
        <f t="shared" si="44"/>
        <v>#DIV/0!</v>
      </c>
      <c r="AC193" s="151" t="e">
        <f t="shared" si="45"/>
        <v>#DIV/0!</v>
      </c>
      <c r="AD193" s="151">
        <f t="shared" si="50"/>
        <v>0</v>
      </c>
      <c r="AE193" s="91">
        <f t="shared" si="51"/>
        <v>39</v>
      </c>
      <c r="AF193" s="91">
        <f t="shared" si="52"/>
        <v>36</v>
      </c>
      <c r="AG193" s="91">
        <f t="shared" si="53"/>
        <v>256</v>
      </c>
      <c r="AH193" s="91">
        <f t="shared" si="54"/>
        <v>33424</v>
      </c>
      <c r="AI193" s="141">
        <f t="shared" si="55"/>
        <v>0</v>
      </c>
      <c r="AJ193" s="141">
        <f t="shared" si="56"/>
        <v>0</v>
      </c>
      <c r="AK193" s="146">
        <f t="shared" si="46"/>
        <v>0</v>
      </c>
      <c r="AL193" s="147"/>
      <c r="AM193" s="147"/>
      <c r="AN193" s="148"/>
      <c r="AO193" s="148"/>
      <c r="AP193" s="148"/>
      <c r="AQ193" s="142"/>
      <c r="AR193" s="91">
        <f t="shared" si="47"/>
        <v>0</v>
      </c>
      <c r="AS193" s="91"/>
      <c r="AT193" s="91"/>
      <c r="AU193" s="91"/>
      <c r="AV193" s="91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49">
        <f t="shared" si="57"/>
        <v>0</v>
      </c>
      <c r="U194" s="155">
        <f t="shared" si="41"/>
        <v>0</v>
      </c>
      <c r="V194" s="155" t="e">
        <f t="shared" si="42"/>
        <v>#DIV/0!</v>
      </c>
      <c r="W194" s="150">
        <f t="shared" si="58"/>
        <v>0</v>
      </c>
      <c r="X194" s="150">
        <f t="shared" si="59"/>
        <v>0</v>
      </c>
      <c r="Y194" s="150">
        <f t="shared" si="43"/>
        <v>0</v>
      </c>
      <c r="Z194" s="150">
        <f t="shared" si="48"/>
        <v>1</v>
      </c>
      <c r="AA194" s="150">
        <f t="shared" si="49"/>
        <v>0</v>
      </c>
      <c r="AB194" s="151" t="e">
        <f t="shared" si="44"/>
        <v>#DIV/0!</v>
      </c>
      <c r="AC194" s="151" t="e">
        <f t="shared" si="45"/>
        <v>#DIV/0!</v>
      </c>
      <c r="AD194" s="151">
        <f t="shared" si="50"/>
        <v>0</v>
      </c>
      <c r="AE194" s="91">
        <f t="shared" si="51"/>
        <v>39</v>
      </c>
      <c r="AF194" s="91">
        <f t="shared" si="52"/>
        <v>36</v>
      </c>
      <c r="AG194" s="91">
        <f t="shared" si="53"/>
        <v>256</v>
      </c>
      <c r="AH194" s="91">
        <f t="shared" si="54"/>
        <v>33424</v>
      </c>
      <c r="AI194" s="141">
        <f t="shared" si="55"/>
        <v>0</v>
      </c>
      <c r="AJ194" s="141">
        <f t="shared" si="56"/>
        <v>0</v>
      </c>
      <c r="AK194" s="146">
        <f t="shared" si="46"/>
        <v>0</v>
      </c>
      <c r="AL194" s="147"/>
      <c r="AM194" s="147"/>
      <c r="AN194" s="148"/>
      <c r="AO194" s="148"/>
      <c r="AP194" s="148"/>
      <c r="AQ194" s="142"/>
      <c r="AR194" s="91">
        <f t="shared" si="47"/>
        <v>0</v>
      </c>
      <c r="AS194" s="91"/>
      <c r="AT194" s="91"/>
      <c r="AU194" s="91"/>
      <c r="AV194" s="91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49">
        <f t="shared" si="57"/>
        <v>0</v>
      </c>
      <c r="U195" s="155">
        <f t="shared" si="41"/>
        <v>0</v>
      </c>
      <c r="V195" s="155" t="e">
        <f t="shared" si="42"/>
        <v>#DIV/0!</v>
      </c>
      <c r="W195" s="150">
        <f t="shared" si="58"/>
        <v>0</v>
      </c>
      <c r="X195" s="150">
        <f t="shared" si="59"/>
        <v>0</v>
      </c>
      <c r="Y195" s="150">
        <f t="shared" si="43"/>
        <v>0</v>
      </c>
      <c r="Z195" s="150">
        <f t="shared" si="48"/>
        <v>1</v>
      </c>
      <c r="AA195" s="150">
        <f t="shared" si="49"/>
        <v>0</v>
      </c>
      <c r="AB195" s="151" t="e">
        <f t="shared" si="44"/>
        <v>#DIV/0!</v>
      </c>
      <c r="AC195" s="151" t="e">
        <f t="shared" si="45"/>
        <v>#DIV/0!</v>
      </c>
      <c r="AD195" s="151">
        <f t="shared" si="50"/>
        <v>0</v>
      </c>
      <c r="AE195" s="91">
        <f t="shared" si="51"/>
        <v>39</v>
      </c>
      <c r="AF195" s="91">
        <f t="shared" si="52"/>
        <v>36</v>
      </c>
      <c r="AG195" s="91">
        <f t="shared" si="53"/>
        <v>256</v>
      </c>
      <c r="AH195" s="91">
        <f t="shared" si="54"/>
        <v>33424</v>
      </c>
      <c r="AI195" s="141">
        <f t="shared" si="55"/>
        <v>0</v>
      </c>
      <c r="AJ195" s="141">
        <f t="shared" si="56"/>
        <v>0</v>
      </c>
      <c r="AK195" s="146">
        <f t="shared" si="46"/>
        <v>0</v>
      </c>
      <c r="AL195" s="147"/>
      <c r="AM195" s="147"/>
      <c r="AN195" s="148"/>
      <c r="AO195" s="148"/>
      <c r="AP195" s="148"/>
      <c r="AQ195" s="142"/>
      <c r="AR195" s="91">
        <f t="shared" si="47"/>
        <v>0</v>
      </c>
      <c r="AS195" s="91"/>
      <c r="AT195" s="91"/>
      <c r="AU195" s="91"/>
      <c r="AV195" s="91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49">
        <f t="shared" si="57"/>
        <v>0</v>
      </c>
      <c r="U196" s="155">
        <f t="shared" si="41"/>
        <v>0</v>
      </c>
      <c r="V196" s="155" t="e">
        <f t="shared" si="42"/>
        <v>#DIV/0!</v>
      </c>
      <c r="W196" s="150">
        <f t="shared" si="58"/>
        <v>0</v>
      </c>
      <c r="X196" s="150">
        <f t="shared" si="59"/>
        <v>0</v>
      </c>
      <c r="Y196" s="150">
        <f t="shared" si="43"/>
        <v>0</v>
      </c>
      <c r="Z196" s="150">
        <f t="shared" si="48"/>
        <v>1</v>
      </c>
      <c r="AA196" s="150">
        <f t="shared" si="49"/>
        <v>0</v>
      </c>
      <c r="AB196" s="151" t="e">
        <f t="shared" si="44"/>
        <v>#DIV/0!</v>
      </c>
      <c r="AC196" s="151" t="e">
        <f t="shared" si="45"/>
        <v>#DIV/0!</v>
      </c>
      <c r="AD196" s="151">
        <f t="shared" si="50"/>
        <v>0</v>
      </c>
      <c r="AE196" s="91">
        <f t="shared" si="51"/>
        <v>39</v>
      </c>
      <c r="AF196" s="91">
        <f t="shared" si="52"/>
        <v>36</v>
      </c>
      <c r="AG196" s="91">
        <f t="shared" si="53"/>
        <v>256</v>
      </c>
      <c r="AH196" s="91">
        <f t="shared" si="54"/>
        <v>33424</v>
      </c>
      <c r="AI196" s="141">
        <f t="shared" si="55"/>
        <v>0</v>
      </c>
      <c r="AJ196" s="141">
        <f t="shared" si="56"/>
        <v>0</v>
      </c>
      <c r="AK196" s="146">
        <f t="shared" si="46"/>
        <v>0</v>
      </c>
      <c r="AL196" s="147"/>
      <c r="AM196" s="147"/>
      <c r="AN196" s="148"/>
      <c r="AO196" s="148"/>
      <c r="AP196" s="148"/>
      <c r="AQ196" s="142"/>
      <c r="AR196" s="91">
        <f t="shared" si="47"/>
        <v>0</v>
      </c>
      <c r="AS196" s="91"/>
      <c r="AT196" s="91"/>
      <c r="AU196" s="91"/>
      <c r="AV196" s="91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49">
        <f t="shared" si="57"/>
        <v>0</v>
      </c>
      <c r="U197" s="155">
        <f t="shared" si="41"/>
        <v>0</v>
      </c>
      <c r="V197" s="155" t="e">
        <f t="shared" si="42"/>
        <v>#DIV/0!</v>
      </c>
      <c r="W197" s="150">
        <f t="shared" si="58"/>
        <v>0</v>
      </c>
      <c r="X197" s="150">
        <f t="shared" si="59"/>
        <v>0</v>
      </c>
      <c r="Y197" s="150">
        <f t="shared" si="43"/>
        <v>0</v>
      </c>
      <c r="Z197" s="150">
        <f t="shared" si="48"/>
        <v>1</v>
      </c>
      <c r="AA197" s="150">
        <f t="shared" si="49"/>
        <v>0</v>
      </c>
      <c r="AB197" s="151" t="e">
        <f t="shared" si="44"/>
        <v>#DIV/0!</v>
      </c>
      <c r="AC197" s="151" t="e">
        <f t="shared" si="45"/>
        <v>#DIV/0!</v>
      </c>
      <c r="AD197" s="151">
        <f t="shared" si="50"/>
        <v>0</v>
      </c>
      <c r="AE197" s="91">
        <f t="shared" si="51"/>
        <v>39</v>
      </c>
      <c r="AF197" s="91">
        <f t="shared" si="52"/>
        <v>36</v>
      </c>
      <c r="AG197" s="91">
        <f t="shared" si="53"/>
        <v>256</v>
      </c>
      <c r="AH197" s="91">
        <f t="shared" si="54"/>
        <v>33424</v>
      </c>
      <c r="AI197" s="141">
        <f t="shared" si="55"/>
        <v>0</v>
      </c>
      <c r="AJ197" s="141">
        <f t="shared" si="56"/>
        <v>0</v>
      </c>
      <c r="AK197" s="146">
        <f t="shared" si="46"/>
        <v>0</v>
      </c>
      <c r="AL197" s="147"/>
      <c r="AM197" s="147"/>
      <c r="AN197" s="148"/>
      <c r="AO197" s="148"/>
      <c r="AP197" s="148"/>
      <c r="AQ197" s="142"/>
      <c r="AR197" s="91">
        <f t="shared" si="47"/>
        <v>0</v>
      </c>
      <c r="AS197" s="91"/>
      <c r="AT197" s="91"/>
      <c r="AU197" s="91"/>
      <c r="AV197" s="91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49">
        <f t="shared" si="57"/>
        <v>0</v>
      </c>
      <c r="U198" s="155">
        <f t="shared" si="41"/>
        <v>0</v>
      </c>
      <c r="V198" s="155" t="e">
        <f t="shared" si="42"/>
        <v>#DIV/0!</v>
      </c>
      <c r="W198" s="150">
        <f t="shared" si="58"/>
        <v>0</v>
      </c>
      <c r="X198" s="150">
        <f t="shared" si="59"/>
        <v>0</v>
      </c>
      <c r="Y198" s="150">
        <f t="shared" si="43"/>
        <v>0</v>
      </c>
      <c r="Z198" s="150">
        <f t="shared" si="48"/>
        <v>1</v>
      </c>
      <c r="AA198" s="150">
        <f t="shared" si="49"/>
        <v>0</v>
      </c>
      <c r="AB198" s="151" t="e">
        <f t="shared" si="44"/>
        <v>#DIV/0!</v>
      </c>
      <c r="AC198" s="151" t="e">
        <f t="shared" si="45"/>
        <v>#DIV/0!</v>
      </c>
      <c r="AD198" s="151">
        <f t="shared" si="50"/>
        <v>0</v>
      </c>
      <c r="AE198" s="91">
        <f t="shared" si="51"/>
        <v>39</v>
      </c>
      <c r="AF198" s="91">
        <f t="shared" si="52"/>
        <v>36</v>
      </c>
      <c r="AG198" s="91">
        <f t="shared" si="53"/>
        <v>256</v>
      </c>
      <c r="AH198" s="91">
        <f t="shared" si="54"/>
        <v>33424</v>
      </c>
      <c r="AI198" s="141">
        <f t="shared" si="55"/>
        <v>0</v>
      </c>
      <c r="AJ198" s="141">
        <f t="shared" si="56"/>
        <v>0</v>
      </c>
      <c r="AK198" s="146">
        <f t="shared" si="46"/>
        <v>0</v>
      </c>
      <c r="AL198" s="147"/>
      <c r="AM198" s="147"/>
      <c r="AN198" s="148"/>
      <c r="AO198" s="148"/>
      <c r="AP198" s="148"/>
      <c r="AQ198" s="142"/>
      <c r="AR198" s="91">
        <f t="shared" si="47"/>
        <v>0</v>
      </c>
      <c r="AS198" s="91"/>
      <c r="AT198" s="91"/>
      <c r="AU198" s="91"/>
      <c r="AV198" s="91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49">
        <f t="shared" si="57"/>
        <v>0</v>
      </c>
      <c r="U199" s="155">
        <f t="shared" si="41"/>
        <v>0</v>
      </c>
      <c r="V199" s="155" t="e">
        <f t="shared" si="42"/>
        <v>#DIV/0!</v>
      </c>
      <c r="W199" s="150">
        <f t="shared" si="58"/>
        <v>0</v>
      </c>
      <c r="X199" s="150">
        <f t="shared" si="59"/>
        <v>0</v>
      </c>
      <c r="Y199" s="150">
        <f t="shared" si="43"/>
        <v>0</v>
      </c>
      <c r="Z199" s="150">
        <f t="shared" si="48"/>
        <v>1</v>
      </c>
      <c r="AA199" s="150">
        <f t="shared" si="49"/>
        <v>0</v>
      </c>
      <c r="AB199" s="151" t="e">
        <f t="shared" si="44"/>
        <v>#DIV/0!</v>
      </c>
      <c r="AC199" s="151" t="e">
        <f t="shared" si="45"/>
        <v>#DIV/0!</v>
      </c>
      <c r="AD199" s="151">
        <f t="shared" si="50"/>
        <v>0</v>
      </c>
      <c r="AE199" s="91">
        <f t="shared" si="51"/>
        <v>39</v>
      </c>
      <c r="AF199" s="91">
        <f t="shared" si="52"/>
        <v>36</v>
      </c>
      <c r="AG199" s="91">
        <f t="shared" si="53"/>
        <v>256</v>
      </c>
      <c r="AH199" s="91">
        <f t="shared" si="54"/>
        <v>33424</v>
      </c>
      <c r="AI199" s="141">
        <f t="shared" si="55"/>
        <v>0</v>
      </c>
      <c r="AJ199" s="141">
        <f t="shared" si="56"/>
        <v>0</v>
      </c>
      <c r="AK199" s="146">
        <f t="shared" si="46"/>
        <v>0</v>
      </c>
      <c r="AL199" s="147"/>
      <c r="AM199" s="147"/>
      <c r="AN199" s="148"/>
      <c r="AO199" s="148"/>
      <c r="AP199" s="148"/>
      <c r="AQ199" s="142"/>
      <c r="AR199" s="91">
        <f t="shared" si="47"/>
        <v>0</v>
      </c>
      <c r="AS199" s="91"/>
      <c r="AT199" s="91"/>
      <c r="AU199" s="91"/>
      <c r="AV199" s="91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49">
        <f t="shared" si="57"/>
        <v>0</v>
      </c>
      <c r="U200" s="155">
        <f t="shared" si="41"/>
        <v>0</v>
      </c>
      <c r="V200" s="155" t="e">
        <f t="shared" si="42"/>
        <v>#DIV/0!</v>
      </c>
      <c r="W200" s="150">
        <f t="shared" si="58"/>
        <v>0</v>
      </c>
      <c r="X200" s="150">
        <f t="shared" si="59"/>
        <v>0</v>
      </c>
      <c r="Y200" s="150">
        <f t="shared" si="43"/>
        <v>0</v>
      </c>
      <c r="Z200" s="150">
        <f t="shared" si="48"/>
        <v>1</v>
      </c>
      <c r="AA200" s="150">
        <f t="shared" si="49"/>
        <v>0</v>
      </c>
      <c r="AB200" s="151" t="e">
        <f t="shared" si="44"/>
        <v>#DIV/0!</v>
      </c>
      <c r="AC200" s="151" t="e">
        <f t="shared" si="45"/>
        <v>#DIV/0!</v>
      </c>
      <c r="AD200" s="151">
        <f t="shared" si="50"/>
        <v>0</v>
      </c>
      <c r="AE200" s="91">
        <f t="shared" si="51"/>
        <v>39</v>
      </c>
      <c r="AF200" s="91">
        <f t="shared" si="52"/>
        <v>36</v>
      </c>
      <c r="AG200" s="91">
        <f t="shared" si="53"/>
        <v>256</v>
      </c>
      <c r="AH200" s="91">
        <f t="shared" si="54"/>
        <v>33424</v>
      </c>
      <c r="AI200" s="141">
        <f t="shared" si="55"/>
        <v>0</v>
      </c>
      <c r="AJ200" s="141">
        <f t="shared" si="56"/>
        <v>0</v>
      </c>
      <c r="AK200" s="146">
        <f t="shared" si="46"/>
        <v>0</v>
      </c>
      <c r="AL200" s="147"/>
      <c r="AM200" s="147"/>
      <c r="AN200" s="148"/>
      <c r="AO200" s="148"/>
      <c r="AP200" s="148"/>
      <c r="AQ200" s="142"/>
      <c r="AR200" s="91">
        <f t="shared" si="47"/>
        <v>0</v>
      </c>
      <c r="AS200" s="91"/>
      <c r="AT200" s="91"/>
      <c r="AU200" s="91"/>
      <c r="AV200" s="91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49">
        <f t="shared" si="57"/>
        <v>0</v>
      </c>
      <c r="U201" s="155">
        <f t="shared" si="41"/>
        <v>0</v>
      </c>
      <c r="V201" s="155" t="e">
        <f t="shared" si="42"/>
        <v>#DIV/0!</v>
      </c>
      <c r="W201" s="150">
        <f t="shared" si="58"/>
        <v>0</v>
      </c>
      <c r="X201" s="150">
        <f t="shared" si="59"/>
        <v>0</v>
      </c>
      <c r="Y201" s="150">
        <f t="shared" si="43"/>
        <v>0</v>
      </c>
      <c r="Z201" s="150">
        <f t="shared" si="48"/>
        <v>1</v>
      </c>
      <c r="AA201" s="150">
        <f t="shared" si="49"/>
        <v>0</v>
      </c>
      <c r="AB201" s="151" t="e">
        <f t="shared" si="44"/>
        <v>#DIV/0!</v>
      </c>
      <c r="AC201" s="151" t="e">
        <f t="shared" si="45"/>
        <v>#DIV/0!</v>
      </c>
      <c r="AD201" s="151">
        <f t="shared" si="50"/>
        <v>0</v>
      </c>
      <c r="AE201" s="91">
        <f t="shared" si="51"/>
        <v>39</v>
      </c>
      <c r="AF201" s="91">
        <f t="shared" si="52"/>
        <v>36</v>
      </c>
      <c r="AG201" s="91">
        <f t="shared" si="53"/>
        <v>256</v>
      </c>
      <c r="AH201" s="91">
        <f t="shared" si="54"/>
        <v>33424</v>
      </c>
      <c r="AI201" s="141">
        <f t="shared" si="55"/>
        <v>0</v>
      </c>
      <c r="AJ201" s="141">
        <f t="shared" si="56"/>
        <v>0</v>
      </c>
      <c r="AK201" s="146">
        <f t="shared" si="46"/>
        <v>0</v>
      </c>
      <c r="AL201" s="147"/>
      <c r="AM201" s="147"/>
      <c r="AN201" s="148"/>
      <c r="AO201" s="148"/>
      <c r="AP201" s="148"/>
      <c r="AQ201" s="142"/>
      <c r="AR201" s="91">
        <f t="shared" si="47"/>
        <v>0</v>
      </c>
      <c r="AS201" s="91"/>
      <c r="AT201" s="91"/>
      <c r="AU201" s="91"/>
      <c r="AV201" s="91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49">
        <f t="shared" si="57"/>
        <v>0</v>
      </c>
      <c r="U202" s="155">
        <f t="shared" si="41"/>
        <v>0</v>
      </c>
      <c r="V202" s="155" t="e">
        <f t="shared" si="42"/>
        <v>#DIV/0!</v>
      </c>
      <c r="W202" s="150">
        <f t="shared" si="58"/>
        <v>0</v>
      </c>
      <c r="X202" s="150">
        <f t="shared" si="59"/>
        <v>0</v>
      </c>
      <c r="Y202" s="150">
        <f t="shared" si="43"/>
        <v>0</v>
      </c>
      <c r="Z202" s="150">
        <f t="shared" si="48"/>
        <v>1</v>
      </c>
      <c r="AA202" s="150">
        <f t="shared" si="49"/>
        <v>0</v>
      </c>
      <c r="AB202" s="151" t="e">
        <f t="shared" si="44"/>
        <v>#DIV/0!</v>
      </c>
      <c r="AC202" s="151" t="e">
        <f t="shared" si="45"/>
        <v>#DIV/0!</v>
      </c>
      <c r="AD202" s="151">
        <f t="shared" si="50"/>
        <v>0</v>
      </c>
      <c r="AE202" s="91">
        <f t="shared" si="51"/>
        <v>39</v>
      </c>
      <c r="AF202" s="91">
        <f t="shared" si="52"/>
        <v>36</v>
      </c>
      <c r="AG202" s="91">
        <f t="shared" si="53"/>
        <v>256</v>
      </c>
      <c r="AH202" s="91">
        <f t="shared" si="54"/>
        <v>33424</v>
      </c>
      <c r="AI202" s="141">
        <f t="shared" si="55"/>
        <v>0</v>
      </c>
      <c r="AJ202" s="141">
        <f t="shared" si="56"/>
        <v>0</v>
      </c>
      <c r="AK202" s="146">
        <f t="shared" si="46"/>
        <v>0</v>
      </c>
      <c r="AL202" s="147"/>
      <c r="AM202" s="147"/>
      <c r="AN202" s="148"/>
      <c r="AO202" s="148"/>
      <c r="AP202" s="148"/>
      <c r="AQ202" s="142"/>
      <c r="AR202" s="91">
        <f t="shared" si="47"/>
        <v>0</v>
      </c>
      <c r="AS202" s="91"/>
      <c r="AT202" s="91"/>
      <c r="AU202" s="91"/>
      <c r="AV202" s="91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49">
        <f t="shared" si="57"/>
        <v>0</v>
      </c>
      <c r="U203" s="155">
        <f t="shared" si="41"/>
        <v>0</v>
      </c>
      <c r="V203" s="155" t="e">
        <f t="shared" si="42"/>
        <v>#DIV/0!</v>
      </c>
      <c r="W203" s="150">
        <f t="shared" si="58"/>
        <v>0</v>
      </c>
      <c r="X203" s="150">
        <f t="shared" si="59"/>
        <v>0</v>
      </c>
      <c r="Y203" s="150">
        <f t="shared" si="43"/>
        <v>0</v>
      </c>
      <c r="Z203" s="150">
        <f t="shared" si="48"/>
        <v>1</v>
      </c>
      <c r="AA203" s="150">
        <f t="shared" si="49"/>
        <v>0</v>
      </c>
      <c r="AB203" s="151" t="e">
        <f t="shared" si="44"/>
        <v>#DIV/0!</v>
      </c>
      <c r="AC203" s="151" t="e">
        <f t="shared" si="45"/>
        <v>#DIV/0!</v>
      </c>
      <c r="AD203" s="151">
        <f t="shared" si="50"/>
        <v>0</v>
      </c>
      <c r="AE203" s="91">
        <f t="shared" si="51"/>
        <v>39</v>
      </c>
      <c r="AF203" s="91">
        <f t="shared" si="52"/>
        <v>36</v>
      </c>
      <c r="AG203" s="91">
        <f t="shared" si="53"/>
        <v>256</v>
      </c>
      <c r="AH203" s="91">
        <f t="shared" si="54"/>
        <v>33424</v>
      </c>
      <c r="AI203" s="141">
        <f t="shared" si="55"/>
        <v>0</v>
      </c>
      <c r="AJ203" s="141">
        <f t="shared" si="56"/>
        <v>0</v>
      </c>
      <c r="AK203" s="146">
        <f t="shared" si="46"/>
        <v>0</v>
      </c>
      <c r="AL203" s="147"/>
      <c r="AM203" s="147"/>
      <c r="AN203" s="148"/>
      <c r="AO203" s="148"/>
      <c r="AP203" s="148"/>
      <c r="AQ203" s="142"/>
      <c r="AR203" s="91">
        <f t="shared" si="47"/>
        <v>0</v>
      </c>
      <c r="AS203" s="91"/>
      <c r="AT203" s="91"/>
      <c r="AU203" s="91"/>
      <c r="AV203" s="91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49">
        <f t="shared" si="57"/>
        <v>0</v>
      </c>
      <c r="U204" s="155">
        <f t="shared" si="41"/>
        <v>0</v>
      </c>
      <c r="V204" s="155" t="e">
        <f t="shared" si="42"/>
        <v>#DIV/0!</v>
      </c>
      <c r="W204" s="150">
        <f t="shared" si="58"/>
        <v>0</v>
      </c>
      <c r="X204" s="150">
        <f t="shared" si="59"/>
        <v>0</v>
      </c>
      <c r="Y204" s="150">
        <f t="shared" si="43"/>
        <v>0</v>
      </c>
      <c r="Z204" s="150">
        <f t="shared" si="48"/>
        <v>1</v>
      </c>
      <c r="AA204" s="150">
        <f t="shared" si="49"/>
        <v>0</v>
      </c>
      <c r="AB204" s="151" t="e">
        <f t="shared" si="44"/>
        <v>#DIV/0!</v>
      </c>
      <c r="AC204" s="151" t="e">
        <f t="shared" si="45"/>
        <v>#DIV/0!</v>
      </c>
      <c r="AD204" s="151">
        <f t="shared" si="50"/>
        <v>0</v>
      </c>
      <c r="AE204" s="91">
        <f t="shared" si="51"/>
        <v>39</v>
      </c>
      <c r="AF204" s="91">
        <f t="shared" si="52"/>
        <v>36</v>
      </c>
      <c r="AG204" s="91">
        <f t="shared" si="53"/>
        <v>256</v>
      </c>
      <c r="AH204" s="91">
        <f t="shared" si="54"/>
        <v>33424</v>
      </c>
      <c r="AI204" s="141">
        <f t="shared" si="55"/>
        <v>0</v>
      </c>
      <c r="AJ204" s="141">
        <f t="shared" si="56"/>
        <v>0</v>
      </c>
      <c r="AK204" s="146">
        <f t="shared" si="46"/>
        <v>0</v>
      </c>
      <c r="AL204" s="147"/>
      <c r="AM204" s="147"/>
      <c r="AN204" s="148"/>
      <c r="AO204" s="148"/>
      <c r="AP204" s="148"/>
      <c r="AQ204" s="142"/>
      <c r="AR204" s="91">
        <f t="shared" si="47"/>
        <v>0</v>
      </c>
      <c r="AS204" s="91"/>
      <c r="AT204" s="91"/>
      <c r="AU204" s="91"/>
      <c r="AV204" s="91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49">
        <f t="shared" si="57"/>
        <v>0</v>
      </c>
      <c r="U205" s="155">
        <f t="shared" si="41"/>
        <v>0</v>
      </c>
      <c r="V205" s="155" t="e">
        <f t="shared" si="42"/>
        <v>#DIV/0!</v>
      </c>
      <c r="W205" s="150">
        <f t="shared" si="58"/>
        <v>0</v>
      </c>
      <c r="X205" s="150">
        <f t="shared" si="59"/>
        <v>0</v>
      </c>
      <c r="Y205" s="150">
        <f t="shared" si="43"/>
        <v>0</v>
      </c>
      <c r="Z205" s="150">
        <f t="shared" si="48"/>
        <v>1</v>
      </c>
      <c r="AA205" s="150">
        <f t="shared" si="49"/>
        <v>0</v>
      </c>
      <c r="AB205" s="151" t="e">
        <f t="shared" si="44"/>
        <v>#DIV/0!</v>
      </c>
      <c r="AC205" s="151" t="e">
        <f t="shared" si="45"/>
        <v>#DIV/0!</v>
      </c>
      <c r="AD205" s="151">
        <f t="shared" si="50"/>
        <v>0</v>
      </c>
      <c r="AE205" s="91">
        <f t="shared" si="51"/>
        <v>39</v>
      </c>
      <c r="AF205" s="91">
        <f t="shared" si="52"/>
        <v>36</v>
      </c>
      <c r="AG205" s="91">
        <f t="shared" si="53"/>
        <v>256</v>
      </c>
      <c r="AH205" s="91">
        <f t="shared" si="54"/>
        <v>33424</v>
      </c>
      <c r="AI205" s="141">
        <f t="shared" si="55"/>
        <v>0</v>
      </c>
      <c r="AJ205" s="141">
        <f t="shared" si="56"/>
        <v>0</v>
      </c>
      <c r="AK205" s="146">
        <f t="shared" si="46"/>
        <v>0</v>
      </c>
      <c r="AL205" s="147"/>
      <c r="AM205" s="147"/>
      <c r="AN205" s="148"/>
      <c r="AO205" s="148"/>
      <c r="AP205" s="148"/>
      <c r="AQ205" s="142"/>
      <c r="AR205" s="91">
        <f t="shared" si="47"/>
        <v>0</v>
      </c>
      <c r="AS205" s="91"/>
      <c r="AT205" s="91"/>
      <c r="AU205" s="91"/>
      <c r="AV205" s="91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49">
        <f t="shared" si="57"/>
        <v>0</v>
      </c>
      <c r="U206" s="155">
        <f t="shared" si="41"/>
        <v>0</v>
      </c>
      <c r="V206" s="155" t="e">
        <f t="shared" si="42"/>
        <v>#DIV/0!</v>
      </c>
      <c r="W206" s="150">
        <f t="shared" si="58"/>
        <v>0</v>
      </c>
      <c r="X206" s="150">
        <f t="shared" si="59"/>
        <v>0</v>
      </c>
      <c r="Y206" s="150">
        <f t="shared" si="43"/>
        <v>0</v>
      </c>
      <c r="Z206" s="150">
        <f t="shared" si="48"/>
        <v>1</v>
      </c>
      <c r="AA206" s="150">
        <f t="shared" si="49"/>
        <v>0</v>
      </c>
      <c r="AB206" s="151" t="e">
        <f t="shared" si="44"/>
        <v>#DIV/0!</v>
      </c>
      <c r="AC206" s="151" t="e">
        <f t="shared" si="45"/>
        <v>#DIV/0!</v>
      </c>
      <c r="AD206" s="151">
        <f t="shared" si="50"/>
        <v>0</v>
      </c>
      <c r="AE206" s="91">
        <f t="shared" si="51"/>
        <v>39</v>
      </c>
      <c r="AF206" s="91">
        <f t="shared" si="52"/>
        <v>36</v>
      </c>
      <c r="AG206" s="91">
        <f t="shared" si="53"/>
        <v>256</v>
      </c>
      <c r="AH206" s="91">
        <f t="shared" si="54"/>
        <v>33424</v>
      </c>
      <c r="AI206" s="141">
        <f t="shared" si="55"/>
        <v>0</v>
      </c>
      <c r="AJ206" s="141">
        <f t="shared" si="56"/>
        <v>0</v>
      </c>
      <c r="AK206" s="146">
        <f t="shared" si="46"/>
        <v>0</v>
      </c>
      <c r="AL206" s="147"/>
      <c r="AM206" s="147"/>
      <c r="AN206" s="148"/>
      <c r="AO206" s="148"/>
      <c r="AP206" s="148"/>
      <c r="AQ206" s="142"/>
      <c r="AR206" s="91">
        <f t="shared" si="47"/>
        <v>0</v>
      </c>
      <c r="AS206" s="91"/>
      <c r="AT206" s="91"/>
      <c r="AU206" s="91"/>
      <c r="AV206" s="91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49">
        <f t="shared" si="57"/>
        <v>0</v>
      </c>
      <c r="U207" s="155">
        <f t="shared" ref="U207:U270" si="60">IF((COUNTIF(L207:S207,"P")+COUNTIF(L207:S207,"A")) &gt; 0, ((D207*(1-AJ207))*E207)*AK207, 0)</f>
        <v>0</v>
      </c>
      <c r="V207" s="155" t="e">
        <f t="shared" ref="V207:V270" si="61">U207/T207</f>
        <v>#DIV/0!</v>
      </c>
      <c r="W207" s="150">
        <f t="shared" si="58"/>
        <v>0</v>
      </c>
      <c r="X207" s="150">
        <f t="shared" si="59"/>
        <v>0</v>
      </c>
      <c r="Y207" s="150">
        <f t="shared" ref="Y207:Y270" si="62">J207*(1-AI207)</f>
        <v>0</v>
      </c>
      <c r="Z207" s="150">
        <f t="shared" si="48"/>
        <v>1</v>
      </c>
      <c r="AA207" s="150">
        <f t="shared" si="49"/>
        <v>0</v>
      </c>
      <c r="AB207" s="151" t="e">
        <f t="shared" ref="AB207:AB270" si="63">U207/(T207*AF207)</f>
        <v>#DIV/0!</v>
      </c>
      <c r="AC207" s="151" t="e">
        <f t="shared" ref="AC207:AC270" si="64">W207/(T207*AG207)</f>
        <v>#DIV/0!</v>
      </c>
      <c r="AD207" s="151">
        <f t="shared" si="50"/>
        <v>0</v>
      </c>
      <c r="AE207" s="91">
        <f t="shared" si="51"/>
        <v>39</v>
      </c>
      <c r="AF207" s="91">
        <f t="shared" si="52"/>
        <v>36</v>
      </c>
      <c r="AG207" s="91">
        <f t="shared" si="53"/>
        <v>256</v>
      </c>
      <c r="AH207" s="91">
        <f t="shared" si="54"/>
        <v>33424</v>
      </c>
      <c r="AI207" s="141">
        <f t="shared" si="55"/>
        <v>0</v>
      </c>
      <c r="AJ207" s="141">
        <f t="shared" si="56"/>
        <v>0</v>
      </c>
      <c r="AK207" s="146">
        <f t="shared" ref="AK207:AK270" si="65">C207/AE207</f>
        <v>0</v>
      </c>
      <c r="AL207" s="147"/>
      <c r="AM207" s="147"/>
      <c r="AN207" s="148"/>
      <c r="AO207" s="148"/>
      <c r="AP207" s="148"/>
      <c r="AQ207" s="142"/>
      <c r="AR207" s="91">
        <f t="shared" ref="AR207:AR270" si="66">D207*E207</f>
        <v>0</v>
      </c>
      <c r="AS207" s="91"/>
      <c r="AT207" s="91"/>
      <c r="AU207" s="91"/>
      <c r="AV207" s="91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49">
        <f t="shared" si="57"/>
        <v>0</v>
      </c>
      <c r="U208" s="155">
        <f t="shared" si="60"/>
        <v>0</v>
      </c>
      <c r="V208" s="155" t="e">
        <f t="shared" si="61"/>
        <v>#DIV/0!</v>
      </c>
      <c r="W208" s="150">
        <f t="shared" si="58"/>
        <v>0</v>
      </c>
      <c r="X208" s="150">
        <f t="shared" si="59"/>
        <v>0</v>
      </c>
      <c r="Y208" s="150">
        <f t="shared" si="62"/>
        <v>0</v>
      </c>
      <c r="Z208" s="150">
        <f t="shared" ref="Z208:Z271" si="67">Z207</f>
        <v>1</v>
      </c>
      <c r="AA208" s="150">
        <f t="shared" ref="AA208:AA271" si="68">Y208*Z208</f>
        <v>0</v>
      </c>
      <c r="AB208" s="151" t="e">
        <f t="shared" si="63"/>
        <v>#DIV/0!</v>
      </c>
      <c r="AC208" s="151" t="e">
        <f t="shared" si="64"/>
        <v>#DIV/0!</v>
      </c>
      <c r="AD208" s="151">
        <f t="shared" ref="AD208:AD271" si="69">Y208/AH208</f>
        <v>0</v>
      </c>
      <c r="AE208" s="91">
        <f t="shared" ref="AE208:AE271" si="70">AE207</f>
        <v>39</v>
      </c>
      <c r="AF208" s="91">
        <f t="shared" ref="AF208:AF271" si="71">AF207</f>
        <v>36</v>
      </c>
      <c r="AG208" s="91">
        <f t="shared" ref="AG208:AG271" si="72">AG207</f>
        <v>256</v>
      </c>
      <c r="AH208" s="91">
        <f t="shared" ref="AH208:AH271" si="73">AH207</f>
        <v>33424</v>
      </c>
      <c r="AI208" s="141">
        <f t="shared" ref="AI208:AI271" si="74">AI207</f>
        <v>0</v>
      </c>
      <c r="AJ208" s="141">
        <f t="shared" ref="AJ208:AJ271" si="75">AJ207</f>
        <v>0</v>
      </c>
      <c r="AK208" s="146">
        <f t="shared" si="65"/>
        <v>0</v>
      </c>
      <c r="AL208" s="147"/>
      <c r="AM208" s="147"/>
      <c r="AN208" s="148"/>
      <c r="AO208" s="148"/>
      <c r="AP208" s="148"/>
      <c r="AQ208" s="142"/>
      <c r="AR208" s="91">
        <f t="shared" si="66"/>
        <v>0</v>
      </c>
      <c r="AS208" s="91"/>
      <c r="AT208" s="91"/>
      <c r="AU208" s="91"/>
      <c r="AV208" s="91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49">
        <f t="shared" ref="T209:T272" si="76">COUNTIF(L209:S209,"P")</f>
        <v>0</v>
      </c>
      <c r="U209" s="155">
        <f t="shared" si="60"/>
        <v>0</v>
      </c>
      <c r="V209" s="155" t="e">
        <f t="shared" si="61"/>
        <v>#DIV/0!</v>
      </c>
      <c r="W209" s="150">
        <f t="shared" ref="W209:W272" si="77">I209+H209</f>
        <v>0</v>
      </c>
      <c r="X209" s="150">
        <f t="shared" ref="X209:X272" si="78">(T209 + COUNTIF(L209:S209,"A"))*W209</f>
        <v>0</v>
      </c>
      <c r="Y209" s="150">
        <f t="shared" si="62"/>
        <v>0</v>
      </c>
      <c r="Z209" s="150">
        <f t="shared" si="67"/>
        <v>1</v>
      </c>
      <c r="AA209" s="150">
        <f t="shared" si="68"/>
        <v>0</v>
      </c>
      <c r="AB209" s="151" t="e">
        <f t="shared" si="63"/>
        <v>#DIV/0!</v>
      </c>
      <c r="AC209" s="151" t="e">
        <f t="shared" si="64"/>
        <v>#DIV/0!</v>
      </c>
      <c r="AD209" s="151">
        <f t="shared" si="69"/>
        <v>0</v>
      </c>
      <c r="AE209" s="91">
        <f t="shared" si="70"/>
        <v>39</v>
      </c>
      <c r="AF209" s="91">
        <f t="shared" si="71"/>
        <v>36</v>
      </c>
      <c r="AG209" s="91">
        <f t="shared" si="72"/>
        <v>256</v>
      </c>
      <c r="AH209" s="91">
        <f t="shared" si="73"/>
        <v>33424</v>
      </c>
      <c r="AI209" s="141">
        <f t="shared" si="74"/>
        <v>0</v>
      </c>
      <c r="AJ209" s="141">
        <f t="shared" si="75"/>
        <v>0</v>
      </c>
      <c r="AK209" s="146">
        <f t="shared" si="65"/>
        <v>0</v>
      </c>
      <c r="AL209" s="147"/>
      <c r="AM209" s="147"/>
      <c r="AN209" s="148"/>
      <c r="AO209" s="148"/>
      <c r="AP209" s="148"/>
      <c r="AQ209" s="142"/>
      <c r="AR209" s="91">
        <f t="shared" si="66"/>
        <v>0</v>
      </c>
      <c r="AS209" s="91"/>
      <c r="AT209" s="91"/>
      <c r="AU209" s="91"/>
      <c r="AV209" s="91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49">
        <f t="shared" si="76"/>
        <v>0</v>
      </c>
      <c r="U210" s="155">
        <f t="shared" si="60"/>
        <v>0</v>
      </c>
      <c r="V210" s="155" t="e">
        <f t="shared" si="61"/>
        <v>#DIV/0!</v>
      </c>
      <c r="W210" s="150">
        <f t="shared" si="77"/>
        <v>0</v>
      </c>
      <c r="X210" s="150">
        <f t="shared" si="78"/>
        <v>0</v>
      </c>
      <c r="Y210" s="150">
        <f t="shared" si="62"/>
        <v>0</v>
      </c>
      <c r="Z210" s="150">
        <f t="shared" si="67"/>
        <v>1</v>
      </c>
      <c r="AA210" s="150">
        <f t="shared" si="68"/>
        <v>0</v>
      </c>
      <c r="AB210" s="151" t="e">
        <f t="shared" si="63"/>
        <v>#DIV/0!</v>
      </c>
      <c r="AC210" s="151" t="e">
        <f t="shared" si="64"/>
        <v>#DIV/0!</v>
      </c>
      <c r="AD210" s="151">
        <f t="shared" si="69"/>
        <v>0</v>
      </c>
      <c r="AE210" s="91">
        <f t="shared" si="70"/>
        <v>39</v>
      </c>
      <c r="AF210" s="91">
        <f t="shared" si="71"/>
        <v>36</v>
      </c>
      <c r="AG210" s="91">
        <f t="shared" si="72"/>
        <v>256</v>
      </c>
      <c r="AH210" s="91">
        <f t="shared" si="73"/>
        <v>33424</v>
      </c>
      <c r="AI210" s="141">
        <f t="shared" si="74"/>
        <v>0</v>
      </c>
      <c r="AJ210" s="141">
        <f t="shared" si="75"/>
        <v>0</v>
      </c>
      <c r="AK210" s="146">
        <f t="shared" si="65"/>
        <v>0</v>
      </c>
      <c r="AL210" s="147"/>
      <c r="AM210" s="147"/>
      <c r="AN210" s="148"/>
      <c r="AO210" s="148"/>
      <c r="AP210" s="148"/>
      <c r="AQ210" s="142"/>
      <c r="AR210" s="91">
        <f t="shared" si="66"/>
        <v>0</v>
      </c>
      <c r="AS210" s="91"/>
      <c r="AT210" s="91"/>
      <c r="AU210" s="91"/>
      <c r="AV210" s="91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49">
        <f t="shared" si="76"/>
        <v>0</v>
      </c>
      <c r="U211" s="155">
        <f t="shared" si="60"/>
        <v>0</v>
      </c>
      <c r="V211" s="155" t="e">
        <f t="shared" si="61"/>
        <v>#DIV/0!</v>
      </c>
      <c r="W211" s="150">
        <f t="shared" si="77"/>
        <v>0</v>
      </c>
      <c r="X211" s="150">
        <f t="shared" si="78"/>
        <v>0</v>
      </c>
      <c r="Y211" s="150">
        <f t="shared" si="62"/>
        <v>0</v>
      </c>
      <c r="Z211" s="150">
        <f t="shared" si="67"/>
        <v>1</v>
      </c>
      <c r="AA211" s="150">
        <f t="shared" si="68"/>
        <v>0</v>
      </c>
      <c r="AB211" s="151" t="e">
        <f t="shared" si="63"/>
        <v>#DIV/0!</v>
      </c>
      <c r="AC211" s="151" t="e">
        <f t="shared" si="64"/>
        <v>#DIV/0!</v>
      </c>
      <c r="AD211" s="151">
        <f t="shared" si="69"/>
        <v>0</v>
      </c>
      <c r="AE211" s="91">
        <f t="shared" si="70"/>
        <v>39</v>
      </c>
      <c r="AF211" s="91">
        <f t="shared" si="71"/>
        <v>36</v>
      </c>
      <c r="AG211" s="91">
        <f t="shared" si="72"/>
        <v>256</v>
      </c>
      <c r="AH211" s="91">
        <f t="shared" si="73"/>
        <v>33424</v>
      </c>
      <c r="AI211" s="141">
        <f t="shared" si="74"/>
        <v>0</v>
      </c>
      <c r="AJ211" s="141">
        <f t="shared" si="75"/>
        <v>0</v>
      </c>
      <c r="AK211" s="146">
        <f t="shared" si="65"/>
        <v>0</v>
      </c>
      <c r="AL211" s="147"/>
      <c r="AM211" s="147"/>
      <c r="AN211" s="148"/>
      <c r="AO211" s="148"/>
      <c r="AP211" s="148"/>
      <c r="AQ211" s="142"/>
      <c r="AR211" s="91">
        <f t="shared" si="66"/>
        <v>0</v>
      </c>
      <c r="AS211" s="91"/>
      <c r="AT211" s="91"/>
      <c r="AU211" s="91"/>
      <c r="AV211" s="91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49">
        <f t="shared" si="76"/>
        <v>0</v>
      </c>
      <c r="U212" s="155">
        <f t="shared" si="60"/>
        <v>0</v>
      </c>
      <c r="V212" s="155" t="e">
        <f t="shared" si="61"/>
        <v>#DIV/0!</v>
      </c>
      <c r="W212" s="150">
        <f t="shared" si="77"/>
        <v>0</v>
      </c>
      <c r="X212" s="150">
        <f t="shared" si="78"/>
        <v>0</v>
      </c>
      <c r="Y212" s="150">
        <f t="shared" si="62"/>
        <v>0</v>
      </c>
      <c r="Z212" s="150">
        <f t="shared" si="67"/>
        <v>1</v>
      </c>
      <c r="AA212" s="150">
        <f t="shared" si="68"/>
        <v>0</v>
      </c>
      <c r="AB212" s="151" t="e">
        <f t="shared" si="63"/>
        <v>#DIV/0!</v>
      </c>
      <c r="AC212" s="151" t="e">
        <f t="shared" si="64"/>
        <v>#DIV/0!</v>
      </c>
      <c r="AD212" s="151">
        <f t="shared" si="69"/>
        <v>0</v>
      </c>
      <c r="AE212" s="91">
        <f t="shared" si="70"/>
        <v>39</v>
      </c>
      <c r="AF212" s="91">
        <f t="shared" si="71"/>
        <v>36</v>
      </c>
      <c r="AG212" s="91">
        <f t="shared" si="72"/>
        <v>256</v>
      </c>
      <c r="AH212" s="91">
        <f t="shared" si="73"/>
        <v>33424</v>
      </c>
      <c r="AI212" s="141">
        <f t="shared" si="74"/>
        <v>0</v>
      </c>
      <c r="AJ212" s="141">
        <f t="shared" si="75"/>
        <v>0</v>
      </c>
      <c r="AK212" s="146">
        <f t="shared" si="65"/>
        <v>0</v>
      </c>
      <c r="AL212" s="147"/>
      <c r="AM212" s="147"/>
      <c r="AN212" s="148"/>
      <c r="AO212" s="148"/>
      <c r="AP212" s="148"/>
      <c r="AQ212" s="142"/>
      <c r="AR212" s="91">
        <f t="shared" si="66"/>
        <v>0</v>
      </c>
      <c r="AS212" s="91"/>
      <c r="AT212" s="91"/>
      <c r="AU212" s="91"/>
      <c r="AV212" s="91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49">
        <f t="shared" si="76"/>
        <v>0</v>
      </c>
      <c r="U213" s="155">
        <f t="shared" si="60"/>
        <v>0</v>
      </c>
      <c r="V213" s="155" t="e">
        <f t="shared" si="61"/>
        <v>#DIV/0!</v>
      </c>
      <c r="W213" s="150">
        <f t="shared" si="77"/>
        <v>0</v>
      </c>
      <c r="X213" s="150">
        <f t="shared" si="78"/>
        <v>0</v>
      </c>
      <c r="Y213" s="150">
        <f t="shared" si="62"/>
        <v>0</v>
      </c>
      <c r="Z213" s="150">
        <f t="shared" si="67"/>
        <v>1</v>
      </c>
      <c r="AA213" s="150">
        <f t="shared" si="68"/>
        <v>0</v>
      </c>
      <c r="AB213" s="151" t="e">
        <f t="shared" si="63"/>
        <v>#DIV/0!</v>
      </c>
      <c r="AC213" s="151" t="e">
        <f t="shared" si="64"/>
        <v>#DIV/0!</v>
      </c>
      <c r="AD213" s="151">
        <f t="shared" si="69"/>
        <v>0</v>
      </c>
      <c r="AE213" s="91">
        <f t="shared" si="70"/>
        <v>39</v>
      </c>
      <c r="AF213" s="91">
        <f t="shared" si="71"/>
        <v>36</v>
      </c>
      <c r="AG213" s="91">
        <f t="shared" si="72"/>
        <v>256</v>
      </c>
      <c r="AH213" s="91">
        <f t="shared" si="73"/>
        <v>33424</v>
      </c>
      <c r="AI213" s="141">
        <f t="shared" si="74"/>
        <v>0</v>
      </c>
      <c r="AJ213" s="141">
        <f t="shared" si="75"/>
        <v>0</v>
      </c>
      <c r="AK213" s="146">
        <f t="shared" si="65"/>
        <v>0</v>
      </c>
      <c r="AL213" s="147"/>
      <c r="AM213" s="147"/>
      <c r="AN213" s="148"/>
      <c r="AO213" s="148"/>
      <c r="AP213" s="148"/>
      <c r="AQ213" s="142"/>
      <c r="AR213" s="91">
        <f t="shared" si="66"/>
        <v>0</v>
      </c>
      <c r="AS213" s="91"/>
      <c r="AT213" s="91"/>
      <c r="AU213" s="91"/>
      <c r="AV213" s="91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49">
        <f t="shared" si="76"/>
        <v>0</v>
      </c>
      <c r="U214" s="155">
        <f t="shared" si="60"/>
        <v>0</v>
      </c>
      <c r="V214" s="155" t="e">
        <f t="shared" si="61"/>
        <v>#DIV/0!</v>
      </c>
      <c r="W214" s="150">
        <f t="shared" si="77"/>
        <v>0</v>
      </c>
      <c r="X214" s="150">
        <f t="shared" si="78"/>
        <v>0</v>
      </c>
      <c r="Y214" s="150">
        <f t="shared" si="62"/>
        <v>0</v>
      </c>
      <c r="Z214" s="150">
        <f t="shared" si="67"/>
        <v>1</v>
      </c>
      <c r="AA214" s="150">
        <f t="shared" si="68"/>
        <v>0</v>
      </c>
      <c r="AB214" s="151" t="e">
        <f t="shared" si="63"/>
        <v>#DIV/0!</v>
      </c>
      <c r="AC214" s="151" t="e">
        <f t="shared" si="64"/>
        <v>#DIV/0!</v>
      </c>
      <c r="AD214" s="151">
        <f t="shared" si="69"/>
        <v>0</v>
      </c>
      <c r="AE214" s="91">
        <f t="shared" si="70"/>
        <v>39</v>
      </c>
      <c r="AF214" s="91">
        <f t="shared" si="71"/>
        <v>36</v>
      </c>
      <c r="AG214" s="91">
        <f t="shared" si="72"/>
        <v>256</v>
      </c>
      <c r="AH214" s="91">
        <f t="shared" si="73"/>
        <v>33424</v>
      </c>
      <c r="AI214" s="141">
        <f t="shared" si="74"/>
        <v>0</v>
      </c>
      <c r="AJ214" s="141">
        <f t="shared" si="75"/>
        <v>0</v>
      </c>
      <c r="AK214" s="146">
        <f t="shared" si="65"/>
        <v>0</v>
      </c>
      <c r="AL214" s="147"/>
      <c r="AM214" s="147"/>
      <c r="AN214" s="148"/>
      <c r="AO214" s="148"/>
      <c r="AP214" s="148"/>
      <c r="AQ214" s="142"/>
      <c r="AR214" s="91">
        <f t="shared" si="66"/>
        <v>0</v>
      </c>
      <c r="AS214" s="91"/>
      <c r="AT214" s="91"/>
      <c r="AU214" s="91"/>
      <c r="AV214" s="91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49">
        <f t="shared" si="76"/>
        <v>0</v>
      </c>
      <c r="U215" s="155">
        <f t="shared" si="60"/>
        <v>0</v>
      </c>
      <c r="V215" s="155" t="e">
        <f t="shared" si="61"/>
        <v>#DIV/0!</v>
      </c>
      <c r="W215" s="150">
        <f t="shared" si="77"/>
        <v>0</v>
      </c>
      <c r="X215" s="150">
        <f t="shared" si="78"/>
        <v>0</v>
      </c>
      <c r="Y215" s="150">
        <f t="shared" si="62"/>
        <v>0</v>
      </c>
      <c r="Z215" s="150">
        <f t="shared" si="67"/>
        <v>1</v>
      </c>
      <c r="AA215" s="150">
        <f t="shared" si="68"/>
        <v>0</v>
      </c>
      <c r="AB215" s="151" t="e">
        <f t="shared" si="63"/>
        <v>#DIV/0!</v>
      </c>
      <c r="AC215" s="151" t="e">
        <f t="shared" si="64"/>
        <v>#DIV/0!</v>
      </c>
      <c r="AD215" s="151">
        <f t="shared" si="69"/>
        <v>0</v>
      </c>
      <c r="AE215" s="91">
        <f t="shared" si="70"/>
        <v>39</v>
      </c>
      <c r="AF215" s="91">
        <f t="shared" si="71"/>
        <v>36</v>
      </c>
      <c r="AG215" s="91">
        <f t="shared" si="72"/>
        <v>256</v>
      </c>
      <c r="AH215" s="91">
        <f t="shared" si="73"/>
        <v>33424</v>
      </c>
      <c r="AI215" s="141">
        <f t="shared" si="74"/>
        <v>0</v>
      </c>
      <c r="AJ215" s="141">
        <f t="shared" si="75"/>
        <v>0</v>
      </c>
      <c r="AK215" s="146">
        <f t="shared" si="65"/>
        <v>0</v>
      </c>
      <c r="AL215" s="147"/>
      <c r="AM215" s="147"/>
      <c r="AN215" s="148"/>
      <c r="AO215" s="148"/>
      <c r="AP215" s="148"/>
      <c r="AQ215" s="142"/>
      <c r="AR215" s="91">
        <f t="shared" si="66"/>
        <v>0</v>
      </c>
      <c r="AS215" s="91"/>
      <c r="AT215" s="91"/>
      <c r="AU215" s="91"/>
      <c r="AV215" s="91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49">
        <f t="shared" si="76"/>
        <v>0</v>
      </c>
      <c r="U216" s="155">
        <f t="shared" si="60"/>
        <v>0</v>
      </c>
      <c r="V216" s="155" t="e">
        <f t="shared" si="61"/>
        <v>#DIV/0!</v>
      </c>
      <c r="W216" s="150">
        <f t="shared" si="77"/>
        <v>0</v>
      </c>
      <c r="X216" s="150">
        <f t="shared" si="78"/>
        <v>0</v>
      </c>
      <c r="Y216" s="150">
        <f t="shared" si="62"/>
        <v>0</v>
      </c>
      <c r="Z216" s="150">
        <f t="shared" si="67"/>
        <v>1</v>
      </c>
      <c r="AA216" s="150">
        <f t="shared" si="68"/>
        <v>0</v>
      </c>
      <c r="AB216" s="151" t="e">
        <f t="shared" si="63"/>
        <v>#DIV/0!</v>
      </c>
      <c r="AC216" s="151" t="e">
        <f t="shared" si="64"/>
        <v>#DIV/0!</v>
      </c>
      <c r="AD216" s="151">
        <f t="shared" si="69"/>
        <v>0</v>
      </c>
      <c r="AE216" s="91">
        <f t="shared" si="70"/>
        <v>39</v>
      </c>
      <c r="AF216" s="91">
        <f t="shared" si="71"/>
        <v>36</v>
      </c>
      <c r="AG216" s="91">
        <f t="shared" si="72"/>
        <v>256</v>
      </c>
      <c r="AH216" s="91">
        <f t="shared" si="73"/>
        <v>33424</v>
      </c>
      <c r="AI216" s="141">
        <f t="shared" si="74"/>
        <v>0</v>
      </c>
      <c r="AJ216" s="141">
        <f t="shared" si="75"/>
        <v>0</v>
      </c>
      <c r="AK216" s="146">
        <f t="shared" si="65"/>
        <v>0</v>
      </c>
      <c r="AL216" s="147"/>
      <c r="AM216" s="147"/>
      <c r="AN216" s="148"/>
      <c r="AO216" s="148"/>
      <c r="AP216" s="148"/>
      <c r="AQ216" s="142"/>
      <c r="AR216" s="91">
        <f t="shared" si="66"/>
        <v>0</v>
      </c>
      <c r="AS216" s="91"/>
      <c r="AT216" s="91"/>
      <c r="AU216" s="91"/>
      <c r="AV216" s="91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49">
        <f t="shared" si="76"/>
        <v>0</v>
      </c>
      <c r="U217" s="155">
        <f t="shared" si="60"/>
        <v>0</v>
      </c>
      <c r="V217" s="155" t="e">
        <f t="shared" si="61"/>
        <v>#DIV/0!</v>
      </c>
      <c r="W217" s="150">
        <f t="shared" si="77"/>
        <v>0</v>
      </c>
      <c r="X217" s="150">
        <f t="shared" si="78"/>
        <v>0</v>
      </c>
      <c r="Y217" s="150">
        <f t="shared" si="62"/>
        <v>0</v>
      </c>
      <c r="Z217" s="150">
        <f t="shared" si="67"/>
        <v>1</v>
      </c>
      <c r="AA217" s="150">
        <f t="shared" si="68"/>
        <v>0</v>
      </c>
      <c r="AB217" s="151" t="e">
        <f t="shared" si="63"/>
        <v>#DIV/0!</v>
      </c>
      <c r="AC217" s="151" t="e">
        <f t="shared" si="64"/>
        <v>#DIV/0!</v>
      </c>
      <c r="AD217" s="151">
        <f t="shared" si="69"/>
        <v>0</v>
      </c>
      <c r="AE217" s="91">
        <f t="shared" si="70"/>
        <v>39</v>
      </c>
      <c r="AF217" s="91">
        <f t="shared" si="71"/>
        <v>36</v>
      </c>
      <c r="AG217" s="91">
        <f t="shared" si="72"/>
        <v>256</v>
      </c>
      <c r="AH217" s="91">
        <f t="shared" si="73"/>
        <v>33424</v>
      </c>
      <c r="AI217" s="141">
        <f t="shared" si="74"/>
        <v>0</v>
      </c>
      <c r="AJ217" s="141">
        <f t="shared" si="75"/>
        <v>0</v>
      </c>
      <c r="AK217" s="146">
        <f t="shared" si="65"/>
        <v>0</v>
      </c>
      <c r="AL217" s="147"/>
      <c r="AM217" s="147"/>
      <c r="AN217" s="148"/>
      <c r="AO217" s="148"/>
      <c r="AP217" s="148"/>
      <c r="AQ217" s="142"/>
      <c r="AR217" s="91">
        <f t="shared" si="66"/>
        <v>0</v>
      </c>
      <c r="AS217" s="91"/>
      <c r="AT217" s="91"/>
      <c r="AU217" s="91"/>
      <c r="AV217" s="91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49">
        <f t="shared" si="76"/>
        <v>0</v>
      </c>
      <c r="U218" s="155">
        <f t="shared" si="60"/>
        <v>0</v>
      </c>
      <c r="V218" s="155" t="e">
        <f t="shared" si="61"/>
        <v>#DIV/0!</v>
      </c>
      <c r="W218" s="150">
        <f t="shared" si="77"/>
        <v>0</v>
      </c>
      <c r="X218" s="150">
        <f t="shared" si="78"/>
        <v>0</v>
      </c>
      <c r="Y218" s="150">
        <f t="shared" si="62"/>
        <v>0</v>
      </c>
      <c r="Z218" s="150">
        <f t="shared" si="67"/>
        <v>1</v>
      </c>
      <c r="AA218" s="150">
        <f t="shared" si="68"/>
        <v>0</v>
      </c>
      <c r="AB218" s="151" t="e">
        <f t="shared" si="63"/>
        <v>#DIV/0!</v>
      </c>
      <c r="AC218" s="151" t="e">
        <f t="shared" si="64"/>
        <v>#DIV/0!</v>
      </c>
      <c r="AD218" s="151">
        <f t="shared" si="69"/>
        <v>0</v>
      </c>
      <c r="AE218" s="91">
        <f t="shared" si="70"/>
        <v>39</v>
      </c>
      <c r="AF218" s="91">
        <f t="shared" si="71"/>
        <v>36</v>
      </c>
      <c r="AG218" s="91">
        <f t="shared" si="72"/>
        <v>256</v>
      </c>
      <c r="AH218" s="91">
        <f t="shared" si="73"/>
        <v>33424</v>
      </c>
      <c r="AI218" s="141">
        <f t="shared" si="74"/>
        <v>0</v>
      </c>
      <c r="AJ218" s="141">
        <f t="shared" si="75"/>
        <v>0</v>
      </c>
      <c r="AK218" s="146">
        <f t="shared" si="65"/>
        <v>0</v>
      </c>
      <c r="AL218" s="147"/>
      <c r="AM218" s="147"/>
      <c r="AN218" s="148"/>
      <c r="AO218" s="148"/>
      <c r="AP218" s="148"/>
      <c r="AQ218" s="142"/>
      <c r="AR218" s="91">
        <f t="shared" si="66"/>
        <v>0</v>
      </c>
      <c r="AS218" s="91"/>
      <c r="AT218" s="91"/>
      <c r="AU218" s="91"/>
      <c r="AV218" s="91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49">
        <f t="shared" si="76"/>
        <v>0</v>
      </c>
      <c r="U219" s="155">
        <f t="shared" si="60"/>
        <v>0</v>
      </c>
      <c r="V219" s="155" t="e">
        <f t="shared" si="61"/>
        <v>#DIV/0!</v>
      </c>
      <c r="W219" s="150">
        <f t="shared" si="77"/>
        <v>0</v>
      </c>
      <c r="X219" s="150">
        <f t="shared" si="78"/>
        <v>0</v>
      </c>
      <c r="Y219" s="150">
        <f t="shared" si="62"/>
        <v>0</v>
      </c>
      <c r="Z219" s="150">
        <f t="shared" si="67"/>
        <v>1</v>
      </c>
      <c r="AA219" s="150">
        <f t="shared" si="68"/>
        <v>0</v>
      </c>
      <c r="AB219" s="151" t="e">
        <f t="shared" si="63"/>
        <v>#DIV/0!</v>
      </c>
      <c r="AC219" s="151" t="e">
        <f t="shared" si="64"/>
        <v>#DIV/0!</v>
      </c>
      <c r="AD219" s="151">
        <f t="shared" si="69"/>
        <v>0</v>
      </c>
      <c r="AE219" s="91">
        <f t="shared" si="70"/>
        <v>39</v>
      </c>
      <c r="AF219" s="91">
        <f t="shared" si="71"/>
        <v>36</v>
      </c>
      <c r="AG219" s="91">
        <f t="shared" si="72"/>
        <v>256</v>
      </c>
      <c r="AH219" s="91">
        <f t="shared" si="73"/>
        <v>33424</v>
      </c>
      <c r="AI219" s="141">
        <f t="shared" si="74"/>
        <v>0</v>
      </c>
      <c r="AJ219" s="141">
        <f t="shared" si="75"/>
        <v>0</v>
      </c>
      <c r="AK219" s="146">
        <f t="shared" si="65"/>
        <v>0</v>
      </c>
      <c r="AL219" s="147"/>
      <c r="AM219" s="147"/>
      <c r="AN219" s="148"/>
      <c r="AO219" s="148"/>
      <c r="AP219" s="148"/>
      <c r="AQ219" s="142"/>
      <c r="AR219" s="91">
        <f t="shared" si="66"/>
        <v>0</v>
      </c>
      <c r="AS219" s="91"/>
      <c r="AT219" s="91"/>
      <c r="AU219" s="91"/>
      <c r="AV219" s="91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49">
        <f t="shared" si="76"/>
        <v>0</v>
      </c>
      <c r="U220" s="155">
        <f t="shared" si="60"/>
        <v>0</v>
      </c>
      <c r="V220" s="155" t="e">
        <f t="shared" si="61"/>
        <v>#DIV/0!</v>
      </c>
      <c r="W220" s="150">
        <f t="shared" si="77"/>
        <v>0</v>
      </c>
      <c r="X220" s="150">
        <f t="shared" si="78"/>
        <v>0</v>
      </c>
      <c r="Y220" s="150">
        <f t="shared" si="62"/>
        <v>0</v>
      </c>
      <c r="Z220" s="150">
        <f t="shared" si="67"/>
        <v>1</v>
      </c>
      <c r="AA220" s="150">
        <f t="shared" si="68"/>
        <v>0</v>
      </c>
      <c r="AB220" s="151" t="e">
        <f t="shared" si="63"/>
        <v>#DIV/0!</v>
      </c>
      <c r="AC220" s="151" t="e">
        <f t="shared" si="64"/>
        <v>#DIV/0!</v>
      </c>
      <c r="AD220" s="151">
        <f t="shared" si="69"/>
        <v>0</v>
      </c>
      <c r="AE220" s="91">
        <f t="shared" si="70"/>
        <v>39</v>
      </c>
      <c r="AF220" s="91">
        <f t="shared" si="71"/>
        <v>36</v>
      </c>
      <c r="AG220" s="91">
        <f t="shared" si="72"/>
        <v>256</v>
      </c>
      <c r="AH220" s="91">
        <f t="shared" si="73"/>
        <v>33424</v>
      </c>
      <c r="AI220" s="141">
        <f t="shared" si="74"/>
        <v>0</v>
      </c>
      <c r="AJ220" s="141">
        <f t="shared" si="75"/>
        <v>0</v>
      </c>
      <c r="AK220" s="146">
        <f t="shared" si="65"/>
        <v>0</v>
      </c>
      <c r="AL220" s="147"/>
      <c r="AM220" s="147"/>
      <c r="AN220" s="148"/>
      <c r="AO220" s="148"/>
      <c r="AP220" s="148"/>
      <c r="AQ220" s="142"/>
      <c r="AR220" s="91">
        <f t="shared" si="66"/>
        <v>0</v>
      </c>
      <c r="AS220" s="91"/>
      <c r="AT220" s="91"/>
      <c r="AU220" s="91"/>
      <c r="AV220" s="91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49">
        <f t="shared" si="76"/>
        <v>0</v>
      </c>
      <c r="U221" s="155">
        <f t="shared" si="60"/>
        <v>0</v>
      </c>
      <c r="V221" s="155" t="e">
        <f t="shared" si="61"/>
        <v>#DIV/0!</v>
      </c>
      <c r="W221" s="150">
        <f t="shared" si="77"/>
        <v>0</v>
      </c>
      <c r="X221" s="150">
        <f t="shared" si="78"/>
        <v>0</v>
      </c>
      <c r="Y221" s="150">
        <f t="shared" si="62"/>
        <v>0</v>
      </c>
      <c r="Z221" s="150">
        <f t="shared" si="67"/>
        <v>1</v>
      </c>
      <c r="AA221" s="150">
        <f t="shared" si="68"/>
        <v>0</v>
      </c>
      <c r="AB221" s="151" t="e">
        <f t="shared" si="63"/>
        <v>#DIV/0!</v>
      </c>
      <c r="AC221" s="151" t="e">
        <f t="shared" si="64"/>
        <v>#DIV/0!</v>
      </c>
      <c r="AD221" s="151">
        <f t="shared" si="69"/>
        <v>0</v>
      </c>
      <c r="AE221" s="91">
        <f t="shared" si="70"/>
        <v>39</v>
      </c>
      <c r="AF221" s="91">
        <f t="shared" si="71"/>
        <v>36</v>
      </c>
      <c r="AG221" s="91">
        <f t="shared" si="72"/>
        <v>256</v>
      </c>
      <c r="AH221" s="91">
        <f t="shared" si="73"/>
        <v>33424</v>
      </c>
      <c r="AI221" s="141">
        <f t="shared" si="74"/>
        <v>0</v>
      </c>
      <c r="AJ221" s="141">
        <f t="shared" si="75"/>
        <v>0</v>
      </c>
      <c r="AK221" s="146">
        <f t="shared" si="65"/>
        <v>0</v>
      </c>
      <c r="AL221" s="147"/>
      <c r="AM221" s="147"/>
      <c r="AN221" s="148"/>
      <c r="AO221" s="148"/>
      <c r="AP221" s="148"/>
      <c r="AQ221" s="142"/>
      <c r="AR221" s="91">
        <f t="shared" si="66"/>
        <v>0</v>
      </c>
      <c r="AS221" s="91"/>
      <c r="AT221" s="91"/>
      <c r="AU221" s="91"/>
      <c r="AV221" s="91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49">
        <f t="shared" si="76"/>
        <v>0</v>
      </c>
      <c r="U222" s="155">
        <f t="shared" si="60"/>
        <v>0</v>
      </c>
      <c r="V222" s="155" t="e">
        <f t="shared" si="61"/>
        <v>#DIV/0!</v>
      </c>
      <c r="W222" s="150">
        <f t="shared" si="77"/>
        <v>0</v>
      </c>
      <c r="X222" s="150">
        <f t="shared" si="78"/>
        <v>0</v>
      </c>
      <c r="Y222" s="150">
        <f t="shared" si="62"/>
        <v>0</v>
      </c>
      <c r="Z222" s="150">
        <f t="shared" si="67"/>
        <v>1</v>
      </c>
      <c r="AA222" s="150">
        <f t="shared" si="68"/>
        <v>0</v>
      </c>
      <c r="AB222" s="151" t="e">
        <f t="shared" si="63"/>
        <v>#DIV/0!</v>
      </c>
      <c r="AC222" s="151" t="e">
        <f t="shared" si="64"/>
        <v>#DIV/0!</v>
      </c>
      <c r="AD222" s="151">
        <f t="shared" si="69"/>
        <v>0</v>
      </c>
      <c r="AE222" s="91">
        <f t="shared" si="70"/>
        <v>39</v>
      </c>
      <c r="AF222" s="91">
        <f t="shared" si="71"/>
        <v>36</v>
      </c>
      <c r="AG222" s="91">
        <f t="shared" si="72"/>
        <v>256</v>
      </c>
      <c r="AH222" s="91">
        <f t="shared" si="73"/>
        <v>33424</v>
      </c>
      <c r="AI222" s="141">
        <f t="shared" si="74"/>
        <v>0</v>
      </c>
      <c r="AJ222" s="141">
        <f t="shared" si="75"/>
        <v>0</v>
      </c>
      <c r="AK222" s="146">
        <f t="shared" si="65"/>
        <v>0</v>
      </c>
      <c r="AL222" s="147"/>
      <c r="AM222" s="147"/>
      <c r="AN222" s="148"/>
      <c r="AO222" s="148"/>
      <c r="AP222" s="148"/>
      <c r="AQ222" s="142"/>
      <c r="AR222" s="91">
        <f t="shared" si="66"/>
        <v>0</v>
      </c>
      <c r="AS222" s="91"/>
      <c r="AT222" s="91"/>
      <c r="AU222" s="91"/>
      <c r="AV222" s="91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49">
        <f t="shared" si="76"/>
        <v>0</v>
      </c>
      <c r="U223" s="155">
        <f t="shared" si="60"/>
        <v>0</v>
      </c>
      <c r="V223" s="155" t="e">
        <f t="shared" si="61"/>
        <v>#DIV/0!</v>
      </c>
      <c r="W223" s="150">
        <f t="shared" si="77"/>
        <v>0</v>
      </c>
      <c r="X223" s="150">
        <f t="shared" si="78"/>
        <v>0</v>
      </c>
      <c r="Y223" s="150">
        <f t="shared" si="62"/>
        <v>0</v>
      </c>
      <c r="Z223" s="150">
        <f t="shared" si="67"/>
        <v>1</v>
      </c>
      <c r="AA223" s="150">
        <f t="shared" si="68"/>
        <v>0</v>
      </c>
      <c r="AB223" s="151" t="e">
        <f t="shared" si="63"/>
        <v>#DIV/0!</v>
      </c>
      <c r="AC223" s="151" t="e">
        <f t="shared" si="64"/>
        <v>#DIV/0!</v>
      </c>
      <c r="AD223" s="151">
        <f t="shared" si="69"/>
        <v>0</v>
      </c>
      <c r="AE223" s="91">
        <f t="shared" si="70"/>
        <v>39</v>
      </c>
      <c r="AF223" s="91">
        <f t="shared" si="71"/>
        <v>36</v>
      </c>
      <c r="AG223" s="91">
        <f t="shared" si="72"/>
        <v>256</v>
      </c>
      <c r="AH223" s="91">
        <f t="shared" si="73"/>
        <v>33424</v>
      </c>
      <c r="AI223" s="141">
        <f t="shared" si="74"/>
        <v>0</v>
      </c>
      <c r="AJ223" s="141">
        <f t="shared" si="75"/>
        <v>0</v>
      </c>
      <c r="AK223" s="146">
        <f t="shared" si="65"/>
        <v>0</v>
      </c>
      <c r="AL223" s="147"/>
      <c r="AM223" s="147"/>
      <c r="AN223" s="148"/>
      <c r="AO223" s="148"/>
      <c r="AP223" s="148"/>
      <c r="AQ223" s="142"/>
      <c r="AR223" s="91">
        <f t="shared" si="66"/>
        <v>0</v>
      </c>
      <c r="AS223" s="91"/>
      <c r="AT223" s="91"/>
      <c r="AU223" s="91"/>
      <c r="AV223" s="91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49">
        <f t="shared" si="76"/>
        <v>0</v>
      </c>
      <c r="U224" s="155">
        <f t="shared" si="60"/>
        <v>0</v>
      </c>
      <c r="V224" s="155" t="e">
        <f t="shared" si="61"/>
        <v>#DIV/0!</v>
      </c>
      <c r="W224" s="150">
        <f t="shared" si="77"/>
        <v>0</v>
      </c>
      <c r="X224" s="150">
        <f t="shared" si="78"/>
        <v>0</v>
      </c>
      <c r="Y224" s="150">
        <f t="shared" si="62"/>
        <v>0</v>
      </c>
      <c r="Z224" s="150">
        <f t="shared" si="67"/>
        <v>1</v>
      </c>
      <c r="AA224" s="150">
        <f t="shared" si="68"/>
        <v>0</v>
      </c>
      <c r="AB224" s="151" t="e">
        <f t="shared" si="63"/>
        <v>#DIV/0!</v>
      </c>
      <c r="AC224" s="151" t="e">
        <f t="shared" si="64"/>
        <v>#DIV/0!</v>
      </c>
      <c r="AD224" s="151">
        <f t="shared" si="69"/>
        <v>0</v>
      </c>
      <c r="AE224" s="91">
        <f t="shared" si="70"/>
        <v>39</v>
      </c>
      <c r="AF224" s="91">
        <f t="shared" si="71"/>
        <v>36</v>
      </c>
      <c r="AG224" s="91">
        <f t="shared" si="72"/>
        <v>256</v>
      </c>
      <c r="AH224" s="91">
        <f t="shared" si="73"/>
        <v>33424</v>
      </c>
      <c r="AI224" s="141">
        <f t="shared" si="74"/>
        <v>0</v>
      </c>
      <c r="AJ224" s="141">
        <f t="shared" si="75"/>
        <v>0</v>
      </c>
      <c r="AK224" s="146">
        <f t="shared" si="65"/>
        <v>0</v>
      </c>
      <c r="AL224" s="147"/>
      <c r="AM224" s="147"/>
      <c r="AN224" s="148"/>
      <c r="AO224" s="148"/>
      <c r="AP224" s="148"/>
      <c r="AQ224" s="142"/>
      <c r="AR224" s="91">
        <f t="shared" si="66"/>
        <v>0</v>
      </c>
      <c r="AS224" s="91"/>
      <c r="AT224" s="91"/>
      <c r="AU224" s="91"/>
      <c r="AV224" s="91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49">
        <f t="shared" si="76"/>
        <v>0</v>
      </c>
      <c r="U225" s="155">
        <f t="shared" si="60"/>
        <v>0</v>
      </c>
      <c r="V225" s="155" t="e">
        <f t="shared" si="61"/>
        <v>#DIV/0!</v>
      </c>
      <c r="W225" s="150">
        <f t="shared" si="77"/>
        <v>0</v>
      </c>
      <c r="X225" s="150">
        <f t="shared" si="78"/>
        <v>0</v>
      </c>
      <c r="Y225" s="150">
        <f t="shared" si="62"/>
        <v>0</v>
      </c>
      <c r="Z225" s="150">
        <f t="shared" si="67"/>
        <v>1</v>
      </c>
      <c r="AA225" s="150">
        <f t="shared" si="68"/>
        <v>0</v>
      </c>
      <c r="AB225" s="151" t="e">
        <f t="shared" si="63"/>
        <v>#DIV/0!</v>
      </c>
      <c r="AC225" s="151" t="e">
        <f t="shared" si="64"/>
        <v>#DIV/0!</v>
      </c>
      <c r="AD225" s="151">
        <f t="shared" si="69"/>
        <v>0</v>
      </c>
      <c r="AE225" s="91">
        <f t="shared" si="70"/>
        <v>39</v>
      </c>
      <c r="AF225" s="91">
        <f t="shared" si="71"/>
        <v>36</v>
      </c>
      <c r="AG225" s="91">
        <f t="shared" si="72"/>
        <v>256</v>
      </c>
      <c r="AH225" s="91">
        <f t="shared" si="73"/>
        <v>33424</v>
      </c>
      <c r="AI225" s="141">
        <f t="shared" si="74"/>
        <v>0</v>
      </c>
      <c r="AJ225" s="141">
        <f t="shared" si="75"/>
        <v>0</v>
      </c>
      <c r="AK225" s="146">
        <f t="shared" si="65"/>
        <v>0</v>
      </c>
      <c r="AL225" s="147"/>
      <c r="AM225" s="147"/>
      <c r="AN225" s="148"/>
      <c r="AO225" s="148"/>
      <c r="AP225" s="148"/>
      <c r="AQ225" s="142"/>
      <c r="AR225" s="91">
        <f t="shared" si="66"/>
        <v>0</v>
      </c>
      <c r="AS225" s="91"/>
      <c r="AT225" s="91"/>
      <c r="AU225" s="91"/>
      <c r="AV225" s="91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49">
        <f t="shared" si="76"/>
        <v>0</v>
      </c>
      <c r="U226" s="155">
        <f t="shared" si="60"/>
        <v>0</v>
      </c>
      <c r="V226" s="155" t="e">
        <f t="shared" si="61"/>
        <v>#DIV/0!</v>
      </c>
      <c r="W226" s="150">
        <f t="shared" si="77"/>
        <v>0</v>
      </c>
      <c r="X226" s="150">
        <f t="shared" si="78"/>
        <v>0</v>
      </c>
      <c r="Y226" s="150">
        <f t="shared" si="62"/>
        <v>0</v>
      </c>
      <c r="Z226" s="150">
        <f t="shared" si="67"/>
        <v>1</v>
      </c>
      <c r="AA226" s="150">
        <f t="shared" si="68"/>
        <v>0</v>
      </c>
      <c r="AB226" s="151" t="e">
        <f t="shared" si="63"/>
        <v>#DIV/0!</v>
      </c>
      <c r="AC226" s="151" t="e">
        <f t="shared" si="64"/>
        <v>#DIV/0!</v>
      </c>
      <c r="AD226" s="151">
        <f t="shared" si="69"/>
        <v>0</v>
      </c>
      <c r="AE226" s="91">
        <f t="shared" si="70"/>
        <v>39</v>
      </c>
      <c r="AF226" s="91">
        <f t="shared" si="71"/>
        <v>36</v>
      </c>
      <c r="AG226" s="91">
        <f t="shared" si="72"/>
        <v>256</v>
      </c>
      <c r="AH226" s="91">
        <f t="shared" si="73"/>
        <v>33424</v>
      </c>
      <c r="AI226" s="141">
        <f t="shared" si="74"/>
        <v>0</v>
      </c>
      <c r="AJ226" s="141">
        <f t="shared" si="75"/>
        <v>0</v>
      </c>
      <c r="AK226" s="146">
        <f t="shared" si="65"/>
        <v>0</v>
      </c>
      <c r="AL226" s="147"/>
      <c r="AM226" s="147"/>
      <c r="AN226" s="148"/>
      <c r="AO226" s="148"/>
      <c r="AP226" s="148"/>
      <c r="AQ226" s="142"/>
      <c r="AR226" s="91">
        <f t="shared" si="66"/>
        <v>0</v>
      </c>
      <c r="AS226" s="91"/>
      <c r="AT226" s="91"/>
      <c r="AU226" s="91"/>
      <c r="AV226" s="91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49">
        <f t="shared" si="76"/>
        <v>0</v>
      </c>
      <c r="U227" s="155">
        <f t="shared" si="60"/>
        <v>0</v>
      </c>
      <c r="V227" s="155" t="e">
        <f t="shared" si="61"/>
        <v>#DIV/0!</v>
      </c>
      <c r="W227" s="150">
        <f t="shared" si="77"/>
        <v>0</v>
      </c>
      <c r="X227" s="150">
        <f t="shared" si="78"/>
        <v>0</v>
      </c>
      <c r="Y227" s="150">
        <f t="shared" si="62"/>
        <v>0</v>
      </c>
      <c r="Z227" s="150">
        <f t="shared" si="67"/>
        <v>1</v>
      </c>
      <c r="AA227" s="150">
        <f t="shared" si="68"/>
        <v>0</v>
      </c>
      <c r="AB227" s="151" t="e">
        <f t="shared" si="63"/>
        <v>#DIV/0!</v>
      </c>
      <c r="AC227" s="151" t="e">
        <f t="shared" si="64"/>
        <v>#DIV/0!</v>
      </c>
      <c r="AD227" s="151">
        <f t="shared" si="69"/>
        <v>0</v>
      </c>
      <c r="AE227" s="91">
        <f t="shared" si="70"/>
        <v>39</v>
      </c>
      <c r="AF227" s="91">
        <f t="shared" si="71"/>
        <v>36</v>
      </c>
      <c r="AG227" s="91">
        <f t="shared" si="72"/>
        <v>256</v>
      </c>
      <c r="AH227" s="91">
        <f t="shared" si="73"/>
        <v>33424</v>
      </c>
      <c r="AI227" s="141">
        <f t="shared" si="74"/>
        <v>0</v>
      </c>
      <c r="AJ227" s="141">
        <f t="shared" si="75"/>
        <v>0</v>
      </c>
      <c r="AK227" s="146">
        <f t="shared" si="65"/>
        <v>0</v>
      </c>
      <c r="AL227" s="147"/>
      <c r="AM227" s="147"/>
      <c r="AN227" s="148"/>
      <c r="AO227" s="148"/>
      <c r="AP227" s="148"/>
      <c r="AQ227" s="142"/>
      <c r="AR227" s="91">
        <f t="shared" si="66"/>
        <v>0</v>
      </c>
      <c r="AS227" s="91"/>
      <c r="AT227" s="91"/>
      <c r="AU227" s="91"/>
      <c r="AV227" s="91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49">
        <f t="shared" si="76"/>
        <v>0</v>
      </c>
      <c r="U228" s="155">
        <f t="shared" si="60"/>
        <v>0</v>
      </c>
      <c r="V228" s="155" t="e">
        <f t="shared" si="61"/>
        <v>#DIV/0!</v>
      </c>
      <c r="W228" s="150">
        <f t="shared" si="77"/>
        <v>0</v>
      </c>
      <c r="X228" s="150">
        <f t="shared" si="78"/>
        <v>0</v>
      </c>
      <c r="Y228" s="150">
        <f t="shared" si="62"/>
        <v>0</v>
      </c>
      <c r="Z228" s="150">
        <f t="shared" si="67"/>
        <v>1</v>
      </c>
      <c r="AA228" s="150">
        <f t="shared" si="68"/>
        <v>0</v>
      </c>
      <c r="AB228" s="151" t="e">
        <f t="shared" si="63"/>
        <v>#DIV/0!</v>
      </c>
      <c r="AC228" s="151" t="e">
        <f t="shared" si="64"/>
        <v>#DIV/0!</v>
      </c>
      <c r="AD228" s="151">
        <f t="shared" si="69"/>
        <v>0</v>
      </c>
      <c r="AE228" s="91">
        <f t="shared" si="70"/>
        <v>39</v>
      </c>
      <c r="AF228" s="91">
        <f t="shared" si="71"/>
        <v>36</v>
      </c>
      <c r="AG228" s="91">
        <f t="shared" si="72"/>
        <v>256</v>
      </c>
      <c r="AH228" s="91">
        <f t="shared" si="73"/>
        <v>33424</v>
      </c>
      <c r="AI228" s="141">
        <f t="shared" si="74"/>
        <v>0</v>
      </c>
      <c r="AJ228" s="141">
        <f t="shared" si="75"/>
        <v>0</v>
      </c>
      <c r="AK228" s="146">
        <f t="shared" si="65"/>
        <v>0</v>
      </c>
      <c r="AL228" s="147"/>
      <c r="AM228" s="147"/>
      <c r="AN228" s="148"/>
      <c r="AO228" s="148"/>
      <c r="AP228" s="148"/>
      <c r="AQ228" s="142"/>
      <c r="AR228" s="91">
        <f t="shared" si="66"/>
        <v>0</v>
      </c>
      <c r="AS228" s="91"/>
      <c r="AT228" s="91"/>
      <c r="AU228" s="91"/>
      <c r="AV228" s="91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49">
        <f t="shared" si="76"/>
        <v>0</v>
      </c>
      <c r="U229" s="155">
        <f t="shared" si="60"/>
        <v>0</v>
      </c>
      <c r="V229" s="155" t="e">
        <f t="shared" si="61"/>
        <v>#DIV/0!</v>
      </c>
      <c r="W229" s="150">
        <f t="shared" si="77"/>
        <v>0</v>
      </c>
      <c r="X229" s="150">
        <f t="shared" si="78"/>
        <v>0</v>
      </c>
      <c r="Y229" s="150">
        <f t="shared" si="62"/>
        <v>0</v>
      </c>
      <c r="Z229" s="150">
        <f t="shared" si="67"/>
        <v>1</v>
      </c>
      <c r="AA229" s="150">
        <f t="shared" si="68"/>
        <v>0</v>
      </c>
      <c r="AB229" s="151" t="e">
        <f t="shared" si="63"/>
        <v>#DIV/0!</v>
      </c>
      <c r="AC229" s="151" t="e">
        <f t="shared" si="64"/>
        <v>#DIV/0!</v>
      </c>
      <c r="AD229" s="151">
        <f t="shared" si="69"/>
        <v>0</v>
      </c>
      <c r="AE229" s="91">
        <f t="shared" si="70"/>
        <v>39</v>
      </c>
      <c r="AF229" s="91">
        <f t="shared" si="71"/>
        <v>36</v>
      </c>
      <c r="AG229" s="91">
        <f t="shared" si="72"/>
        <v>256</v>
      </c>
      <c r="AH229" s="91">
        <f t="shared" si="73"/>
        <v>33424</v>
      </c>
      <c r="AI229" s="141">
        <f t="shared" si="74"/>
        <v>0</v>
      </c>
      <c r="AJ229" s="141">
        <f t="shared" si="75"/>
        <v>0</v>
      </c>
      <c r="AK229" s="146">
        <f t="shared" si="65"/>
        <v>0</v>
      </c>
      <c r="AL229" s="147"/>
      <c r="AM229" s="147"/>
      <c r="AN229" s="148"/>
      <c r="AO229" s="148"/>
      <c r="AP229" s="148"/>
      <c r="AQ229" s="142"/>
      <c r="AR229" s="91">
        <f t="shared" si="66"/>
        <v>0</v>
      </c>
      <c r="AS229" s="91"/>
      <c r="AT229" s="91"/>
      <c r="AU229" s="91"/>
      <c r="AV229" s="91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49">
        <f t="shared" si="76"/>
        <v>0</v>
      </c>
      <c r="U230" s="155">
        <f t="shared" si="60"/>
        <v>0</v>
      </c>
      <c r="V230" s="155" t="e">
        <f t="shared" si="61"/>
        <v>#DIV/0!</v>
      </c>
      <c r="W230" s="150">
        <f t="shared" si="77"/>
        <v>0</v>
      </c>
      <c r="X230" s="150">
        <f t="shared" si="78"/>
        <v>0</v>
      </c>
      <c r="Y230" s="150">
        <f t="shared" si="62"/>
        <v>0</v>
      </c>
      <c r="Z230" s="150">
        <f t="shared" si="67"/>
        <v>1</v>
      </c>
      <c r="AA230" s="150">
        <f t="shared" si="68"/>
        <v>0</v>
      </c>
      <c r="AB230" s="151" t="e">
        <f t="shared" si="63"/>
        <v>#DIV/0!</v>
      </c>
      <c r="AC230" s="151" t="e">
        <f t="shared" si="64"/>
        <v>#DIV/0!</v>
      </c>
      <c r="AD230" s="151">
        <f t="shared" si="69"/>
        <v>0</v>
      </c>
      <c r="AE230" s="91">
        <f t="shared" si="70"/>
        <v>39</v>
      </c>
      <c r="AF230" s="91">
        <f t="shared" si="71"/>
        <v>36</v>
      </c>
      <c r="AG230" s="91">
        <f t="shared" si="72"/>
        <v>256</v>
      </c>
      <c r="AH230" s="91">
        <f t="shared" si="73"/>
        <v>33424</v>
      </c>
      <c r="AI230" s="141">
        <f t="shared" si="74"/>
        <v>0</v>
      </c>
      <c r="AJ230" s="141">
        <f t="shared" si="75"/>
        <v>0</v>
      </c>
      <c r="AK230" s="146">
        <f t="shared" si="65"/>
        <v>0</v>
      </c>
      <c r="AL230" s="147"/>
      <c r="AM230" s="147"/>
      <c r="AN230" s="148"/>
      <c r="AO230" s="148"/>
      <c r="AP230" s="148"/>
      <c r="AQ230" s="142"/>
      <c r="AR230" s="91">
        <f t="shared" si="66"/>
        <v>0</v>
      </c>
      <c r="AS230" s="91"/>
      <c r="AT230" s="91"/>
      <c r="AU230" s="91"/>
      <c r="AV230" s="91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49">
        <f t="shared" si="76"/>
        <v>0</v>
      </c>
      <c r="U231" s="155">
        <f t="shared" si="60"/>
        <v>0</v>
      </c>
      <c r="V231" s="155" t="e">
        <f t="shared" si="61"/>
        <v>#DIV/0!</v>
      </c>
      <c r="W231" s="150">
        <f t="shared" si="77"/>
        <v>0</v>
      </c>
      <c r="X231" s="150">
        <f t="shared" si="78"/>
        <v>0</v>
      </c>
      <c r="Y231" s="150">
        <f t="shared" si="62"/>
        <v>0</v>
      </c>
      <c r="Z231" s="150">
        <f t="shared" si="67"/>
        <v>1</v>
      </c>
      <c r="AA231" s="150">
        <f t="shared" si="68"/>
        <v>0</v>
      </c>
      <c r="AB231" s="151" t="e">
        <f t="shared" si="63"/>
        <v>#DIV/0!</v>
      </c>
      <c r="AC231" s="151" t="e">
        <f t="shared" si="64"/>
        <v>#DIV/0!</v>
      </c>
      <c r="AD231" s="151">
        <f t="shared" si="69"/>
        <v>0</v>
      </c>
      <c r="AE231" s="91">
        <f t="shared" si="70"/>
        <v>39</v>
      </c>
      <c r="AF231" s="91">
        <f t="shared" si="71"/>
        <v>36</v>
      </c>
      <c r="AG231" s="91">
        <f t="shared" si="72"/>
        <v>256</v>
      </c>
      <c r="AH231" s="91">
        <f t="shared" si="73"/>
        <v>33424</v>
      </c>
      <c r="AI231" s="141">
        <f t="shared" si="74"/>
        <v>0</v>
      </c>
      <c r="AJ231" s="141">
        <f t="shared" si="75"/>
        <v>0</v>
      </c>
      <c r="AK231" s="146">
        <f t="shared" si="65"/>
        <v>0</v>
      </c>
      <c r="AL231" s="147"/>
      <c r="AM231" s="147"/>
      <c r="AN231" s="148"/>
      <c r="AO231" s="148"/>
      <c r="AP231" s="148"/>
      <c r="AQ231" s="142"/>
      <c r="AR231" s="91">
        <f t="shared" si="66"/>
        <v>0</v>
      </c>
      <c r="AS231" s="91"/>
      <c r="AT231" s="91"/>
      <c r="AU231" s="91"/>
      <c r="AV231" s="91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49">
        <f t="shared" si="76"/>
        <v>0</v>
      </c>
      <c r="U232" s="155">
        <f t="shared" si="60"/>
        <v>0</v>
      </c>
      <c r="V232" s="155" t="e">
        <f t="shared" si="61"/>
        <v>#DIV/0!</v>
      </c>
      <c r="W232" s="150">
        <f t="shared" si="77"/>
        <v>0</v>
      </c>
      <c r="X232" s="150">
        <f t="shared" si="78"/>
        <v>0</v>
      </c>
      <c r="Y232" s="150">
        <f t="shared" si="62"/>
        <v>0</v>
      </c>
      <c r="Z232" s="150">
        <f t="shared" si="67"/>
        <v>1</v>
      </c>
      <c r="AA232" s="150">
        <f t="shared" si="68"/>
        <v>0</v>
      </c>
      <c r="AB232" s="151" t="e">
        <f t="shared" si="63"/>
        <v>#DIV/0!</v>
      </c>
      <c r="AC232" s="151" t="e">
        <f t="shared" si="64"/>
        <v>#DIV/0!</v>
      </c>
      <c r="AD232" s="151">
        <f t="shared" si="69"/>
        <v>0</v>
      </c>
      <c r="AE232" s="91">
        <f t="shared" si="70"/>
        <v>39</v>
      </c>
      <c r="AF232" s="91">
        <f t="shared" si="71"/>
        <v>36</v>
      </c>
      <c r="AG232" s="91">
        <f t="shared" si="72"/>
        <v>256</v>
      </c>
      <c r="AH232" s="91">
        <f t="shared" si="73"/>
        <v>33424</v>
      </c>
      <c r="AI232" s="141">
        <f t="shared" si="74"/>
        <v>0</v>
      </c>
      <c r="AJ232" s="141">
        <f t="shared" si="75"/>
        <v>0</v>
      </c>
      <c r="AK232" s="146">
        <f t="shared" si="65"/>
        <v>0</v>
      </c>
      <c r="AL232" s="147"/>
      <c r="AM232" s="147"/>
      <c r="AN232" s="148"/>
      <c r="AO232" s="148"/>
      <c r="AP232" s="148"/>
      <c r="AQ232" s="142"/>
      <c r="AR232" s="91">
        <f t="shared" si="66"/>
        <v>0</v>
      </c>
      <c r="AS232" s="91"/>
      <c r="AT232" s="91"/>
      <c r="AU232" s="91"/>
      <c r="AV232" s="91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49">
        <f t="shared" si="76"/>
        <v>0</v>
      </c>
      <c r="U233" s="155">
        <f t="shared" si="60"/>
        <v>0</v>
      </c>
      <c r="V233" s="155" t="e">
        <f t="shared" si="61"/>
        <v>#DIV/0!</v>
      </c>
      <c r="W233" s="150">
        <f t="shared" si="77"/>
        <v>0</v>
      </c>
      <c r="X233" s="150">
        <f t="shared" si="78"/>
        <v>0</v>
      </c>
      <c r="Y233" s="150">
        <f t="shared" si="62"/>
        <v>0</v>
      </c>
      <c r="Z233" s="150">
        <f t="shared" si="67"/>
        <v>1</v>
      </c>
      <c r="AA233" s="150">
        <f t="shared" si="68"/>
        <v>0</v>
      </c>
      <c r="AB233" s="151" t="e">
        <f t="shared" si="63"/>
        <v>#DIV/0!</v>
      </c>
      <c r="AC233" s="151" t="e">
        <f t="shared" si="64"/>
        <v>#DIV/0!</v>
      </c>
      <c r="AD233" s="151">
        <f t="shared" si="69"/>
        <v>0</v>
      </c>
      <c r="AE233" s="91">
        <f t="shared" si="70"/>
        <v>39</v>
      </c>
      <c r="AF233" s="91">
        <f t="shared" si="71"/>
        <v>36</v>
      </c>
      <c r="AG233" s="91">
        <f t="shared" si="72"/>
        <v>256</v>
      </c>
      <c r="AH233" s="91">
        <f t="shared" si="73"/>
        <v>33424</v>
      </c>
      <c r="AI233" s="141">
        <f t="shared" si="74"/>
        <v>0</v>
      </c>
      <c r="AJ233" s="141">
        <f t="shared" si="75"/>
        <v>0</v>
      </c>
      <c r="AK233" s="146">
        <f t="shared" si="65"/>
        <v>0</v>
      </c>
      <c r="AL233" s="147"/>
      <c r="AM233" s="147"/>
      <c r="AN233" s="148"/>
      <c r="AO233" s="148"/>
      <c r="AP233" s="148"/>
      <c r="AQ233" s="142"/>
      <c r="AR233" s="91">
        <f t="shared" si="66"/>
        <v>0</v>
      </c>
      <c r="AS233" s="91"/>
      <c r="AT233" s="91"/>
      <c r="AU233" s="91"/>
      <c r="AV233" s="91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49">
        <f t="shared" si="76"/>
        <v>0</v>
      </c>
      <c r="U234" s="155">
        <f t="shared" si="60"/>
        <v>0</v>
      </c>
      <c r="V234" s="155" t="e">
        <f t="shared" si="61"/>
        <v>#DIV/0!</v>
      </c>
      <c r="W234" s="150">
        <f t="shared" si="77"/>
        <v>0</v>
      </c>
      <c r="X234" s="150">
        <f t="shared" si="78"/>
        <v>0</v>
      </c>
      <c r="Y234" s="150">
        <f t="shared" si="62"/>
        <v>0</v>
      </c>
      <c r="Z234" s="150">
        <f t="shared" si="67"/>
        <v>1</v>
      </c>
      <c r="AA234" s="150">
        <f t="shared" si="68"/>
        <v>0</v>
      </c>
      <c r="AB234" s="151" t="e">
        <f t="shared" si="63"/>
        <v>#DIV/0!</v>
      </c>
      <c r="AC234" s="151" t="e">
        <f t="shared" si="64"/>
        <v>#DIV/0!</v>
      </c>
      <c r="AD234" s="151">
        <f t="shared" si="69"/>
        <v>0</v>
      </c>
      <c r="AE234" s="91">
        <f t="shared" si="70"/>
        <v>39</v>
      </c>
      <c r="AF234" s="91">
        <f t="shared" si="71"/>
        <v>36</v>
      </c>
      <c r="AG234" s="91">
        <f t="shared" si="72"/>
        <v>256</v>
      </c>
      <c r="AH234" s="91">
        <f t="shared" si="73"/>
        <v>33424</v>
      </c>
      <c r="AI234" s="141">
        <f t="shared" si="74"/>
        <v>0</v>
      </c>
      <c r="AJ234" s="141">
        <f t="shared" si="75"/>
        <v>0</v>
      </c>
      <c r="AK234" s="146">
        <f t="shared" si="65"/>
        <v>0</v>
      </c>
      <c r="AL234" s="147"/>
      <c r="AM234" s="147"/>
      <c r="AN234" s="148"/>
      <c r="AO234" s="148"/>
      <c r="AP234" s="148"/>
      <c r="AQ234" s="142"/>
      <c r="AR234" s="91">
        <f t="shared" si="66"/>
        <v>0</v>
      </c>
      <c r="AS234" s="91"/>
      <c r="AT234" s="91"/>
      <c r="AU234" s="91"/>
      <c r="AV234" s="91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49">
        <f t="shared" si="76"/>
        <v>0</v>
      </c>
      <c r="U235" s="155">
        <f t="shared" si="60"/>
        <v>0</v>
      </c>
      <c r="V235" s="155" t="e">
        <f t="shared" si="61"/>
        <v>#DIV/0!</v>
      </c>
      <c r="W235" s="150">
        <f t="shared" si="77"/>
        <v>0</v>
      </c>
      <c r="X235" s="150">
        <f t="shared" si="78"/>
        <v>0</v>
      </c>
      <c r="Y235" s="150">
        <f t="shared" si="62"/>
        <v>0</v>
      </c>
      <c r="Z235" s="150">
        <f t="shared" si="67"/>
        <v>1</v>
      </c>
      <c r="AA235" s="150">
        <f t="shared" si="68"/>
        <v>0</v>
      </c>
      <c r="AB235" s="151" t="e">
        <f t="shared" si="63"/>
        <v>#DIV/0!</v>
      </c>
      <c r="AC235" s="151" t="e">
        <f t="shared" si="64"/>
        <v>#DIV/0!</v>
      </c>
      <c r="AD235" s="151">
        <f t="shared" si="69"/>
        <v>0</v>
      </c>
      <c r="AE235" s="91">
        <f t="shared" si="70"/>
        <v>39</v>
      </c>
      <c r="AF235" s="91">
        <f t="shared" si="71"/>
        <v>36</v>
      </c>
      <c r="AG235" s="91">
        <f t="shared" si="72"/>
        <v>256</v>
      </c>
      <c r="AH235" s="91">
        <f t="shared" si="73"/>
        <v>33424</v>
      </c>
      <c r="AI235" s="141">
        <f t="shared" si="74"/>
        <v>0</v>
      </c>
      <c r="AJ235" s="141">
        <f t="shared" si="75"/>
        <v>0</v>
      </c>
      <c r="AK235" s="146">
        <f t="shared" si="65"/>
        <v>0</v>
      </c>
      <c r="AL235" s="147"/>
      <c r="AM235" s="147"/>
      <c r="AN235" s="148"/>
      <c r="AO235" s="148"/>
      <c r="AP235" s="148"/>
      <c r="AQ235" s="142"/>
      <c r="AR235" s="91">
        <f t="shared" si="66"/>
        <v>0</v>
      </c>
      <c r="AS235" s="91"/>
      <c r="AT235" s="91"/>
      <c r="AU235" s="91"/>
      <c r="AV235" s="91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49">
        <f t="shared" si="76"/>
        <v>0</v>
      </c>
      <c r="U236" s="155">
        <f t="shared" si="60"/>
        <v>0</v>
      </c>
      <c r="V236" s="155" t="e">
        <f t="shared" si="61"/>
        <v>#DIV/0!</v>
      </c>
      <c r="W236" s="150">
        <f t="shared" si="77"/>
        <v>0</v>
      </c>
      <c r="X236" s="150">
        <f t="shared" si="78"/>
        <v>0</v>
      </c>
      <c r="Y236" s="150">
        <f t="shared" si="62"/>
        <v>0</v>
      </c>
      <c r="Z236" s="150">
        <f t="shared" si="67"/>
        <v>1</v>
      </c>
      <c r="AA236" s="150">
        <f t="shared" si="68"/>
        <v>0</v>
      </c>
      <c r="AB236" s="151" t="e">
        <f t="shared" si="63"/>
        <v>#DIV/0!</v>
      </c>
      <c r="AC236" s="151" t="e">
        <f t="shared" si="64"/>
        <v>#DIV/0!</v>
      </c>
      <c r="AD236" s="151">
        <f t="shared" si="69"/>
        <v>0</v>
      </c>
      <c r="AE236" s="91">
        <f t="shared" si="70"/>
        <v>39</v>
      </c>
      <c r="AF236" s="91">
        <f t="shared" si="71"/>
        <v>36</v>
      </c>
      <c r="AG236" s="91">
        <f t="shared" si="72"/>
        <v>256</v>
      </c>
      <c r="AH236" s="91">
        <f t="shared" si="73"/>
        <v>33424</v>
      </c>
      <c r="AI236" s="141">
        <f t="shared" si="74"/>
        <v>0</v>
      </c>
      <c r="AJ236" s="141">
        <f t="shared" si="75"/>
        <v>0</v>
      </c>
      <c r="AK236" s="146">
        <f t="shared" si="65"/>
        <v>0</v>
      </c>
      <c r="AL236" s="147"/>
      <c r="AM236" s="147"/>
      <c r="AN236" s="148"/>
      <c r="AO236" s="148"/>
      <c r="AP236" s="148"/>
      <c r="AQ236" s="142"/>
      <c r="AR236" s="91">
        <f t="shared" si="66"/>
        <v>0</v>
      </c>
      <c r="AS236" s="91"/>
      <c r="AT236" s="91"/>
      <c r="AU236" s="91"/>
      <c r="AV236" s="91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49">
        <f t="shared" si="76"/>
        <v>0</v>
      </c>
      <c r="U237" s="155">
        <f t="shared" si="60"/>
        <v>0</v>
      </c>
      <c r="V237" s="155" t="e">
        <f t="shared" si="61"/>
        <v>#DIV/0!</v>
      </c>
      <c r="W237" s="150">
        <f t="shared" si="77"/>
        <v>0</v>
      </c>
      <c r="X237" s="150">
        <f t="shared" si="78"/>
        <v>0</v>
      </c>
      <c r="Y237" s="150">
        <f t="shared" si="62"/>
        <v>0</v>
      </c>
      <c r="Z237" s="150">
        <f t="shared" si="67"/>
        <v>1</v>
      </c>
      <c r="AA237" s="150">
        <f t="shared" si="68"/>
        <v>0</v>
      </c>
      <c r="AB237" s="151" t="e">
        <f t="shared" si="63"/>
        <v>#DIV/0!</v>
      </c>
      <c r="AC237" s="151" t="e">
        <f t="shared" si="64"/>
        <v>#DIV/0!</v>
      </c>
      <c r="AD237" s="151">
        <f t="shared" si="69"/>
        <v>0</v>
      </c>
      <c r="AE237" s="91">
        <f t="shared" si="70"/>
        <v>39</v>
      </c>
      <c r="AF237" s="91">
        <f t="shared" si="71"/>
        <v>36</v>
      </c>
      <c r="AG237" s="91">
        <f t="shared" si="72"/>
        <v>256</v>
      </c>
      <c r="AH237" s="91">
        <f t="shared" si="73"/>
        <v>33424</v>
      </c>
      <c r="AI237" s="141">
        <f t="shared" si="74"/>
        <v>0</v>
      </c>
      <c r="AJ237" s="141">
        <f t="shared" si="75"/>
        <v>0</v>
      </c>
      <c r="AK237" s="146">
        <f t="shared" si="65"/>
        <v>0</v>
      </c>
      <c r="AL237" s="147"/>
      <c r="AM237" s="147"/>
      <c r="AN237" s="148"/>
      <c r="AO237" s="148"/>
      <c r="AP237" s="148"/>
      <c r="AQ237" s="142"/>
      <c r="AR237" s="91">
        <f t="shared" si="66"/>
        <v>0</v>
      </c>
      <c r="AS237" s="91"/>
      <c r="AT237" s="91"/>
      <c r="AU237" s="91"/>
      <c r="AV237" s="91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49">
        <f t="shared" si="76"/>
        <v>0</v>
      </c>
      <c r="U238" s="155">
        <f t="shared" si="60"/>
        <v>0</v>
      </c>
      <c r="V238" s="155" t="e">
        <f t="shared" si="61"/>
        <v>#DIV/0!</v>
      </c>
      <c r="W238" s="150">
        <f t="shared" si="77"/>
        <v>0</v>
      </c>
      <c r="X238" s="150">
        <f t="shared" si="78"/>
        <v>0</v>
      </c>
      <c r="Y238" s="150">
        <f t="shared" si="62"/>
        <v>0</v>
      </c>
      <c r="Z238" s="150">
        <f t="shared" si="67"/>
        <v>1</v>
      </c>
      <c r="AA238" s="150">
        <f t="shared" si="68"/>
        <v>0</v>
      </c>
      <c r="AB238" s="151" t="e">
        <f t="shared" si="63"/>
        <v>#DIV/0!</v>
      </c>
      <c r="AC238" s="151" t="e">
        <f t="shared" si="64"/>
        <v>#DIV/0!</v>
      </c>
      <c r="AD238" s="151">
        <f t="shared" si="69"/>
        <v>0</v>
      </c>
      <c r="AE238" s="91">
        <f t="shared" si="70"/>
        <v>39</v>
      </c>
      <c r="AF238" s="91">
        <f t="shared" si="71"/>
        <v>36</v>
      </c>
      <c r="AG238" s="91">
        <f t="shared" si="72"/>
        <v>256</v>
      </c>
      <c r="AH238" s="91">
        <f t="shared" si="73"/>
        <v>33424</v>
      </c>
      <c r="AI238" s="141">
        <f t="shared" si="74"/>
        <v>0</v>
      </c>
      <c r="AJ238" s="141">
        <f t="shared" si="75"/>
        <v>0</v>
      </c>
      <c r="AK238" s="146">
        <f t="shared" si="65"/>
        <v>0</v>
      </c>
      <c r="AL238" s="147"/>
      <c r="AM238" s="147"/>
      <c r="AN238" s="148"/>
      <c r="AO238" s="148"/>
      <c r="AP238" s="148"/>
      <c r="AQ238" s="142"/>
      <c r="AR238" s="91">
        <f t="shared" si="66"/>
        <v>0</v>
      </c>
      <c r="AS238" s="91"/>
      <c r="AT238" s="91"/>
      <c r="AU238" s="91"/>
      <c r="AV238" s="91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49">
        <f t="shared" si="76"/>
        <v>0</v>
      </c>
      <c r="U239" s="155">
        <f t="shared" si="60"/>
        <v>0</v>
      </c>
      <c r="V239" s="155" t="e">
        <f t="shared" si="61"/>
        <v>#DIV/0!</v>
      </c>
      <c r="W239" s="150">
        <f t="shared" si="77"/>
        <v>0</v>
      </c>
      <c r="X239" s="150">
        <f t="shared" si="78"/>
        <v>0</v>
      </c>
      <c r="Y239" s="150">
        <f t="shared" si="62"/>
        <v>0</v>
      </c>
      <c r="Z239" s="150">
        <f t="shared" si="67"/>
        <v>1</v>
      </c>
      <c r="AA239" s="150">
        <f t="shared" si="68"/>
        <v>0</v>
      </c>
      <c r="AB239" s="151" t="e">
        <f t="shared" si="63"/>
        <v>#DIV/0!</v>
      </c>
      <c r="AC239" s="151" t="e">
        <f t="shared" si="64"/>
        <v>#DIV/0!</v>
      </c>
      <c r="AD239" s="151">
        <f t="shared" si="69"/>
        <v>0</v>
      </c>
      <c r="AE239" s="91">
        <f t="shared" si="70"/>
        <v>39</v>
      </c>
      <c r="AF239" s="91">
        <f t="shared" si="71"/>
        <v>36</v>
      </c>
      <c r="AG239" s="91">
        <f t="shared" si="72"/>
        <v>256</v>
      </c>
      <c r="AH239" s="91">
        <f t="shared" si="73"/>
        <v>33424</v>
      </c>
      <c r="AI239" s="141">
        <f t="shared" si="74"/>
        <v>0</v>
      </c>
      <c r="AJ239" s="141">
        <f t="shared" si="75"/>
        <v>0</v>
      </c>
      <c r="AK239" s="146">
        <f t="shared" si="65"/>
        <v>0</v>
      </c>
      <c r="AL239" s="147"/>
      <c r="AM239" s="147"/>
      <c r="AN239" s="148"/>
      <c r="AO239" s="148"/>
      <c r="AP239" s="148"/>
      <c r="AQ239" s="142"/>
      <c r="AR239" s="91">
        <f t="shared" si="66"/>
        <v>0</v>
      </c>
      <c r="AS239" s="91"/>
      <c r="AT239" s="91"/>
      <c r="AU239" s="91"/>
      <c r="AV239" s="91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49">
        <f t="shared" si="76"/>
        <v>0</v>
      </c>
      <c r="U240" s="155">
        <f t="shared" si="60"/>
        <v>0</v>
      </c>
      <c r="V240" s="155" t="e">
        <f t="shared" si="61"/>
        <v>#DIV/0!</v>
      </c>
      <c r="W240" s="150">
        <f t="shared" si="77"/>
        <v>0</v>
      </c>
      <c r="X240" s="150">
        <f t="shared" si="78"/>
        <v>0</v>
      </c>
      <c r="Y240" s="150">
        <f t="shared" si="62"/>
        <v>0</v>
      </c>
      <c r="Z240" s="150">
        <f t="shared" si="67"/>
        <v>1</v>
      </c>
      <c r="AA240" s="150">
        <f t="shared" si="68"/>
        <v>0</v>
      </c>
      <c r="AB240" s="151" t="e">
        <f t="shared" si="63"/>
        <v>#DIV/0!</v>
      </c>
      <c r="AC240" s="151" t="e">
        <f t="shared" si="64"/>
        <v>#DIV/0!</v>
      </c>
      <c r="AD240" s="151">
        <f t="shared" si="69"/>
        <v>0</v>
      </c>
      <c r="AE240" s="91">
        <f t="shared" si="70"/>
        <v>39</v>
      </c>
      <c r="AF240" s="91">
        <f t="shared" si="71"/>
        <v>36</v>
      </c>
      <c r="AG240" s="91">
        <f t="shared" si="72"/>
        <v>256</v>
      </c>
      <c r="AH240" s="91">
        <f t="shared" si="73"/>
        <v>33424</v>
      </c>
      <c r="AI240" s="141">
        <f t="shared" si="74"/>
        <v>0</v>
      </c>
      <c r="AJ240" s="141">
        <f t="shared" si="75"/>
        <v>0</v>
      </c>
      <c r="AK240" s="146">
        <f t="shared" si="65"/>
        <v>0</v>
      </c>
      <c r="AL240" s="147"/>
      <c r="AM240" s="147"/>
      <c r="AN240" s="148"/>
      <c r="AO240" s="148"/>
      <c r="AP240" s="148"/>
      <c r="AQ240" s="142"/>
      <c r="AR240" s="91">
        <f t="shared" si="66"/>
        <v>0</v>
      </c>
      <c r="AS240" s="91"/>
      <c r="AT240" s="91"/>
      <c r="AU240" s="91"/>
      <c r="AV240" s="91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49">
        <f t="shared" si="76"/>
        <v>0</v>
      </c>
      <c r="U241" s="155">
        <f t="shared" si="60"/>
        <v>0</v>
      </c>
      <c r="V241" s="155" t="e">
        <f t="shared" si="61"/>
        <v>#DIV/0!</v>
      </c>
      <c r="W241" s="150">
        <f t="shared" si="77"/>
        <v>0</v>
      </c>
      <c r="X241" s="150">
        <f t="shared" si="78"/>
        <v>0</v>
      </c>
      <c r="Y241" s="150">
        <f t="shared" si="62"/>
        <v>0</v>
      </c>
      <c r="Z241" s="150">
        <f t="shared" si="67"/>
        <v>1</v>
      </c>
      <c r="AA241" s="150">
        <f t="shared" si="68"/>
        <v>0</v>
      </c>
      <c r="AB241" s="151" t="e">
        <f t="shared" si="63"/>
        <v>#DIV/0!</v>
      </c>
      <c r="AC241" s="151" t="e">
        <f t="shared" si="64"/>
        <v>#DIV/0!</v>
      </c>
      <c r="AD241" s="151">
        <f t="shared" si="69"/>
        <v>0</v>
      </c>
      <c r="AE241" s="91">
        <f t="shared" si="70"/>
        <v>39</v>
      </c>
      <c r="AF241" s="91">
        <f t="shared" si="71"/>
        <v>36</v>
      </c>
      <c r="AG241" s="91">
        <f t="shared" si="72"/>
        <v>256</v>
      </c>
      <c r="AH241" s="91">
        <f t="shared" si="73"/>
        <v>33424</v>
      </c>
      <c r="AI241" s="141">
        <f t="shared" si="74"/>
        <v>0</v>
      </c>
      <c r="AJ241" s="141">
        <f t="shared" si="75"/>
        <v>0</v>
      </c>
      <c r="AK241" s="146">
        <f t="shared" si="65"/>
        <v>0</v>
      </c>
      <c r="AL241" s="147"/>
      <c r="AM241" s="147"/>
      <c r="AN241" s="148"/>
      <c r="AO241" s="148"/>
      <c r="AP241" s="148"/>
      <c r="AQ241" s="142"/>
      <c r="AR241" s="91">
        <f t="shared" si="66"/>
        <v>0</v>
      </c>
      <c r="AS241" s="91"/>
      <c r="AT241" s="91"/>
      <c r="AU241" s="91"/>
      <c r="AV241" s="91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49">
        <f t="shared" si="76"/>
        <v>0</v>
      </c>
      <c r="U242" s="155">
        <f t="shared" si="60"/>
        <v>0</v>
      </c>
      <c r="V242" s="155" t="e">
        <f t="shared" si="61"/>
        <v>#DIV/0!</v>
      </c>
      <c r="W242" s="150">
        <f t="shared" si="77"/>
        <v>0</v>
      </c>
      <c r="X242" s="150">
        <f t="shared" si="78"/>
        <v>0</v>
      </c>
      <c r="Y242" s="150">
        <f t="shared" si="62"/>
        <v>0</v>
      </c>
      <c r="Z242" s="150">
        <f t="shared" si="67"/>
        <v>1</v>
      </c>
      <c r="AA242" s="150">
        <f t="shared" si="68"/>
        <v>0</v>
      </c>
      <c r="AB242" s="151" t="e">
        <f t="shared" si="63"/>
        <v>#DIV/0!</v>
      </c>
      <c r="AC242" s="151" t="e">
        <f t="shared" si="64"/>
        <v>#DIV/0!</v>
      </c>
      <c r="AD242" s="151">
        <f t="shared" si="69"/>
        <v>0</v>
      </c>
      <c r="AE242" s="91">
        <f t="shared" si="70"/>
        <v>39</v>
      </c>
      <c r="AF242" s="91">
        <f t="shared" si="71"/>
        <v>36</v>
      </c>
      <c r="AG242" s="91">
        <f t="shared" si="72"/>
        <v>256</v>
      </c>
      <c r="AH242" s="91">
        <f t="shared" si="73"/>
        <v>33424</v>
      </c>
      <c r="AI242" s="141">
        <f t="shared" si="74"/>
        <v>0</v>
      </c>
      <c r="AJ242" s="141">
        <f t="shared" si="75"/>
        <v>0</v>
      </c>
      <c r="AK242" s="146">
        <f t="shared" si="65"/>
        <v>0</v>
      </c>
      <c r="AL242" s="147"/>
      <c r="AM242" s="147"/>
      <c r="AN242" s="148"/>
      <c r="AO242" s="148"/>
      <c r="AP242" s="148"/>
      <c r="AQ242" s="142"/>
      <c r="AR242" s="91">
        <f t="shared" si="66"/>
        <v>0</v>
      </c>
      <c r="AS242" s="91"/>
      <c r="AT242" s="91"/>
      <c r="AU242" s="91"/>
      <c r="AV242" s="91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49">
        <f t="shared" si="76"/>
        <v>0</v>
      </c>
      <c r="U243" s="155">
        <f t="shared" si="60"/>
        <v>0</v>
      </c>
      <c r="V243" s="155" t="e">
        <f t="shared" si="61"/>
        <v>#DIV/0!</v>
      </c>
      <c r="W243" s="150">
        <f t="shared" si="77"/>
        <v>0</v>
      </c>
      <c r="X243" s="150">
        <f t="shared" si="78"/>
        <v>0</v>
      </c>
      <c r="Y243" s="150">
        <f t="shared" si="62"/>
        <v>0</v>
      </c>
      <c r="Z243" s="150">
        <f t="shared" si="67"/>
        <v>1</v>
      </c>
      <c r="AA243" s="150">
        <f t="shared" si="68"/>
        <v>0</v>
      </c>
      <c r="AB243" s="151" t="e">
        <f t="shared" si="63"/>
        <v>#DIV/0!</v>
      </c>
      <c r="AC243" s="151" t="e">
        <f t="shared" si="64"/>
        <v>#DIV/0!</v>
      </c>
      <c r="AD243" s="151">
        <f t="shared" si="69"/>
        <v>0</v>
      </c>
      <c r="AE243" s="91">
        <f t="shared" si="70"/>
        <v>39</v>
      </c>
      <c r="AF243" s="91">
        <f t="shared" si="71"/>
        <v>36</v>
      </c>
      <c r="AG243" s="91">
        <f t="shared" si="72"/>
        <v>256</v>
      </c>
      <c r="AH243" s="91">
        <f t="shared" si="73"/>
        <v>33424</v>
      </c>
      <c r="AI243" s="141">
        <f t="shared" si="74"/>
        <v>0</v>
      </c>
      <c r="AJ243" s="141">
        <f t="shared" si="75"/>
        <v>0</v>
      </c>
      <c r="AK243" s="146">
        <f t="shared" si="65"/>
        <v>0</v>
      </c>
      <c r="AL243" s="147"/>
      <c r="AM243" s="147"/>
      <c r="AN243" s="148"/>
      <c r="AO243" s="148"/>
      <c r="AP243" s="148"/>
      <c r="AQ243" s="142"/>
      <c r="AR243" s="91">
        <f t="shared" si="66"/>
        <v>0</v>
      </c>
      <c r="AS243" s="91"/>
      <c r="AT243" s="91"/>
      <c r="AU243" s="91"/>
      <c r="AV243" s="91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49">
        <f t="shared" si="76"/>
        <v>0</v>
      </c>
      <c r="U244" s="155">
        <f t="shared" si="60"/>
        <v>0</v>
      </c>
      <c r="V244" s="155" t="e">
        <f t="shared" si="61"/>
        <v>#DIV/0!</v>
      </c>
      <c r="W244" s="150">
        <f t="shared" si="77"/>
        <v>0</v>
      </c>
      <c r="X244" s="150">
        <f t="shared" si="78"/>
        <v>0</v>
      </c>
      <c r="Y244" s="150">
        <f t="shared" si="62"/>
        <v>0</v>
      </c>
      <c r="Z244" s="150">
        <f t="shared" si="67"/>
        <v>1</v>
      </c>
      <c r="AA244" s="150">
        <f t="shared" si="68"/>
        <v>0</v>
      </c>
      <c r="AB244" s="151" t="e">
        <f t="shared" si="63"/>
        <v>#DIV/0!</v>
      </c>
      <c r="AC244" s="151" t="e">
        <f t="shared" si="64"/>
        <v>#DIV/0!</v>
      </c>
      <c r="AD244" s="151">
        <f t="shared" si="69"/>
        <v>0</v>
      </c>
      <c r="AE244" s="91">
        <f t="shared" si="70"/>
        <v>39</v>
      </c>
      <c r="AF244" s="91">
        <f t="shared" si="71"/>
        <v>36</v>
      </c>
      <c r="AG244" s="91">
        <f t="shared" si="72"/>
        <v>256</v>
      </c>
      <c r="AH244" s="91">
        <f t="shared" si="73"/>
        <v>33424</v>
      </c>
      <c r="AI244" s="141">
        <f t="shared" si="74"/>
        <v>0</v>
      </c>
      <c r="AJ244" s="141">
        <f t="shared" si="75"/>
        <v>0</v>
      </c>
      <c r="AK244" s="146">
        <f t="shared" si="65"/>
        <v>0</v>
      </c>
      <c r="AL244" s="147"/>
      <c r="AM244" s="147"/>
      <c r="AN244" s="148"/>
      <c r="AO244" s="148"/>
      <c r="AP244" s="148"/>
      <c r="AQ244" s="142"/>
      <c r="AR244" s="91">
        <f t="shared" si="66"/>
        <v>0</v>
      </c>
      <c r="AS244" s="91"/>
      <c r="AT244" s="91"/>
      <c r="AU244" s="91"/>
      <c r="AV244" s="91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49">
        <f t="shared" si="76"/>
        <v>0</v>
      </c>
      <c r="U245" s="155">
        <f t="shared" si="60"/>
        <v>0</v>
      </c>
      <c r="V245" s="155" t="e">
        <f t="shared" si="61"/>
        <v>#DIV/0!</v>
      </c>
      <c r="W245" s="150">
        <f t="shared" si="77"/>
        <v>0</v>
      </c>
      <c r="X245" s="150">
        <f t="shared" si="78"/>
        <v>0</v>
      </c>
      <c r="Y245" s="150">
        <f t="shared" si="62"/>
        <v>0</v>
      </c>
      <c r="Z245" s="150">
        <f t="shared" si="67"/>
        <v>1</v>
      </c>
      <c r="AA245" s="150">
        <f t="shared" si="68"/>
        <v>0</v>
      </c>
      <c r="AB245" s="151" t="e">
        <f t="shared" si="63"/>
        <v>#DIV/0!</v>
      </c>
      <c r="AC245" s="151" t="e">
        <f t="shared" si="64"/>
        <v>#DIV/0!</v>
      </c>
      <c r="AD245" s="151">
        <f t="shared" si="69"/>
        <v>0</v>
      </c>
      <c r="AE245" s="91">
        <f t="shared" si="70"/>
        <v>39</v>
      </c>
      <c r="AF245" s="91">
        <f t="shared" si="71"/>
        <v>36</v>
      </c>
      <c r="AG245" s="91">
        <f t="shared" si="72"/>
        <v>256</v>
      </c>
      <c r="AH245" s="91">
        <f t="shared" si="73"/>
        <v>33424</v>
      </c>
      <c r="AI245" s="141">
        <f t="shared" si="74"/>
        <v>0</v>
      </c>
      <c r="AJ245" s="141">
        <f t="shared" si="75"/>
        <v>0</v>
      </c>
      <c r="AK245" s="146">
        <f t="shared" si="65"/>
        <v>0</v>
      </c>
      <c r="AL245" s="147"/>
      <c r="AM245" s="147"/>
      <c r="AN245" s="148"/>
      <c r="AO245" s="148"/>
      <c r="AP245" s="148"/>
      <c r="AQ245" s="142"/>
      <c r="AR245" s="91">
        <f t="shared" si="66"/>
        <v>0</v>
      </c>
      <c r="AS245" s="91"/>
      <c r="AT245" s="91"/>
      <c r="AU245" s="91"/>
      <c r="AV245" s="91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49">
        <f t="shared" si="76"/>
        <v>0</v>
      </c>
      <c r="U246" s="155">
        <f t="shared" si="60"/>
        <v>0</v>
      </c>
      <c r="V246" s="155" t="e">
        <f t="shared" si="61"/>
        <v>#DIV/0!</v>
      </c>
      <c r="W246" s="150">
        <f t="shared" si="77"/>
        <v>0</v>
      </c>
      <c r="X246" s="150">
        <f t="shared" si="78"/>
        <v>0</v>
      </c>
      <c r="Y246" s="150">
        <f t="shared" si="62"/>
        <v>0</v>
      </c>
      <c r="Z246" s="150">
        <f t="shared" si="67"/>
        <v>1</v>
      </c>
      <c r="AA246" s="150">
        <f t="shared" si="68"/>
        <v>0</v>
      </c>
      <c r="AB246" s="151" t="e">
        <f t="shared" si="63"/>
        <v>#DIV/0!</v>
      </c>
      <c r="AC246" s="151" t="e">
        <f t="shared" si="64"/>
        <v>#DIV/0!</v>
      </c>
      <c r="AD246" s="151">
        <f t="shared" si="69"/>
        <v>0</v>
      </c>
      <c r="AE246" s="91">
        <f t="shared" si="70"/>
        <v>39</v>
      </c>
      <c r="AF246" s="91">
        <f t="shared" si="71"/>
        <v>36</v>
      </c>
      <c r="AG246" s="91">
        <f t="shared" si="72"/>
        <v>256</v>
      </c>
      <c r="AH246" s="91">
        <f t="shared" si="73"/>
        <v>33424</v>
      </c>
      <c r="AI246" s="141">
        <f t="shared" si="74"/>
        <v>0</v>
      </c>
      <c r="AJ246" s="141">
        <f t="shared" si="75"/>
        <v>0</v>
      </c>
      <c r="AK246" s="146">
        <f t="shared" si="65"/>
        <v>0</v>
      </c>
      <c r="AL246" s="147"/>
      <c r="AM246" s="147"/>
      <c r="AN246" s="148"/>
      <c r="AO246" s="148"/>
      <c r="AP246" s="148"/>
      <c r="AQ246" s="142"/>
      <c r="AR246" s="91">
        <f t="shared" si="66"/>
        <v>0</v>
      </c>
      <c r="AS246" s="91"/>
      <c r="AT246" s="91"/>
      <c r="AU246" s="91"/>
      <c r="AV246" s="91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49">
        <f t="shared" si="76"/>
        <v>0</v>
      </c>
      <c r="U247" s="155">
        <f t="shared" si="60"/>
        <v>0</v>
      </c>
      <c r="V247" s="155" t="e">
        <f t="shared" si="61"/>
        <v>#DIV/0!</v>
      </c>
      <c r="W247" s="150">
        <f t="shared" si="77"/>
        <v>0</v>
      </c>
      <c r="X247" s="150">
        <f t="shared" si="78"/>
        <v>0</v>
      </c>
      <c r="Y247" s="150">
        <f t="shared" si="62"/>
        <v>0</v>
      </c>
      <c r="Z247" s="150">
        <f t="shared" si="67"/>
        <v>1</v>
      </c>
      <c r="AA247" s="150">
        <f t="shared" si="68"/>
        <v>0</v>
      </c>
      <c r="AB247" s="151" t="e">
        <f t="shared" si="63"/>
        <v>#DIV/0!</v>
      </c>
      <c r="AC247" s="151" t="e">
        <f t="shared" si="64"/>
        <v>#DIV/0!</v>
      </c>
      <c r="AD247" s="151">
        <f t="shared" si="69"/>
        <v>0</v>
      </c>
      <c r="AE247" s="91">
        <f t="shared" si="70"/>
        <v>39</v>
      </c>
      <c r="AF247" s="91">
        <f t="shared" si="71"/>
        <v>36</v>
      </c>
      <c r="AG247" s="91">
        <f t="shared" si="72"/>
        <v>256</v>
      </c>
      <c r="AH247" s="91">
        <f t="shared" si="73"/>
        <v>33424</v>
      </c>
      <c r="AI247" s="141">
        <f t="shared" si="74"/>
        <v>0</v>
      </c>
      <c r="AJ247" s="141">
        <f t="shared" si="75"/>
        <v>0</v>
      </c>
      <c r="AK247" s="146">
        <f t="shared" si="65"/>
        <v>0</v>
      </c>
      <c r="AL247" s="147"/>
      <c r="AM247" s="147"/>
      <c r="AN247" s="148"/>
      <c r="AO247" s="148"/>
      <c r="AP247" s="148"/>
      <c r="AQ247" s="142"/>
      <c r="AR247" s="91">
        <f t="shared" si="66"/>
        <v>0</v>
      </c>
      <c r="AS247" s="91"/>
      <c r="AT247" s="91"/>
      <c r="AU247" s="91"/>
      <c r="AV247" s="91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49">
        <f t="shared" si="76"/>
        <v>0</v>
      </c>
      <c r="U248" s="155">
        <f t="shared" si="60"/>
        <v>0</v>
      </c>
      <c r="V248" s="155" t="e">
        <f t="shared" si="61"/>
        <v>#DIV/0!</v>
      </c>
      <c r="W248" s="150">
        <f t="shared" si="77"/>
        <v>0</v>
      </c>
      <c r="X248" s="150">
        <f t="shared" si="78"/>
        <v>0</v>
      </c>
      <c r="Y248" s="150">
        <f t="shared" si="62"/>
        <v>0</v>
      </c>
      <c r="Z248" s="150">
        <f t="shared" si="67"/>
        <v>1</v>
      </c>
      <c r="AA248" s="150">
        <f t="shared" si="68"/>
        <v>0</v>
      </c>
      <c r="AB248" s="151" t="e">
        <f t="shared" si="63"/>
        <v>#DIV/0!</v>
      </c>
      <c r="AC248" s="151" t="e">
        <f t="shared" si="64"/>
        <v>#DIV/0!</v>
      </c>
      <c r="AD248" s="151">
        <f t="shared" si="69"/>
        <v>0</v>
      </c>
      <c r="AE248" s="91">
        <f t="shared" si="70"/>
        <v>39</v>
      </c>
      <c r="AF248" s="91">
        <f t="shared" si="71"/>
        <v>36</v>
      </c>
      <c r="AG248" s="91">
        <f t="shared" si="72"/>
        <v>256</v>
      </c>
      <c r="AH248" s="91">
        <f t="shared" si="73"/>
        <v>33424</v>
      </c>
      <c r="AI248" s="141">
        <f t="shared" si="74"/>
        <v>0</v>
      </c>
      <c r="AJ248" s="141">
        <f t="shared" si="75"/>
        <v>0</v>
      </c>
      <c r="AK248" s="146">
        <f t="shared" si="65"/>
        <v>0</v>
      </c>
      <c r="AL248" s="147"/>
      <c r="AM248" s="147"/>
      <c r="AN248" s="148"/>
      <c r="AO248" s="148"/>
      <c r="AP248" s="148"/>
      <c r="AQ248" s="142"/>
      <c r="AR248" s="91">
        <f t="shared" si="66"/>
        <v>0</v>
      </c>
      <c r="AS248" s="91"/>
      <c r="AT248" s="91"/>
      <c r="AU248" s="91"/>
      <c r="AV248" s="91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49">
        <f t="shared" si="76"/>
        <v>0</v>
      </c>
      <c r="U249" s="155">
        <f t="shared" si="60"/>
        <v>0</v>
      </c>
      <c r="V249" s="155" t="e">
        <f t="shared" si="61"/>
        <v>#DIV/0!</v>
      </c>
      <c r="W249" s="150">
        <f t="shared" si="77"/>
        <v>0</v>
      </c>
      <c r="X249" s="150">
        <f t="shared" si="78"/>
        <v>0</v>
      </c>
      <c r="Y249" s="150">
        <f t="shared" si="62"/>
        <v>0</v>
      </c>
      <c r="Z249" s="150">
        <f t="shared" si="67"/>
        <v>1</v>
      </c>
      <c r="AA249" s="150">
        <f t="shared" si="68"/>
        <v>0</v>
      </c>
      <c r="AB249" s="151" t="e">
        <f t="shared" si="63"/>
        <v>#DIV/0!</v>
      </c>
      <c r="AC249" s="151" t="e">
        <f t="shared" si="64"/>
        <v>#DIV/0!</v>
      </c>
      <c r="AD249" s="151">
        <f t="shared" si="69"/>
        <v>0</v>
      </c>
      <c r="AE249" s="91">
        <f t="shared" si="70"/>
        <v>39</v>
      </c>
      <c r="AF249" s="91">
        <f t="shared" si="71"/>
        <v>36</v>
      </c>
      <c r="AG249" s="91">
        <f t="shared" si="72"/>
        <v>256</v>
      </c>
      <c r="AH249" s="91">
        <f t="shared" si="73"/>
        <v>33424</v>
      </c>
      <c r="AI249" s="141">
        <f t="shared" si="74"/>
        <v>0</v>
      </c>
      <c r="AJ249" s="141">
        <f t="shared" si="75"/>
        <v>0</v>
      </c>
      <c r="AK249" s="146">
        <f t="shared" si="65"/>
        <v>0</v>
      </c>
      <c r="AL249" s="147"/>
      <c r="AM249" s="147"/>
      <c r="AN249" s="148"/>
      <c r="AO249" s="148"/>
      <c r="AP249" s="148"/>
      <c r="AQ249" s="142"/>
      <c r="AR249" s="91">
        <f t="shared" si="66"/>
        <v>0</v>
      </c>
      <c r="AS249" s="91"/>
      <c r="AT249" s="91"/>
      <c r="AU249" s="91"/>
      <c r="AV249" s="91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49">
        <f t="shared" si="76"/>
        <v>0</v>
      </c>
      <c r="U250" s="155">
        <f t="shared" si="60"/>
        <v>0</v>
      </c>
      <c r="V250" s="155" t="e">
        <f t="shared" si="61"/>
        <v>#DIV/0!</v>
      </c>
      <c r="W250" s="150">
        <f t="shared" si="77"/>
        <v>0</v>
      </c>
      <c r="X250" s="150">
        <f t="shared" si="78"/>
        <v>0</v>
      </c>
      <c r="Y250" s="150">
        <f t="shared" si="62"/>
        <v>0</v>
      </c>
      <c r="Z250" s="150">
        <f t="shared" si="67"/>
        <v>1</v>
      </c>
      <c r="AA250" s="150">
        <f t="shared" si="68"/>
        <v>0</v>
      </c>
      <c r="AB250" s="151" t="e">
        <f t="shared" si="63"/>
        <v>#DIV/0!</v>
      </c>
      <c r="AC250" s="151" t="e">
        <f t="shared" si="64"/>
        <v>#DIV/0!</v>
      </c>
      <c r="AD250" s="151">
        <f t="shared" si="69"/>
        <v>0</v>
      </c>
      <c r="AE250" s="91">
        <f t="shared" si="70"/>
        <v>39</v>
      </c>
      <c r="AF250" s="91">
        <f t="shared" si="71"/>
        <v>36</v>
      </c>
      <c r="AG250" s="91">
        <f t="shared" si="72"/>
        <v>256</v>
      </c>
      <c r="AH250" s="91">
        <f t="shared" si="73"/>
        <v>33424</v>
      </c>
      <c r="AI250" s="141">
        <f t="shared" si="74"/>
        <v>0</v>
      </c>
      <c r="AJ250" s="141">
        <f t="shared" si="75"/>
        <v>0</v>
      </c>
      <c r="AK250" s="146">
        <f t="shared" si="65"/>
        <v>0</v>
      </c>
      <c r="AL250" s="147"/>
      <c r="AM250" s="147"/>
      <c r="AN250" s="148"/>
      <c r="AO250" s="148"/>
      <c r="AP250" s="148"/>
      <c r="AQ250" s="142"/>
      <c r="AR250" s="91">
        <f t="shared" si="66"/>
        <v>0</v>
      </c>
      <c r="AS250" s="91"/>
      <c r="AT250" s="91"/>
      <c r="AU250" s="91"/>
      <c r="AV250" s="91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49">
        <f t="shared" si="76"/>
        <v>0</v>
      </c>
      <c r="U251" s="155">
        <f t="shared" si="60"/>
        <v>0</v>
      </c>
      <c r="V251" s="155" t="e">
        <f t="shared" si="61"/>
        <v>#DIV/0!</v>
      </c>
      <c r="W251" s="150">
        <f t="shared" si="77"/>
        <v>0</v>
      </c>
      <c r="X251" s="150">
        <f t="shared" si="78"/>
        <v>0</v>
      </c>
      <c r="Y251" s="150">
        <f t="shared" si="62"/>
        <v>0</v>
      </c>
      <c r="Z251" s="150">
        <f t="shared" si="67"/>
        <v>1</v>
      </c>
      <c r="AA251" s="150">
        <f t="shared" si="68"/>
        <v>0</v>
      </c>
      <c r="AB251" s="151" t="e">
        <f t="shared" si="63"/>
        <v>#DIV/0!</v>
      </c>
      <c r="AC251" s="151" t="e">
        <f t="shared" si="64"/>
        <v>#DIV/0!</v>
      </c>
      <c r="AD251" s="151">
        <f t="shared" si="69"/>
        <v>0</v>
      </c>
      <c r="AE251" s="91">
        <f t="shared" si="70"/>
        <v>39</v>
      </c>
      <c r="AF251" s="91">
        <f t="shared" si="71"/>
        <v>36</v>
      </c>
      <c r="AG251" s="91">
        <f t="shared" si="72"/>
        <v>256</v>
      </c>
      <c r="AH251" s="91">
        <f t="shared" si="73"/>
        <v>33424</v>
      </c>
      <c r="AI251" s="141">
        <f t="shared" si="74"/>
        <v>0</v>
      </c>
      <c r="AJ251" s="141">
        <f t="shared" si="75"/>
        <v>0</v>
      </c>
      <c r="AK251" s="146">
        <f t="shared" si="65"/>
        <v>0</v>
      </c>
      <c r="AL251" s="147"/>
      <c r="AM251" s="147"/>
      <c r="AN251" s="148"/>
      <c r="AO251" s="148"/>
      <c r="AP251" s="148"/>
      <c r="AQ251" s="142"/>
      <c r="AR251" s="91">
        <f t="shared" si="66"/>
        <v>0</v>
      </c>
      <c r="AS251" s="91"/>
      <c r="AT251" s="91"/>
      <c r="AU251" s="91"/>
      <c r="AV251" s="91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49">
        <f t="shared" si="76"/>
        <v>0</v>
      </c>
      <c r="U252" s="155">
        <f t="shared" si="60"/>
        <v>0</v>
      </c>
      <c r="V252" s="155" t="e">
        <f t="shared" si="61"/>
        <v>#DIV/0!</v>
      </c>
      <c r="W252" s="150">
        <f t="shared" si="77"/>
        <v>0</v>
      </c>
      <c r="X252" s="150">
        <f t="shared" si="78"/>
        <v>0</v>
      </c>
      <c r="Y252" s="150">
        <f t="shared" si="62"/>
        <v>0</v>
      </c>
      <c r="Z252" s="150">
        <f t="shared" si="67"/>
        <v>1</v>
      </c>
      <c r="AA252" s="150">
        <f t="shared" si="68"/>
        <v>0</v>
      </c>
      <c r="AB252" s="151" t="e">
        <f t="shared" si="63"/>
        <v>#DIV/0!</v>
      </c>
      <c r="AC252" s="151" t="e">
        <f t="shared" si="64"/>
        <v>#DIV/0!</v>
      </c>
      <c r="AD252" s="151">
        <f t="shared" si="69"/>
        <v>0</v>
      </c>
      <c r="AE252" s="91">
        <f t="shared" si="70"/>
        <v>39</v>
      </c>
      <c r="AF252" s="91">
        <f t="shared" si="71"/>
        <v>36</v>
      </c>
      <c r="AG252" s="91">
        <f t="shared" si="72"/>
        <v>256</v>
      </c>
      <c r="AH252" s="91">
        <f t="shared" si="73"/>
        <v>33424</v>
      </c>
      <c r="AI252" s="141">
        <f t="shared" si="74"/>
        <v>0</v>
      </c>
      <c r="AJ252" s="141">
        <f t="shared" si="75"/>
        <v>0</v>
      </c>
      <c r="AK252" s="146">
        <f t="shared" si="65"/>
        <v>0</v>
      </c>
      <c r="AL252" s="147"/>
      <c r="AM252" s="147"/>
      <c r="AN252" s="148"/>
      <c r="AO252" s="148"/>
      <c r="AP252" s="148"/>
      <c r="AQ252" s="142"/>
      <c r="AR252" s="91">
        <f t="shared" si="66"/>
        <v>0</v>
      </c>
      <c r="AS252" s="91"/>
      <c r="AT252" s="91"/>
      <c r="AU252" s="91"/>
      <c r="AV252" s="91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49">
        <f t="shared" si="76"/>
        <v>0</v>
      </c>
      <c r="U253" s="155">
        <f t="shared" si="60"/>
        <v>0</v>
      </c>
      <c r="V253" s="155" t="e">
        <f t="shared" si="61"/>
        <v>#DIV/0!</v>
      </c>
      <c r="W253" s="150">
        <f t="shared" si="77"/>
        <v>0</v>
      </c>
      <c r="X253" s="150">
        <f t="shared" si="78"/>
        <v>0</v>
      </c>
      <c r="Y253" s="150">
        <f t="shared" si="62"/>
        <v>0</v>
      </c>
      <c r="Z253" s="150">
        <f t="shared" si="67"/>
        <v>1</v>
      </c>
      <c r="AA253" s="150">
        <f t="shared" si="68"/>
        <v>0</v>
      </c>
      <c r="AB253" s="151" t="e">
        <f t="shared" si="63"/>
        <v>#DIV/0!</v>
      </c>
      <c r="AC253" s="151" t="e">
        <f t="shared" si="64"/>
        <v>#DIV/0!</v>
      </c>
      <c r="AD253" s="151">
        <f t="shared" si="69"/>
        <v>0</v>
      </c>
      <c r="AE253" s="91">
        <f t="shared" si="70"/>
        <v>39</v>
      </c>
      <c r="AF253" s="91">
        <f t="shared" si="71"/>
        <v>36</v>
      </c>
      <c r="AG253" s="91">
        <f t="shared" si="72"/>
        <v>256</v>
      </c>
      <c r="AH253" s="91">
        <f t="shared" si="73"/>
        <v>33424</v>
      </c>
      <c r="AI253" s="141">
        <f t="shared" si="74"/>
        <v>0</v>
      </c>
      <c r="AJ253" s="141">
        <f t="shared" si="75"/>
        <v>0</v>
      </c>
      <c r="AK253" s="146">
        <f t="shared" si="65"/>
        <v>0</v>
      </c>
      <c r="AL253" s="147"/>
      <c r="AM253" s="147"/>
      <c r="AN253" s="148"/>
      <c r="AO253" s="148"/>
      <c r="AP253" s="148"/>
      <c r="AQ253" s="142"/>
      <c r="AR253" s="91">
        <f t="shared" si="66"/>
        <v>0</v>
      </c>
      <c r="AS253" s="91"/>
      <c r="AT253" s="91"/>
      <c r="AU253" s="91"/>
      <c r="AV253" s="91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49">
        <f t="shared" si="76"/>
        <v>0</v>
      </c>
      <c r="U254" s="155">
        <f t="shared" si="60"/>
        <v>0</v>
      </c>
      <c r="V254" s="155" t="e">
        <f t="shared" si="61"/>
        <v>#DIV/0!</v>
      </c>
      <c r="W254" s="150">
        <f t="shared" si="77"/>
        <v>0</v>
      </c>
      <c r="X254" s="150">
        <f t="shared" si="78"/>
        <v>0</v>
      </c>
      <c r="Y254" s="150">
        <f t="shared" si="62"/>
        <v>0</v>
      </c>
      <c r="Z254" s="150">
        <f t="shared" si="67"/>
        <v>1</v>
      </c>
      <c r="AA254" s="150">
        <f t="shared" si="68"/>
        <v>0</v>
      </c>
      <c r="AB254" s="151" t="e">
        <f t="shared" si="63"/>
        <v>#DIV/0!</v>
      </c>
      <c r="AC254" s="151" t="e">
        <f t="shared" si="64"/>
        <v>#DIV/0!</v>
      </c>
      <c r="AD254" s="151">
        <f t="shared" si="69"/>
        <v>0</v>
      </c>
      <c r="AE254" s="91">
        <f t="shared" si="70"/>
        <v>39</v>
      </c>
      <c r="AF254" s="91">
        <f t="shared" si="71"/>
        <v>36</v>
      </c>
      <c r="AG254" s="91">
        <f t="shared" si="72"/>
        <v>256</v>
      </c>
      <c r="AH254" s="91">
        <f t="shared" si="73"/>
        <v>33424</v>
      </c>
      <c r="AI254" s="141">
        <f t="shared" si="74"/>
        <v>0</v>
      </c>
      <c r="AJ254" s="141">
        <f t="shared" si="75"/>
        <v>0</v>
      </c>
      <c r="AK254" s="146">
        <f t="shared" si="65"/>
        <v>0</v>
      </c>
      <c r="AL254" s="147"/>
      <c r="AM254" s="147"/>
      <c r="AN254" s="148"/>
      <c r="AO254" s="148"/>
      <c r="AP254" s="148"/>
      <c r="AQ254" s="142"/>
      <c r="AR254" s="91">
        <f t="shared" si="66"/>
        <v>0</v>
      </c>
      <c r="AS254" s="91"/>
      <c r="AT254" s="91"/>
      <c r="AU254" s="91"/>
      <c r="AV254" s="91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49">
        <f t="shared" si="76"/>
        <v>0</v>
      </c>
      <c r="U255" s="155">
        <f t="shared" si="60"/>
        <v>0</v>
      </c>
      <c r="V255" s="155" t="e">
        <f t="shared" si="61"/>
        <v>#DIV/0!</v>
      </c>
      <c r="W255" s="150">
        <f t="shared" si="77"/>
        <v>0</v>
      </c>
      <c r="X255" s="150">
        <f t="shared" si="78"/>
        <v>0</v>
      </c>
      <c r="Y255" s="150">
        <f t="shared" si="62"/>
        <v>0</v>
      </c>
      <c r="Z255" s="150">
        <f t="shared" si="67"/>
        <v>1</v>
      </c>
      <c r="AA255" s="150">
        <f t="shared" si="68"/>
        <v>0</v>
      </c>
      <c r="AB255" s="151" t="e">
        <f t="shared" si="63"/>
        <v>#DIV/0!</v>
      </c>
      <c r="AC255" s="151" t="e">
        <f t="shared" si="64"/>
        <v>#DIV/0!</v>
      </c>
      <c r="AD255" s="151">
        <f t="shared" si="69"/>
        <v>0</v>
      </c>
      <c r="AE255" s="91">
        <f t="shared" si="70"/>
        <v>39</v>
      </c>
      <c r="AF255" s="91">
        <f t="shared" si="71"/>
        <v>36</v>
      </c>
      <c r="AG255" s="91">
        <f t="shared" si="72"/>
        <v>256</v>
      </c>
      <c r="AH255" s="91">
        <f t="shared" si="73"/>
        <v>33424</v>
      </c>
      <c r="AI255" s="141">
        <f t="shared" si="74"/>
        <v>0</v>
      </c>
      <c r="AJ255" s="141">
        <f t="shared" si="75"/>
        <v>0</v>
      </c>
      <c r="AK255" s="146">
        <f t="shared" si="65"/>
        <v>0</v>
      </c>
      <c r="AL255" s="147"/>
      <c r="AM255" s="147"/>
      <c r="AN255" s="148"/>
      <c r="AO255" s="148"/>
      <c r="AP255" s="148"/>
      <c r="AQ255" s="142"/>
      <c r="AR255" s="91">
        <f t="shared" si="66"/>
        <v>0</v>
      </c>
      <c r="AS255" s="91"/>
      <c r="AT255" s="91"/>
      <c r="AU255" s="91"/>
      <c r="AV255" s="91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49">
        <f t="shared" si="76"/>
        <v>0</v>
      </c>
      <c r="U256" s="155">
        <f t="shared" si="60"/>
        <v>0</v>
      </c>
      <c r="V256" s="155" t="e">
        <f t="shared" si="61"/>
        <v>#DIV/0!</v>
      </c>
      <c r="W256" s="150">
        <f t="shared" si="77"/>
        <v>0</v>
      </c>
      <c r="X256" s="150">
        <f t="shared" si="78"/>
        <v>0</v>
      </c>
      <c r="Y256" s="150">
        <f t="shared" si="62"/>
        <v>0</v>
      </c>
      <c r="Z256" s="150">
        <f t="shared" si="67"/>
        <v>1</v>
      </c>
      <c r="AA256" s="150">
        <f t="shared" si="68"/>
        <v>0</v>
      </c>
      <c r="AB256" s="151" t="e">
        <f t="shared" si="63"/>
        <v>#DIV/0!</v>
      </c>
      <c r="AC256" s="151" t="e">
        <f t="shared" si="64"/>
        <v>#DIV/0!</v>
      </c>
      <c r="AD256" s="151">
        <f t="shared" si="69"/>
        <v>0</v>
      </c>
      <c r="AE256" s="91">
        <f t="shared" si="70"/>
        <v>39</v>
      </c>
      <c r="AF256" s="91">
        <f t="shared" si="71"/>
        <v>36</v>
      </c>
      <c r="AG256" s="91">
        <f t="shared" si="72"/>
        <v>256</v>
      </c>
      <c r="AH256" s="91">
        <f t="shared" si="73"/>
        <v>33424</v>
      </c>
      <c r="AI256" s="141">
        <f t="shared" si="74"/>
        <v>0</v>
      </c>
      <c r="AJ256" s="141">
        <f t="shared" si="75"/>
        <v>0</v>
      </c>
      <c r="AK256" s="146">
        <f t="shared" si="65"/>
        <v>0</v>
      </c>
      <c r="AL256" s="147"/>
      <c r="AM256" s="147"/>
      <c r="AN256" s="148"/>
      <c r="AO256" s="148"/>
      <c r="AP256" s="148"/>
      <c r="AQ256" s="142"/>
      <c r="AR256" s="91">
        <f t="shared" si="66"/>
        <v>0</v>
      </c>
      <c r="AS256" s="91"/>
      <c r="AT256" s="91"/>
      <c r="AU256" s="91"/>
      <c r="AV256" s="91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49">
        <f t="shared" si="76"/>
        <v>0</v>
      </c>
      <c r="U257" s="155">
        <f t="shared" si="60"/>
        <v>0</v>
      </c>
      <c r="V257" s="155" t="e">
        <f t="shared" si="61"/>
        <v>#DIV/0!</v>
      </c>
      <c r="W257" s="150">
        <f t="shared" si="77"/>
        <v>0</v>
      </c>
      <c r="X257" s="150">
        <f t="shared" si="78"/>
        <v>0</v>
      </c>
      <c r="Y257" s="150">
        <f t="shared" si="62"/>
        <v>0</v>
      </c>
      <c r="Z257" s="150">
        <f t="shared" si="67"/>
        <v>1</v>
      </c>
      <c r="AA257" s="150">
        <f t="shared" si="68"/>
        <v>0</v>
      </c>
      <c r="AB257" s="151" t="e">
        <f t="shared" si="63"/>
        <v>#DIV/0!</v>
      </c>
      <c r="AC257" s="151" t="e">
        <f t="shared" si="64"/>
        <v>#DIV/0!</v>
      </c>
      <c r="AD257" s="151">
        <f t="shared" si="69"/>
        <v>0</v>
      </c>
      <c r="AE257" s="91">
        <f t="shared" si="70"/>
        <v>39</v>
      </c>
      <c r="AF257" s="91">
        <f t="shared" si="71"/>
        <v>36</v>
      </c>
      <c r="AG257" s="91">
        <f t="shared" si="72"/>
        <v>256</v>
      </c>
      <c r="AH257" s="91">
        <f t="shared" si="73"/>
        <v>33424</v>
      </c>
      <c r="AI257" s="141">
        <f t="shared" si="74"/>
        <v>0</v>
      </c>
      <c r="AJ257" s="141">
        <f t="shared" si="75"/>
        <v>0</v>
      </c>
      <c r="AK257" s="146">
        <f t="shared" si="65"/>
        <v>0</v>
      </c>
      <c r="AL257" s="147"/>
      <c r="AM257" s="147"/>
      <c r="AN257" s="148"/>
      <c r="AO257" s="148"/>
      <c r="AP257" s="148"/>
      <c r="AQ257" s="142"/>
      <c r="AR257" s="91">
        <f t="shared" si="66"/>
        <v>0</v>
      </c>
      <c r="AS257" s="91"/>
      <c r="AT257" s="91"/>
      <c r="AU257" s="91"/>
      <c r="AV257" s="91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49">
        <f t="shared" si="76"/>
        <v>0</v>
      </c>
      <c r="U258" s="155">
        <f t="shared" si="60"/>
        <v>0</v>
      </c>
      <c r="V258" s="155" t="e">
        <f t="shared" si="61"/>
        <v>#DIV/0!</v>
      </c>
      <c r="W258" s="150">
        <f t="shared" si="77"/>
        <v>0</v>
      </c>
      <c r="X258" s="150">
        <f t="shared" si="78"/>
        <v>0</v>
      </c>
      <c r="Y258" s="150">
        <f t="shared" si="62"/>
        <v>0</v>
      </c>
      <c r="Z258" s="150">
        <f t="shared" si="67"/>
        <v>1</v>
      </c>
      <c r="AA258" s="150">
        <f t="shared" si="68"/>
        <v>0</v>
      </c>
      <c r="AB258" s="151" t="e">
        <f t="shared" si="63"/>
        <v>#DIV/0!</v>
      </c>
      <c r="AC258" s="151" t="e">
        <f t="shared" si="64"/>
        <v>#DIV/0!</v>
      </c>
      <c r="AD258" s="151">
        <f t="shared" si="69"/>
        <v>0</v>
      </c>
      <c r="AE258" s="91">
        <f t="shared" si="70"/>
        <v>39</v>
      </c>
      <c r="AF258" s="91">
        <f t="shared" si="71"/>
        <v>36</v>
      </c>
      <c r="AG258" s="91">
        <f t="shared" si="72"/>
        <v>256</v>
      </c>
      <c r="AH258" s="91">
        <f t="shared" si="73"/>
        <v>33424</v>
      </c>
      <c r="AI258" s="141">
        <f t="shared" si="74"/>
        <v>0</v>
      </c>
      <c r="AJ258" s="141">
        <f t="shared" si="75"/>
        <v>0</v>
      </c>
      <c r="AK258" s="146">
        <f t="shared" si="65"/>
        <v>0</v>
      </c>
      <c r="AL258" s="147"/>
      <c r="AM258" s="147"/>
      <c r="AN258" s="148"/>
      <c r="AO258" s="148"/>
      <c r="AP258" s="148"/>
      <c r="AQ258" s="142"/>
      <c r="AR258" s="91">
        <f t="shared" si="66"/>
        <v>0</v>
      </c>
      <c r="AS258" s="91"/>
      <c r="AT258" s="91"/>
      <c r="AU258" s="91"/>
      <c r="AV258" s="91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49">
        <f t="shared" si="76"/>
        <v>0</v>
      </c>
      <c r="U259" s="155">
        <f t="shared" si="60"/>
        <v>0</v>
      </c>
      <c r="V259" s="155" t="e">
        <f t="shared" si="61"/>
        <v>#DIV/0!</v>
      </c>
      <c r="W259" s="150">
        <f t="shared" si="77"/>
        <v>0</v>
      </c>
      <c r="X259" s="150">
        <f t="shared" si="78"/>
        <v>0</v>
      </c>
      <c r="Y259" s="150">
        <f t="shared" si="62"/>
        <v>0</v>
      </c>
      <c r="Z259" s="150">
        <f t="shared" si="67"/>
        <v>1</v>
      </c>
      <c r="AA259" s="150">
        <f t="shared" si="68"/>
        <v>0</v>
      </c>
      <c r="AB259" s="151" t="e">
        <f t="shared" si="63"/>
        <v>#DIV/0!</v>
      </c>
      <c r="AC259" s="151" t="e">
        <f t="shared" si="64"/>
        <v>#DIV/0!</v>
      </c>
      <c r="AD259" s="151">
        <f t="shared" si="69"/>
        <v>0</v>
      </c>
      <c r="AE259" s="91">
        <f t="shared" si="70"/>
        <v>39</v>
      </c>
      <c r="AF259" s="91">
        <f t="shared" si="71"/>
        <v>36</v>
      </c>
      <c r="AG259" s="91">
        <f t="shared" si="72"/>
        <v>256</v>
      </c>
      <c r="AH259" s="91">
        <f t="shared" si="73"/>
        <v>33424</v>
      </c>
      <c r="AI259" s="141">
        <f t="shared" si="74"/>
        <v>0</v>
      </c>
      <c r="AJ259" s="141">
        <f t="shared" si="75"/>
        <v>0</v>
      </c>
      <c r="AK259" s="146">
        <f t="shared" si="65"/>
        <v>0</v>
      </c>
      <c r="AL259" s="147"/>
      <c r="AM259" s="147"/>
      <c r="AN259" s="148"/>
      <c r="AO259" s="148"/>
      <c r="AP259" s="148"/>
      <c r="AQ259" s="142"/>
      <c r="AR259" s="91">
        <f t="shared" si="66"/>
        <v>0</v>
      </c>
      <c r="AS259" s="91"/>
      <c r="AT259" s="91"/>
      <c r="AU259" s="91"/>
      <c r="AV259" s="91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49">
        <f t="shared" si="76"/>
        <v>0</v>
      </c>
      <c r="U260" s="155">
        <f t="shared" si="60"/>
        <v>0</v>
      </c>
      <c r="V260" s="155" t="e">
        <f t="shared" si="61"/>
        <v>#DIV/0!</v>
      </c>
      <c r="W260" s="150">
        <f t="shared" si="77"/>
        <v>0</v>
      </c>
      <c r="X260" s="150">
        <f t="shared" si="78"/>
        <v>0</v>
      </c>
      <c r="Y260" s="150">
        <f t="shared" si="62"/>
        <v>0</v>
      </c>
      <c r="Z260" s="150">
        <f t="shared" si="67"/>
        <v>1</v>
      </c>
      <c r="AA260" s="150">
        <f t="shared" si="68"/>
        <v>0</v>
      </c>
      <c r="AB260" s="151" t="e">
        <f t="shared" si="63"/>
        <v>#DIV/0!</v>
      </c>
      <c r="AC260" s="151" t="e">
        <f t="shared" si="64"/>
        <v>#DIV/0!</v>
      </c>
      <c r="AD260" s="151">
        <f t="shared" si="69"/>
        <v>0</v>
      </c>
      <c r="AE260" s="91">
        <f t="shared" si="70"/>
        <v>39</v>
      </c>
      <c r="AF260" s="91">
        <f t="shared" si="71"/>
        <v>36</v>
      </c>
      <c r="AG260" s="91">
        <f t="shared" si="72"/>
        <v>256</v>
      </c>
      <c r="AH260" s="91">
        <f t="shared" si="73"/>
        <v>33424</v>
      </c>
      <c r="AI260" s="141">
        <f t="shared" si="74"/>
        <v>0</v>
      </c>
      <c r="AJ260" s="141">
        <f t="shared" si="75"/>
        <v>0</v>
      </c>
      <c r="AK260" s="146">
        <f t="shared" si="65"/>
        <v>0</v>
      </c>
      <c r="AL260" s="147"/>
      <c r="AM260" s="147"/>
      <c r="AN260" s="148"/>
      <c r="AO260" s="148"/>
      <c r="AP260" s="148"/>
      <c r="AQ260" s="142"/>
      <c r="AR260" s="91">
        <f t="shared" si="66"/>
        <v>0</v>
      </c>
      <c r="AS260" s="91"/>
      <c r="AT260" s="91"/>
      <c r="AU260" s="91"/>
      <c r="AV260" s="91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49">
        <f t="shared" si="76"/>
        <v>0</v>
      </c>
      <c r="U261" s="155">
        <f t="shared" si="60"/>
        <v>0</v>
      </c>
      <c r="V261" s="155" t="e">
        <f t="shared" si="61"/>
        <v>#DIV/0!</v>
      </c>
      <c r="W261" s="150">
        <f t="shared" si="77"/>
        <v>0</v>
      </c>
      <c r="X261" s="150">
        <f t="shared" si="78"/>
        <v>0</v>
      </c>
      <c r="Y261" s="150">
        <f t="shared" si="62"/>
        <v>0</v>
      </c>
      <c r="Z261" s="150">
        <f t="shared" si="67"/>
        <v>1</v>
      </c>
      <c r="AA261" s="150">
        <f t="shared" si="68"/>
        <v>0</v>
      </c>
      <c r="AB261" s="151" t="e">
        <f t="shared" si="63"/>
        <v>#DIV/0!</v>
      </c>
      <c r="AC261" s="151" t="e">
        <f t="shared" si="64"/>
        <v>#DIV/0!</v>
      </c>
      <c r="AD261" s="151">
        <f t="shared" si="69"/>
        <v>0</v>
      </c>
      <c r="AE261" s="91">
        <f t="shared" si="70"/>
        <v>39</v>
      </c>
      <c r="AF261" s="91">
        <f t="shared" si="71"/>
        <v>36</v>
      </c>
      <c r="AG261" s="91">
        <f t="shared" si="72"/>
        <v>256</v>
      </c>
      <c r="AH261" s="91">
        <f t="shared" si="73"/>
        <v>33424</v>
      </c>
      <c r="AI261" s="141">
        <f t="shared" si="74"/>
        <v>0</v>
      </c>
      <c r="AJ261" s="141">
        <f t="shared" si="75"/>
        <v>0</v>
      </c>
      <c r="AK261" s="146">
        <f t="shared" si="65"/>
        <v>0</v>
      </c>
      <c r="AL261" s="147"/>
      <c r="AM261" s="147"/>
      <c r="AN261" s="148"/>
      <c r="AO261" s="148"/>
      <c r="AP261" s="148"/>
      <c r="AQ261" s="142"/>
      <c r="AR261" s="91">
        <f t="shared" si="66"/>
        <v>0</v>
      </c>
      <c r="AS261" s="91"/>
      <c r="AT261" s="91"/>
      <c r="AU261" s="91"/>
      <c r="AV261" s="91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49">
        <f t="shared" si="76"/>
        <v>0</v>
      </c>
      <c r="U262" s="155">
        <f t="shared" si="60"/>
        <v>0</v>
      </c>
      <c r="V262" s="155" t="e">
        <f t="shared" si="61"/>
        <v>#DIV/0!</v>
      </c>
      <c r="W262" s="150">
        <f t="shared" si="77"/>
        <v>0</v>
      </c>
      <c r="X262" s="150">
        <f t="shared" si="78"/>
        <v>0</v>
      </c>
      <c r="Y262" s="150">
        <f t="shared" si="62"/>
        <v>0</v>
      </c>
      <c r="Z262" s="150">
        <f t="shared" si="67"/>
        <v>1</v>
      </c>
      <c r="AA262" s="150">
        <f t="shared" si="68"/>
        <v>0</v>
      </c>
      <c r="AB262" s="151" t="e">
        <f t="shared" si="63"/>
        <v>#DIV/0!</v>
      </c>
      <c r="AC262" s="151" t="e">
        <f t="shared" si="64"/>
        <v>#DIV/0!</v>
      </c>
      <c r="AD262" s="151">
        <f t="shared" si="69"/>
        <v>0</v>
      </c>
      <c r="AE262" s="91">
        <f t="shared" si="70"/>
        <v>39</v>
      </c>
      <c r="AF262" s="91">
        <f t="shared" si="71"/>
        <v>36</v>
      </c>
      <c r="AG262" s="91">
        <f t="shared" si="72"/>
        <v>256</v>
      </c>
      <c r="AH262" s="91">
        <f t="shared" si="73"/>
        <v>33424</v>
      </c>
      <c r="AI262" s="141">
        <f t="shared" si="74"/>
        <v>0</v>
      </c>
      <c r="AJ262" s="141">
        <f t="shared" si="75"/>
        <v>0</v>
      </c>
      <c r="AK262" s="146">
        <f t="shared" si="65"/>
        <v>0</v>
      </c>
      <c r="AL262" s="147"/>
      <c r="AM262" s="147"/>
      <c r="AN262" s="148"/>
      <c r="AO262" s="148"/>
      <c r="AP262" s="148"/>
      <c r="AQ262" s="142"/>
      <c r="AR262" s="91">
        <f t="shared" si="66"/>
        <v>0</v>
      </c>
      <c r="AS262" s="91"/>
      <c r="AT262" s="91"/>
      <c r="AU262" s="91"/>
      <c r="AV262" s="91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49">
        <f t="shared" si="76"/>
        <v>0</v>
      </c>
      <c r="U263" s="155">
        <f t="shared" si="60"/>
        <v>0</v>
      </c>
      <c r="V263" s="155" t="e">
        <f t="shared" si="61"/>
        <v>#DIV/0!</v>
      </c>
      <c r="W263" s="150">
        <f t="shared" si="77"/>
        <v>0</v>
      </c>
      <c r="X263" s="150">
        <f t="shared" si="78"/>
        <v>0</v>
      </c>
      <c r="Y263" s="150">
        <f t="shared" si="62"/>
        <v>0</v>
      </c>
      <c r="Z263" s="150">
        <f t="shared" si="67"/>
        <v>1</v>
      </c>
      <c r="AA263" s="150">
        <f t="shared" si="68"/>
        <v>0</v>
      </c>
      <c r="AB263" s="151" t="e">
        <f t="shared" si="63"/>
        <v>#DIV/0!</v>
      </c>
      <c r="AC263" s="151" t="e">
        <f t="shared" si="64"/>
        <v>#DIV/0!</v>
      </c>
      <c r="AD263" s="151">
        <f t="shared" si="69"/>
        <v>0</v>
      </c>
      <c r="AE263" s="91">
        <f t="shared" si="70"/>
        <v>39</v>
      </c>
      <c r="AF263" s="91">
        <f t="shared" si="71"/>
        <v>36</v>
      </c>
      <c r="AG263" s="91">
        <f t="shared" si="72"/>
        <v>256</v>
      </c>
      <c r="AH263" s="91">
        <f t="shared" si="73"/>
        <v>33424</v>
      </c>
      <c r="AI263" s="141">
        <f t="shared" si="74"/>
        <v>0</v>
      </c>
      <c r="AJ263" s="141">
        <f t="shared" si="75"/>
        <v>0</v>
      </c>
      <c r="AK263" s="146">
        <f t="shared" si="65"/>
        <v>0</v>
      </c>
      <c r="AL263" s="147"/>
      <c r="AM263" s="147"/>
      <c r="AN263" s="148"/>
      <c r="AO263" s="148"/>
      <c r="AP263" s="148"/>
      <c r="AQ263" s="142"/>
      <c r="AR263" s="91">
        <f t="shared" si="66"/>
        <v>0</v>
      </c>
      <c r="AS263" s="91"/>
      <c r="AT263" s="91"/>
      <c r="AU263" s="91"/>
      <c r="AV263" s="91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49">
        <f t="shared" si="76"/>
        <v>0</v>
      </c>
      <c r="U264" s="155">
        <f t="shared" si="60"/>
        <v>0</v>
      </c>
      <c r="V264" s="155" t="e">
        <f t="shared" si="61"/>
        <v>#DIV/0!</v>
      </c>
      <c r="W264" s="150">
        <f t="shared" si="77"/>
        <v>0</v>
      </c>
      <c r="X264" s="150">
        <f t="shared" si="78"/>
        <v>0</v>
      </c>
      <c r="Y264" s="150">
        <f t="shared" si="62"/>
        <v>0</v>
      </c>
      <c r="Z264" s="150">
        <f t="shared" si="67"/>
        <v>1</v>
      </c>
      <c r="AA264" s="150">
        <f t="shared" si="68"/>
        <v>0</v>
      </c>
      <c r="AB264" s="151" t="e">
        <f t="shared" si="63"/>
        <v>#DIV/0!</v>
      </c>
      <c r="AC264" s="151" t="e">
        <f t="shared" si="64"/>
        <v>#DIV/0!</v>
      </c>
      <c r="AD264" s="151">
        <f t="shared" si="69"/>
        <v>0</v>
      </c>
      <c r="AE264" s="91">
        <f t="shared" si="70"/>
        <v>39</v>
      </c>
      <c r="AF264" s="91">
        <f t="shared" si="71"/>
        <v>36</v>
      </c>
      <c r="AG264" s="91">
        <f t="shared" si="72"/>
        <v>256</v>
      </c>
      <c r="AH264" s="91">
        <f t="shared" si="73"/>
        <v>33424</v>
      </c>
      <c r="AI264" s="141">
        <f t="shared" si="74"/>
        <v>0</v>
      </c>
      <c r="AJ264" s="141">
        <f t="shared" si="75"/>
        <v>0</v>
      </c>
      <c r="AK264" s="146">
        <f t="shared" si="65"/>
        <v>0</v>
      </c>
      <c r="AL264" s="147"/>
      <c r="AM264" s="147"/>
      <c r="AN264" s="148"/>
      <c r="AO264" s="148"/>
      <c r="AP264" s="148"/>
      <c r="AQ264" s="142"/>
      <c r="AR264" s="91">
        <f t="shared" si="66"/>
        <v>0</v>
      </c>
      <c r="AS264" s="91"/>
      <c r="AT264" s="91"/>
      <c r="AU264" s="91"/>
      <c r="AV264" s="91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49">
        <f t="shared" si="76"/>
        <v>0</v>
      </c>
      <c r="U265" s="155">
        <f t="shared" si="60"/>
        <v>0</v>
      </c>
      <c r="V265" s="155" t="e">
        <f t="shared" si="61"/>
        <v>#DIV/0!</v>
      </c>
      <c r="W265" s="150">
        <f t="shared" si="77"/>
        <v>0</v>
      </c>
      <c r="X265" s="150">
        <f t="shared" si="78"/>
        <v>0</v>
      </c>
      <c r="Y265" s="150">
        <f t="shared" si="62"/>
        <v>0</v>
      </c>
      <c r="Z265" s="150">
        <f t="shared" si="67"/>
        <v>1</v>
      </c>
      <c r="AA265" s="150">
        <f t="shared" si="68"/>
        <v>0</v>
      </c>
      <c r="AB265" s="151" t="e">
        <f t="shared" si="63"/>
        <v>#DIV/0!</v>
      </c>
      <c r="AC265" s="151" t="e">
        <f t="shared" si="64"/>
        <v>#DIV/0!</v>
      </c>
      <c r="AD265" s="151">
        <f t="shared" si="69"/>
        <v>0</v>
      </c>
      <c r="AE265" s="91">
        <f t="shared" si="70"/>
        <v>39</v>
      </c>
      <c r="AF265" s="91">
        <f t="shared" si="71"/>
        <v>36</v>
      </c>
      <c r="AG265" s="91">
        <f t="shared" si="72"/>
        <v>256</v>
      </c>
      <c r="AH265" s="91">
        <f t="shared" si="73"/>
        <v>33424</v>
      </c>
      <c r="AI265" s="141">
        <f t="shared" si="74"/>
        <v>0</v>
      </c>
      <c r="AJ265" s="141">
        <f t="shared" si="75"/>
        <v>0</v>
      </c>
      <c r="AK265" s="146">
        <f t="shared" si="65"/>
        <v>0</v>
      </c>
      <c r="AL265" s="147"/>
      <c r="AM265" s="147"/>
      <c r="AN265" s="148"/>
      <c r="AO265" s="148"/>
      <c r="AP265" s="148"/>
      <c r="AQ265" s="142"/>
      <c r="AR265" s="91">
        <f t="shared" si="66"/>
        <v>0</v>
      </c>
      <c r="AS265" s="91"/>
      <c r="AT265" s="91"/>
      <c r="AU265" s="91"/>
      <c r="AV265" s="91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49">
        <f t="shared" si="76"/>
        <v>0</v>
      </c>
      <c r="U266" s="155">
        <f t="shared" si="60"/>
        <v>0</v>
      </c>
      <c r="V266" s="155" t="e">
        <f t="shared" si="61"/>
        <v>#DIV/0!</v>
      </c>
      <c r="W266" s="150">
        <f t="shared" si="77"/>
        <v>0</v>
      </c>
      <c r="X266" s="150">
        <f t="shared" si="78"/>
        <v>0</v>
      </c>
      <c r="Y266" s="150">
        <f t="shared" si="62"/>
        <v>0</v>
      </c>
      <c r="Z266" s="150">
        <f t="shared" si="67"/>
        <v>1</v>
      </c>
      <c r="AA266" s="150">
        <f t="shared" si="68"/>
        <v>0</v>
      </c>
      <c r="AB266" s="151" t="e">
        <f t="shared" si="63"/>
        <v>#DIV/0!</v>
      </c>
      <c r="AC266" s="151" t="e">
        <f t="shared" si="64"/>
        <v>#DIV/0!</v>
      </c>
      <c r="AD266" s="151">
        <f t="shared" si="69"/>
        <v>0</v>
      </c>
      <c r="AE266" s="91">
        <f t="shared" si="70"/>
        <v>39</v>
      </c>
      <c r="AF266" s="91">
        <f t="shared" si="71"/>
        <v>36</v>
      </c>
      <c r="AG266" s="91">
        <f t="shared" si="72"/>
        <v>256</v>
      </c>
      <c r="AH266" s="91">
        <f t="shared" si="73"/>
        <v>33424</v>
      </c>
      <c r="AI266" s="141">
        <f t="shared" si="74"/>
        <v>0</v>
      </c>
      <c r="AJ266" s="141">
        <f t="shared" si="75"/>
        <v>0</v>
      </c>
      <c r="AK266" s="146">
        <f t="shared" si="65"/>
        <v>0</v>
      </c>
      <c r="AL266" s="147"/>
      <c r="AM266" s="147"/>
      <c r="AN266" s="148"/>
      <c r="AO266" s="148"/>
      <c r="AP266" s="148"/>
      <c r="AQ266" s="142"/>
      <c r="AR266" s="91">
        <f t="shared" si="66"/>
        <v>0</v>
      </c>
      <c r="AS266" s="91"/>
      <c r="AT266" s="91"/>
      <c r="AU266" s="91"/>
      <c r="AV266" s="91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49">
        <f t="shared" si="76"/>
        <v>0</v>
      </c>
      <c r="U267" s="155">
        <f t="shared" si="60"/>
        <v>0</v>
      </c>
      <c r="V267" s="155" t="e">
        <f t="shared" si="61"/>
        <v>#DIV/0!</v>
      </c>
      <c r="W267" s="150">
        <f t="shared" si="77"/>
        <v>0</v>
      </c>
      <c r="X267" s="150">
        <f t="shared" si="78"/>
        <v>0</v>
      </c>
      <c r="Y267" s="150">
        <f t="shared" si="62"/>
        <v>0</v>
      </c>
      <c r="Z267" s="150">
        <f t="shared" si="67"/>
        <v>1</v>
      </c>
      <c r="AA267" s="150">
        <f t="shared" si="68"/>
        <v>0</v>
      </c>
      <c r="AB267" s="151" t="e">
        <f t="shared" si="63"/>
        <v>#DIV/0!</v>
      </c>
      <c r="AC267" s="151" t="e">
        <f t="shared" si="64"/>
        <v>#DIV/0!</v>
      </c>
      <c r="AD267" s="151">
        <f t="shared" si="69"/>
        <v>0</v>
      </c>
      <c r="AE267" s="91">
        <f t="shared" si="70"/>
        <v>39</v>
      </c>
      <c r="AF267" s="91">
        <f t="shared" si="71"/>
        <v>36</v>
      </c>
      <c r="AG267" s="91">
        <f t="shared" si="72"/>
        <v>256</v>
      </c>
      <c r="AH267" s="91">
        <f t="shared" si="73"/>
        <v>33424</v>
      </c>
      <c r="AI267" s="141">
        <f t="shared" si="74"/>
        <v>0</v>
      </c>
      <c r="AJ267" s="141">
        <f t="shared" si="75"/>
        <v>0</v>
      </c>
      <c r="AK267" s="146">
        <f t="shared" si="65"/>
        <v>0</v>
      </c>
      <c r="AL267" s="147"/>
      <c r="AM267" s="147"/>
      <c r="AN267" s="148"/>
      <c r="AO267" s="148"/>
      <c r="AP267" s="148"/>
      <c r="AQ267" s="142"/>
      <c r="AR267" s="91">
        <f t="shared" si="66"/>
        <v>0</v>
      </c>
      <c r="AS267" s="91"/>
      <c r="AT267" s="91"/>
      <c r="AU267" s="91"/>
      <c r="AV267" s="91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49">
        <f t="shared" si="76"/>
        <v>0</v>
      </c>
      <c r="U268" s="155">
        <f t="shared" si="60"/>
        <v>0</v>
      </c>
      <c r="V268" s="155" t="e">
        <f t="shared" si="61"/>
        <v>#DIV/0!</v>
      </c>
      <c r="W268" s="150">
        <f t="shared" si="77"/>
        <v>0</v>
      </c>
      <c r="X268" s="150">
        <f t="shared" si="78"/>
        <v>0</v>
      </c>
      <c r="Y268" s="150">
        <f t="shared" si="62"/>
        <v>0</v>
      </c>
      <c r="Z268" s="150">
        <f t="shared" si="67"/>
        <v>1</v>
      </c>
      <c r="AA268" s="150">
        <f t="shared" si="68"/>
        <v>0</v>
      </c>
      <c r="AB268" s="151" t="e">
        <f t="shared" si="63"/>
        <v>#DIV/0!</v>
      </c>
      <c r="AC268" s="151" t="e">
        <f t="shared" si="64"/>
        <v>#DIV/0!</v>
      </c>
      <c r="AD268" s="151">
        <f t="shared" si="69"/>
        <v>0</v>
      </c>
      <c r="AE268" s="91">
        <f t="shared" si="70"/>
        <v>39</v>
      </c>
      <c r="AF268" s="91">
        <f t="shared" si="71"/>
        <v>36</v>
      </c>
      <c r="AG268" s="91">
        <f t="shared" si="72"/>
        <v>256</v>
      </c>
      <c r="AH268" s="91">
        <f t="shared" si="73"/>
        <v>33424</v>
      </c>
      <c r="AI268" s="141">
        <f t="shared" si="74"/>
        <v>0</v>
      </c>
      <c r="AJ268" s="141">
        <f t="shared" si="75"/>
        <v>0</v>
      </c>
      <c r="AK268" s="146">
        <f t="shared" si="65"/>
        <v>0</v>
      </c>
      <c r="AL268" s="147"/>
      <c r="AM268" s="147"/>
      <c r="AN268" s="148"/>
      <c r="AO268" s="148"/>
      <c r="AP268" s="148"/>
      <c r="AQ268" s="142"/>
      <c r="AR268" s="91">
        <f t="shared" si="66"/>
        <v>0</v>
      </c>
      <c r="AS268" s="91"/>
      <c r="AT268" s="91"/>
      <c r="AU268" s="91"/>
      <c r="AV268" s="91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49">
        <f t="shared" si="76"/>
        <v>0</v>
      </c>
      <c r="U269" s="155">
        <f t="shared" si="60"/>
        <v>0</v>
      </c>
      <c r="V269" s="155" t="e">
        <f t="shared" si="61"/>
        <v>#DIV/0!</v>
      </c>
      <c r="W269" s="150">
        <f t="shared" si="77"/>
        <v>0</v>
      </c>
      <c r="X269" s="150">
        <f t="shared" si="78"/>
        <v>0</v>
      </c>
      <c r="Y269" s="150">
        <f t="shared" si="62"/>
        <v>0</v>
      </c>
      <c r="Z269" s="150">
        <f t="shared" si="67"/>
        <v>1</v>
      </c>
      <c r="AA269" s="150">
        <f t="shared" si="68"/>
        <v>0</v>
      </c>
      <c r="AB269" s="151" t="e">
        <f t="shared" si="63"/>
        <v>#DIV/0!</v>
      </c>
      <c r="AC269" s="151" t="e">
        <f t="shared" si="64"/>
        <v>#DIV/0!</v>
      </c>
      <c r="AD269" s="151">
        <f t="shared" si="69"/>
        <v>0</v>
      </c>
      <c r="AE269" s="91">
        <f t="shared" si="70"/>
        <v>39</v>
      </c>
      <c r="AF269" s="91">
        <f t="shared" si="71"/>
        <v>36</v>
      </c>
      <c r="AG269" s="91">
        <f t="shared" si="72"/>
        <v>256</v>
      </c>
      <c r="AH269" s="91">
        <f t="shared" si="73"/>
        <v>33424</v>
      </c>
      <c r="AI269" s="141">
        <f t="shared" si="74"/>
        <v>0</v>
      </c>
      <c r="AJ269" s="141">
        <f t="shared" si="75"/>
        <v>0</v>
      </c>
      <c r="AK269" s="146">
        <f t="shared" si="65"/>
        <v>0</v>
      </c>
      <c r="AL269" s="147"/>
      <c r="AM269" s="147"/>
      <c r="AN269" s="148"/>
      <c r="AO269" s="148"/>
      <c r="AP269" s="148"/>
      <c r="AQ269" s="142"/>
      <c r="AR269" s="91">
        <f t="shared" si="66"/>
        <v>0</v>
      </c>
      <c r="AS269" s="91"/>
      <c r="AT269" s="91"/>
      <c r="AU269" s="91"/>
      <c r="AV269" s="91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49">
        <f t="shared" si="76"/>
        <v>0</v>
      </c>
      <c r="U270" s="155">
        <f t="shared" si="60"/>
        <v>0</v>
      </c>
      <c r="V270" s="155" t="e">
        <f t="shared" si="61"/>
        <v>#DIV/0!</v>
      </c>
      <c r="W270" s="150">
        <f t="shared" si="77"/>
        <v>0</v>
      </c>
      <c r="X270" s="150">
        <f t="shared" si="78"/>
        <v>0</v>
      </c>
      <c r="Y270" s="150">
        <f t="shared" si="62"/>
        <v>0</v>
      </c>
      <c r="Z270" s="150">
        <f t="shared" si="67"/>
        <v>1</v>
      </c>
      <c r="AA270" s="150">
        <f t="shared" si="68"/>
        <v>0</v>
      </c>
      <c r="AB270" s="151" t="e">
        <f t="shared" si="63"/>
        <v>#DIV/0!</v>
      </c>
      <c r="AC270" s="151" t="e">
        <f t="shared" si="64"/>
        <v>#DIV/0!</v>
      </c>
      <c r="AD270" s="151">
        <f t="shared" si="69"/>
        <v>0</v>
      </c>
      <c r="AE270" s="91">
        <f t="shared" si="70"/>
        <v>39</v>
      </c>
      <c r="AF270" s="91">
        <f t="shared" si="71"/>
        <v>36</v>
      </c>
      <c r="AG270" s="91">
        <f t="shared" si="72"/>
        <v>256</v>
      </c>
      <c r="AH270" s="91">
        <f t="shared" si="73"/>
        <v>33424</v>
      </c>
      <c r="AI270" s="141">
        <f t="shared" si="74"/>
        <v>0</v>
      </c>
      <c r="AJ270" s="141">
        <f t="shared" si="75"/>
        <v>0</v>
      </c>
      <c r="AK270" s="146">
        <f t="shared" si="65"/>
        <v>0</v>
      </c>
      <c r="AL270" s="147"/>
      <c r="AM270" s="147"/>
      <c r="AN270" s="148"/>
      <c r="AO270" s="148"/>
      <c r="AP270" s="148"/>
      <c r="AQ270" s="142"/>
      <c r="AR270" s="91">
        <f t="shared" si="66"/>
        <v>0</v>
      </c>
      <c r="AS270" s="91"/>
      <c r="AT270" s="91"/>
      <c r="AU270" s="91"/>
      <c r="AV270" s="91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49">
        <f t="shared" si="76"/>
        <v>0</v>
      </c>
      <c r="U271" s="155">
        <f t="shared" ref="U271:U334" si="79">IF((COUNTIF(L271:S271,"P")+COUNTIF(L271:S271,"A")) &gt; 0, ((D271*(1-AJ271))*E271)*AK271, 0)</f>
        <v>0</v>
      </c>
      <c r="V271" s="155" t="e">
        <f t="shared" ref="V271:V334" si="80">U271/T271</f>
        <v>#DIV/0!</v>
      </c>
      <c r="W271" s="150">
        <f t="shared" si="77"/>
        <v>0</v>
      </c>
      <c r="X271" s="150">
        <f t="shared" si="78"/>
        <v>0</v>
      </c>
      <c r="Y271" s="150">
        <f t="shared" ref="Y271:Y334" si="81">J271*(1-AI271)</f>
        <v>0</v>
      </c>
      <c r="Z271" s="150">
        <f t="shared" si="67"/>
        <v>1</v>
      </c>
      <c r="AA271" s="150">
        <f t="shared" si="68"/>
        <v>0</v>
      </c>
      <c r="AB271" s="151" t="e">
        <f t="shared" ref="AB271:AB334" si="82">U271/(T271*AF271)</f>
        <v>#DIV/0!</v>
      </c>
      <c r="AC271" s="151" t="e">
        <f t="shared" ref="AC271:AC334" si="83">W271/(T271*AG271)</f>
        <v>#DIV/0!</v>
      </c>
      <c r="AD271" s="151">
        <f t="shared" si="69"/>
        <v>0</v>
      </c>
      <c r="AE271" s="91">
        <f t="shared" si="70"/>
        <v>39</v>
      </c>
      <c r="AF271" s="91">
        <f t="shared" si="71"/>
        <v>36</v>
      </c>
      <c r="AG271" s="91">
        <f t="shared" si="72"/>
        <v>256</v>
      </c>
      <c r="AH271" s="91">
        <f t="shared" si="73"/>
        <v>33424</v>
      </c>
      <c r="AI271" s="141">
        <f t="shared" si="74"/>
        <v>0</v>
      </c>
      <c r="AJ271" s="141">
        <f t="shared" si="75"/>
        <v>0</v>
      </c>
      <c r="AK271" s="146">
        <f t="shared" ref="AK271:AK334" si="84">C271/AE271</f>
        <v>0</v>
      </c>
      <c r="AL271" s="147"/>
      <c r="AM271" s="147"/>
      <c r="AN271" s="148"/>
      <c r="AO271" s="148"/>
      <c r="AP271" s="148"/>
      <c r="AQ271" s="142"/>
      <c r="AR271" s="91">
        <f t="shared" ref="AR271:AR334" si="85">D271*E271</f>
        <v>0</v>
      </c>
      <c r="AS271" s="91"/>
      <c r="AT271" s="91"/>
      <c r="AU271" s="91"/>
      <c r="AV271" s="91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49">
        <f t="shared" si="76"/>
        <v>0</v>
      </c>
      <c r="U272" s="155">
        <f t="shared" si="79"/>
        <v>0</v>
      </c>
      <c r="V272" s="155" t="e">
        <f t="shared" si="80"/>
        <v>#DIV/0!</v>
      </c>
      <c r="W272" s="150">
        <f t="shared" si="77"/>
        <v>0</v>
      </c>
      <c r="X272" s="150">
        <f t="shared" si="78"/>
        <v>0</v>
      </c>
      <c r="Y272" s="150">
        <f t="shared" si="81"/>
        <v>0</v>
      </c>
      <c r="Z272" s="150">
        <f t="shared" ref="Z272:Z335" si="86">Z271</f>
        <v>1</v>
      </c>
      <c r="AA272" s="150">
        <f t="shared" ref="AA272:AA335" si="87">Y272*Z272</f>
        <v>0</v>
      </c>
      <c r="AB272" s="151" t="e">
        <f t="shared" si="82"/>
        <v>#DIV/0!</v>
      </c>
      <c r="AC272" s="151" t="e">
        <f t="shared" si="83"/>
        <v>#DIV/0!</v>
      </c>
      <c r="AD272" s="151">
        <f t="shared" ref="AD272:AD335" si="88">Y272/AH272</f>
        <v>0</v>
      </c>
      <c r="AE272" s="91">
        <f t="shared" ref="AE272:AE335" si="89">AE271</f>
        <v>39</v>
      </c>
      <c r="AF272" s="91">
        <f t="shared" ref="AF272:AF335" si="90">AF271</f>
        <v>36</v>
      </c>
      <c r="AG272" s="91">
        <f t="shared" ref="AG272:AG335" si="91">AG271</f>
        <v>256</v>
      </c>
      <c r="AH272" s="91">
        <f t="shared" ref="AH272:AH335" si="92">AH271</f>
        <v>33424</v>
      </c>
      <c r="AI272" s="141">
        <f t="shared" ref="AI272:AI335" si="93">AI271</f>
        <v>0</v>
      </c>
      <c r="AJ272" s="141">
        <f t="shared" ref="AJ272:AJ335" si="94">AJ271</f>
        <v>0</v>
      </c>
      <c r="AK272" s="146">
        <f t="shared" si="84"/>
        <v>0</v>
      </c>
      <c r="AL272" s="147"/>
      <c r="AM272" s="147"/>
      <c r="AN272" s="148"/>
      <c r="AO272" s="148"/>
      <c r="AP272" s="148"/>
      <c r="AQ272" s="142"/>
      <c r="AR272" s="91">
        <f t="shared" si="85"/>
        <v>0</v>
      </c>
      <c r="AS272" s="91"/>
      <c r="AT272" s="91"/>
      <c r="AU272" s="91"/>
      <c r="AV272" s="91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49">
        <f t="shared" ref="T273:T336" si="95">COUNTIF(L273:S273,"P")</f>
        <v>0</v>
      </c>
      <c r="U273" s="155">
        <f t="shared" si="79"/>
        <v>0</v>
      </c>
      <c r="V273" s="155" t="e">
        <f t="shared" si="80"/>
        <v>#DIV/0!</v>
      </c>
      <c r="W273" s="150">
        <f t="shared" ref="W273:W336" si="96">I273+H273</f>
        <v>0</v>
      </c>
      <c r="X273" s="150">
        <f t="shared" ref="X273:X336" si="97">(T273 + COUNTIF(L273:S273,"A"))*W273</f>
        <v>0</v>
      </c>
      <c r="Y273" s="150">
        <f t="shared" si="81"/>
        <v>0</v>
      </c>
      <c r="Z273" s="150">
        <f t="shared" si="86"/>
        <v>1</v>
      </c>
      <c r="AA273" s="150">
        <f t="shared" si="87"/>
        <v>0</v>
      </c>
      <c r="AB273" s="151" t="e">
        <f t="shared" si="82"/>
        <v>#DIV/0!</v>
      </c>
      <c r="AC273" s="151" t="e">
        <f t="shared" si="83"/>
        <v>#DIV/0!</v>
      </c>
      <c r="AD273" s="151">
        <f t="shared" si="88"/>
        <v>0</v>
      </c>
      <c r="AE273" s="91">
        <f t="shared" si="89"/>
        <v>39</v>
      </c>
      <c r="AF273" s="91">
        <f t="shared" si="90"/>
        <v>36</v>
      </c>
      <c r="AG273" s="91">
        <f t="shared" si="91"/>
        <v>256</v>
      </c>
      <c r="AH273" s="91">
        <f t="shared" si="92"/>
        <v>33424</v>
      </c>
      <c r="AI273" s="141">
        <f t="shared" si="93"/>
        <v>0</v>
      </c>
      <c r="AJ273" s="141">
        <f t="shared" si="94"/>
        <v>0</v>
      </c>
      <c r="AK273" s="146">
        <f t="shared" si="84"/>
        <v>0</v>
      </c>
      <c r="AL273" s="147"/>
      <c r="AM273" s="147"/>
      <c r="AN273" s="148"/>
      <c r="AO273" s="148"/>
      <c r="AP273" s="148"/>
      <c r="AQ273" s="142"/>
      <c r="AR273" s="91">
        <f t="shared" si="85"/>
        <v>0</v>
      </c>
      <c r="AS273" s="91"/>
      <c r="AT273" s="91"/>
      <c r="AU273" s="91"/>
      <c r="AV273" s="91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49">
        <f t="shared" si="95"/>
        <v>0</v>
      </c>
      <c r="U274" s="155">
        <f t="shared" si="79"/>
        <v>0</v>
      </c>
      <c r="V274" s="155" t="e">
        <f t="shared" si="80"/>
        <v>#DIV/0!</v>
      </c>
      <c r="W274" s="150">
        <f t="shared" si="96"/>
        <v>0</v>
      </c>
      <c r="X274" s="150">
        <f t="shared" si="97"/>
        <v>0</v>
      </c>
      <c r="Y274" s="150">
        <f t="shared" si="81"/>
        <v>0</v>
      </c>
      <c r="Z274" s="150">
        <f t="shared" si="86"/>
        <v>1</v>
      </c>
      <c r="AA274" s="150">
        <f t="shared" si="87"/>
        <v>0</v>
      </c>
      <c r="AB274" s="151" t="e">
        <f t="shared" si="82"/>
        <v>#DIV/0!</v>
      </c>
      <c r="AC274" s="151" t="e">
        <f t="shared" si="83"/>
        <v>#DIV/0!</v>
      </c>
      <c r="AD274" s="151">
        <f t="shared" si="88"/>
        <v>0</v>
      </c>
      <c r="AE274" s="91">
        <f t="shared" si="89"/>
        <v>39</v>
      </c>
      <c r="AF274" s="91">
        <f t="shared" si="90"/>
        <v>36</v>
      </c>
      <c r="AG274" s="91">
        <f t="shared" si="91"/>
        <v>256</v>
      </c>
      <c r="AH274" s="91">
        <f t="shared" si="92"/>
        <v>33424</v>
      </c>
      <c r="AI274" s="141">
        <f t="shared" si="93"/>
        <v>0</v>
      </c>
      <c r="AJ274" s="141">
        <f t="shared" si="94"/>
        <v>0</v>
      </c>
      <c r="AK274" s="146">
        <f t="shared" si="84"/>
        <v>0</v>
      </c>
      <c r="AL274" s="147"/>
      <c r="AM274" s="147"/>
      <c r="AN274" s="148"/>
      <c r="AO274" s="148"/>
      <c r="AP274" s="148"/>
      <c r="AQ274" s="142"/>
      <c r="AR274" s="91">
        <f t="shared" si="85"/>
        <v>0</v>
      </c>
      <c r="AS274" s="91"/>
      <c r="AT274" s="91"/>
      <c r="AU274" s="91"/>
      <c r="AV274" s="91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49">
        <f t="shared" si="95"/>
        <v>0</v>
      </c>
      <c r="U275" s="155">
        <f t="shared" si="79"/>
        <v>0</v>
      </c>
      <c r="V275" s="155" t="e">
        <f t="shared" si="80"/>
        <v>#DIV/0!</v>
      </c>
      <c r="W275" s="150">
        <f t="shared" si="96"/>
        <v>0</v>
      </c>
      <c r="X275" s="150">
        <f t="shared" si="97"/>
        <v>0</v>
      </c>
      <c r="Y275" s="150">
        <f t="shared" si="81"/>
        <v>0</v>
      </c>
      <c r="Z275" s="150">
        <f t="shared" si="86"/>
        <v>1</v>
      </c>
      <c r="AA275" s="150">
        <f t="shared" si="87"/>
        <v>0</v>
      </c>
      <c r="AB275" s="151" t="e">
        <f t="shared" si="82"/>
        <v>#DIV/0!</v>
      </c>
      <c r="AC275" s="151" t="e">
        <f t="shared" si="83"/>
        <v>#DIV/0!</v>
      </c>
      <c r="AD275" s="151">
        <f t="shared" si="88"/>
        <v>0</v>
      </c>
      <c r="AE275" s="91">
        <f t="shared" si="89"/>
        <v>39</v>
      </c>
      <c r="AF275" s="91">
        <f t="shared" si="90"/>
        <v>36</v>
      </c>
      <c r="AG275" s="91">
        <f t="shared" si="91"/>
        <v>256</v>
      </c>
      <c r="AH275" s="91">
        <f t="shared" si="92"/>
        <v>33424</v>
      </c>
      <c r="AI275" s="141">
        <f t="shared" si="93"/>
        <v>0</v>
      </c>
      <c r="AJ275" s="141">
        <f t="shared" si="94"/>
        <v>0</v>
      </c>
      <c r="AK275" s="146">
        <f t="shared" si="84"/>
        <v>0</v>
      </c>
      <c r="AL275" s="147"/>
      <c r="AM275" s="147"/>
      <c r="AN275" s="148"/>
      <c r="AO275" s="148"/>
      <c r="AP275" s="148"/>
      <c r="AQ275" s="142"/>
      <c r="AR275" s="91">
        <f t="shared" si="85"/>
        <v>0</v>
      </c>
      <c r="AS275" s="91"/>
      <c r="AT275" s="91"/>
      <c r="AU275" s="91"/>
      <c r="AV275" s="91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49">
        <f t="shared" si="95"/>
        <v>0</v>
      </c>
      <c r="U276" s="155">
        <f t="shared" si="79"/>
        <v>0</v>
      </c>
      <c r="V276" s="155" t="e">
        <f t="shared" si="80"/>
        <v>#DIV/0!</v>
      </c>
      <c r="W276" s="150">
        <f t="shared" si="96"/>
        <v>0</v>
      </c>
      <c r="X276" s="150">
        <f t="shared" si="97"/>
        <v>0</v>
      </c>
      <c r="Y276" s="150">
        <f t="shared" si="81"/>
        <v>0</v>
      </c>
      <c r="Z276" s="150">
        <f t="shared" si="86"/>
        <v>1</v>
      </c>
      <c r="AA276" s="150">
        <f t="shared" si="87"/>
        <v>0</v>
      </c>
      <c r="AB276" s="151" t="e">
        <f t="shared" si="82"/>
        <v>#DIV/0!</v>
      </c>
      <c r="AC276" s="151" t="e">
        <f t="shared" si="83"/>
        <v>#DIV/0!</v>
      </c>
      <c r="AD276" s="151">
        <f t="shared" si="88"/>
        <v>0</v>
      </c>
      <c r="AE276" s="91">
        <f t="shared" si="89"/>
        <v>39</v>
      </c>
      <c r="AF276" s="91">
        <f t="shared" si="90"/>
        <v>36</v>
      </c>
      <c r="AG276" s="91">
        <f t="shared" si="91"/>
        <v>256</v>
      </c>
      <c r="AH276" s="91">
        <f t="shared" si="92"/>
        <v>33424</v>
      </c>
      <c r="AI276" s="141">
        <f t="shared" si="93"/>
        <v>0</v>
      </c>
      <c r="AJ276" s="141">
        <f t="shared" si="94"/>
        <v>0</v>
      </c>
      <c r="AK276" s="146">
        <f t="shared" si="84"/>
        <v>0</v>
      </c>
      <c r="AL276" s="147"/>
      <c r="AM276" s="147"/>
      <c r="AN276" s="148"/>
      <c r="AO276" s="148"/>
      <c r="AP276" s="148"/>
      <c r="AQ276" s="142"/>
      <c r="AR276" s="91">
        <f t="shared" si="85"/>
        <v>0</v>
      </c>
      <c r="AS276" s="91"/>
      <c r="AT276" s="91"/>
      <c r="AU276" s="91"/>
      <c r="AV276" s="91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49">
        <f t="shared" si="95"/>
        <v>0</v>
      </c>
      <c r="U277" s="155">
        <f t="shared" si="79"/>
        <v>0</v>
      </c>
      <c r="V277" s="155" t="e">
        <f t="shared" si="80"/>
        <v>#DIV/0!</v>
      </c>
      <c r="W277" s="150">
        <f t="shared" si="96"/>
        <v>0</v>
      </c>
      <c r="X277" s="150">
        <f t="shared" si="97"/>
        <v>0</v>
      </c>
      <c r="Y277" s="150">
        <f t="shared" si="81"/>
        <v>0</v>
      </c>
      <c r="Z277" s="150">
        <f t="shared" si="86"/>
        <v>1</v>
      </c>
      <c r="AA277" s="150">
        <f t="shared" si="87"/>
        <v>0</v>
      </c>
      <c r="AB277" s="151" t="e">
        <f t="shared" si="82"/>
        <v>#DIV/0!</v>
      </c>
      <c r="AC277" s="151" t="e">
        <f t="shared" si="83"/>
        <v>#DIV/0!</v>
      </c>
      <c r="AD277" s="151">
        <f t="shared" si="88"/>
        <v>0</v>
      </c>
      <c r="AE277" s="91">
        <f t="shared" si="89"/>
        <v>39</v>
      </c>
      <c r="AF277" s="91">
        <f t="shared" si="90"/>
        <v>36</v>
      </c>
      <c r="AG277" s="91">
        <f t="shared" si="91"/>
        <v>256</v>
      </c>
      <c r="AH277" s="91">
        <f t="shared" si="92"/>
        <v>33424</v>
      </c>
      <c r="AI277" s="141">
        <f t="shared" si="93"/>
        <v>0</v>
      </c>
      <c r="AJ277" s="141">
        <f t="shared" si="94"/>
        <v>0</v>
      </c>
      <c r="AK277" s="146">
        <f t="shared" si="84"/>
        <v>0</v>
      </c>
      <c r="AL277" s="147"/>
      <c r="AM277" s="147"/>
      <c r="AN277" s="148"/>
      <c r="AO277" s="148"/>
      <c r="AP277" s="148"/>
      <c r="AQ277" s="142"/>
      <c r="AR277" s="91">
        <f t="shared" si="85"/>
        <v>0</v>
      </c>
      <c r="AS277" s="91"/>
      <c r="AT277" s="91"/>
      <c r="AU277" s="91"/>
      <c r="AV277" s="91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49">
        <f t="shared" si="95"/>
        <v>0</v>
      </c>
      <c r="U278" s="155">
        <f t="shared" si="79"/>
        <v>0</v>
      </c>
      <c r="V278" s="155" t="e">
        <f t="shared" si="80"/>
        <v>#DIV/0!</v>
      </c>
      <c r="W278" s="150">
        <f t="shared" si="96"/>
        <v>0</v>
      </c>
      <c r="X278" s="150">
        <f t="shared" si="97"/>
        <v>0</v>
      </c>
      <c r="Y278" s="150">
        <f t="shared" si="81"/>
        <v>0</v>
      </c>
      <c r="Z278" s="150">
        <f t="shared" si="86"/>
        <v>1</v>
      </c>
      <c r="AA278" s="150">
        <f t="shared" si="87"/>
        <v>0</v>
      </c>
      <c r="AB278" s="151" t="e">
        <f t="shared" si="82"/>
        <v>#DIV/0!</v>
      </c>
      <c r="AC278" s="151" t="e">
        <f t="shared" si="83"/>
        <v>#DIV/0!</v>
      </c>
      <c r="AD278" s="151">
        <f t="shared" si="88"/>
        <v>0</v>
      </c>
      <c r="AE278" s="91">
        <f t="shared" si="89"/>
        <v>39</v>
      </c>
      <c r="AF278" s="91">
        <f t="shared" si="90"/>
        <v>36</v>
      </c>
      <c r="AG278" s="91">
        <f t="shared" si="91"/>
        <v>256</v>
      </c>
      <c r="AH278" s="91">
        <f t="shared" si="92"/>
        <v>33424</v>
      </c>
      <c r="AI278" s="141">
        <f t="shared" si="93"/>
        <v>0</v>
      </c>
      <c r="AJ278" s="141">
        <f t="shared" si="94"/>
        <v>0</v>
      </c>
      <c r="AK278" s="146">
        <f t="shared" si="84"/>
        <v>0</v>
      </c>
      <c r="AL278" s="147"/>
      <c r="AM278" s="147"/>
      <c r="AN278" s="148"/>
      <c r="AO278" s="148"/>
      <c r="AP278" s="148"/>
      <c r="AQ278" s="142"/>
      <c r="AR278" s="91">
        <f t="shared" si="85"/>
        <v>0</v>
      </c>
      <c r="AS278" s="91"/>
      <c r="AT278" s="91"/>
      <c r="AU278" s="91"/>
      <c r="AV278" s="91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49">
        <f t="shared" si="95"/>
        <v>0</v>
      </c>
      <c r="U279" s="155">
        <f t="shared" si="79"/>
        <v>0</v>
      </c>
      <c r="V279" s="155" t="e">
        <f t="shared" si="80"/>
        <v>#DIV/0!</v>
      </c>
      <c r="W279" s="150">
        <f t="shared" si="96"/>
        <v>0</v>
      </c>
      <c r="X279" s="150">
        <f t="shared" si="97"/>
        <v>0</v>
      </c>
      <c r="Y279" s="150">
        <f t="shared" si="81"/>
        <v>0</v>
      </c>
      <c r="Z279" s="150">
        <f t="shared" si="86"/>
        <v>1</v>
      </c>
      <c r="AA279" s="150">
        <f t="shared" si="87"/>
        <v>0</v>
      </c>
      <c r="AB279" s="151" t="e">
        <f t="shared" si="82"/>
        <v>#DIV/0!</v>
      </c>
      <c r="AC279" s="151" t="e">
        <f t="shared" si="83"/>
        <v>#DIV/0!</v>
      </c>
      <c r="AD279" s="151">
        <f t="shared" si="88"/>
        <v>0</v>
      </c>
      <c r="AE279" s="91">
        <f t="shared" si="89"/>
        <v>39</v>
      </c>
      <c r="AF279" s="91">
        <f t="shared" si="90"/>
        <v>36</v>
      </c>
      <c r="AG279" s="91">
        <f t="shared" si="91"/>
        <v>256</v>
      </c>
      <c r="AH279" s="91">
        <f t="shared" si="92"/>
        <v>33424</v>
      </c>
      <c r="AI279" s="141">
        <f t="shared" si="93"/>
        <v>0</v>
      </c>
      <c r="AJ279" s="141">
        <f t="shared" si="94"/>
        <v>0</v>
      </c>
      <c r="AK279" s="146">
        <f t="shared" si="84"/>
        <v>0</v>
      </c>
      <c r="AL279" s="147"/>
      <c r="AM279" s="147"/>
      <c r="AN279" s="148"/>
      <c r="AO279" s="148"/>
      <c r="AP279" s="148"/>
      <c r="AQ279" s="142"/>
      <c r="AR279" s="91">
        <f t="shared" si="85"/>
        <v>0</v>
      </c>
      <c r="AS279" s="91"/>
      <c r="AT279" s="91"/>
      <c r="AU279" s="91"/>
      <c r="AV279" s="91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49">
        <f t="shared" si="95"/>
        <v>0</v>
      </c>
      <c r="U280" s="155">
        <f t="shared" si="79"/>
        <v>0</v>
      </c>
      <c r="V280" s="155" t="e">
        <f t="shared" si="80"/>
        <v>#DIV/0!</v>
      </c>
      <c r="W280" s="150">
        <f t="shared" si="96"/>
        <v>0</v>
      </c>
      <c r="X280" s="150">
        <f t="shared" si="97"/>
        <v>0</v>
      </c>
      <c r="Y280" s="150">
        <f t="shared" si="81"/>
        <v>0</v>
      </c>
      <c r="Z280" s="150">
        <f t="shared" si="86"/>
        <v>1</v>
      </c>
      <c r="AA280" s="150">
        <f t="shared" si="87"/>
        <v>0</v>
      </c>
      <c r="AB280" s="151" t="e">
        <f t="shared" si="82"/>
        <v>#DIV/0!</v>
      </c>
      <c r="AC280" s="151" t="e">
        <f t="shared" si="83"/>
        <v>#DIV/0!</v>
      </c>
      <c r="AD280" s="151">
        <f t="shared" si="88"/>
        <v>0</v>
      </c>
      <c r="AE280" s="91">
        <f t="shared" si="89"/>
        <v>39</v>
      </c>
      <c r="AF280" s="91">
        <f t="shared" si="90"/>
        <v>36</v>
      </c>
      <c r="AG280" s="91">
        <f t="shared" si="91"/>
        <v>256</v>
      </c>
      <c r="AH280" s="91">
        <f t="shared" si="92"/>
        <v>33424</v>
      </c>
      <c r="AI280" s="141">
        <f t="shared" si="93"/>
        <v>0</v>
      </c>
      <c r="AJ280" s="141">
        <f t="shared" si="94"/>
        <v>0</v>
      </c>
      <c r="AK280" s="146">
        <f t="shared" si="84"/>
        <v>0</v>
      </c>
      <c r="AL280" s="147"/>
      <c r="AM280" s="147"/>
      <c r="AN280" s="148"/>
      <c r="AO280" s="148"/>
      <c r="AP280" s="148"/>
      <c r="AQ280" s="142"/>
      <c r="AR280" s="91">
        <f t="shared" si="85"/>
        <v>0</v>
      </c>
      <c r="AS280" s="91"/>
      <c r="AT280" s="91"/>
      <c r="AU280" s="91"/>
      <c r="AV280" s="91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49">
        <f t="shared" si="95"/>
        <v>0</v>
      </c>
      <c r="U281" s="155">
        <f t="shared" si="79"/>
        <v>0</v>
      </c>
      <c r="V281" s="155" t="e">
        <f t="shared" si="80"/>
        <v>#DIV/0!</v>
      </c>
      <c r="W281" s="150">
        <f t="shared" si="96"/>
        <v>0</v>
      </c>
      <c r="X281" s="150">
        <f t="shared" si="97"/>
        <v>0</v>
      </c>
      <c r="Y281" s="150">
        <f t="shared" si="81"/>
        <v>0</v>
      </c>
      <c r="Z281" s="150">
        <f t="shared" si="86"/>
        <v>1</v>
      </c>
      <c r="AA281" s="150">
        <f t="shared" si="87"/>
        <v>0</v>
      </c>
      <c r="AB281" s="151" t="e">
        <f t="shared" si="82"/>
        <v>#DIV/0!</v>
      </c>
      <c r="AC281" s="151" t="e">
        <f t="shared" si="83"/>
        <v>#DIV/0!</v>
      </c>
      <c r="AD281" s="151">
        <f t="shared" si="88"/>
        <v>0</v>
      </c>
      <c r="AE281" s="91">
        <f t="shared" si="89"/>
        <v>39</v>
      </c>
      <c r="AF281" s="91">
        <f t="shared" si="90"/>
        <v>36</v>
      </c>
      <c r="AG281" s="91">
        <f t="shared" si="91"/>
        <v>256</v>
      </c>
      <c r="AH281" s="91">
        <f t="shared" si="92"/>
        <v>33424</v>
      </c>
      <c r="AI281" s="141">
        <f t="shared" si="93"/>
        <v>0</v>
      </c>
      <c r="AJ281" s="141">
        <f t="shared" si="94"/>
        <v>0</v>
      </c>
      <c r="AK281" s="146">
        <f t="shared" si="84"/>
        <v>0</v>
      </c>
      <c r="AL281" s="147"/>
      <c r="AM281" s="147"/>
      <c r="AN281" s="148"/>
      <c r="AO281" s="148"/>
      <c r="AP281" s="148"/>
      <c r="AQ281" s="142"/>
      <c r="AR281" s="91">
        <f t="shared" si="85"/>
        <v>0</v>
      </c>
      <c r="AS281" s="91"/>
      <c r="AT281" s="91"/>
      <c r="AU281" s="91"/>
      <c r="AV281" s="91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49">
        <f t="shared" si="95"/>
        <v>0</v>
      </c>
      <c r="U282" s="155">
        <f t="shared" si="79"/>
        <v>0</v>
      </c>
      <c r="V282" s="155" t="e">
        <f t="shared" si="80"/>
        <v>#DIV/0!</v>
      </c>
      <c r="W282" s="150">
        <f t="shared" si="96"/>
        <v>0</v>
      </c>
      <c r="X282" s="150">
        <f t="shared" si="97"/>
        <v>0</v>
      </c>
      <c r="Y282" s="150">
        <f t="shared" si="81"/>
        <v>0</v>
      </c>
      <c r="Z282" s="150">
        <f t="shared" si="86"/>
        <v>1</v>
      </c>
      <c r="AA282" s="150">
        <f t="shared" si="87"/>
        <v>0</v>
      </c>
      <c r="AB282" s="151" t="e">
        <f t="shared" si="82"/>
        <v>#DIV/0!</v>
      </c>
      <c r="AC282" s="151" t="e">
        <f t="shared" si="83"/>
        <v>#DIV/0!</v>
      </c>
      <c r="AD282" s="151">
        <f t="shared" si="88"/>
        <v>0</v>
      </c>
      <c r="AE282" s="91">
        <f t="shared" si="89"/>
        <v>39</v>
      </c>
      <c r="AF282" s="91">
        <f t="shared" si="90"/>
        <v>36</v>
      </c>
      <c r="AG282" s="91">
        <f t="shared" si="91"/>
        <v>256</v>
      </c>
      <c r="AH282" s="91">
        <f t="shared" si="92"/>
        <v>33424</v>
      </c>
      <c r="AI282" s="141">
        <f t="shared" si="93"/>
        <v>0</v>
      </c>
      <c r="AJ282" s="141">
        <f t="shared" si="94"/>
        <v>0</v>
      </c>
      <c r="AK282" s="146">
        <f t="shared" si="84"/>
        <v>0</v>
      </c>
      <c r="AL282" s="147"/>
      <c r="AM282" s="147"/>
      <c r="AN282" s="148"/>
      <c r="AO282" s="148"/>
      <c r="AP282" s="148"/>
      <c r="AQ282" s="142"/>
      <c r="AR282" s="91">
        <f t="shared" si="85"/>
        <v>0</v>
      </c>
      <c r="AS282" s="91"/>
      <c r="AT282" s="91"/>
      <c r="AU282" s="91"/>
      <c r="AV282" s="91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49">
        <f t="shared" si="95"/>
        <v>0</v>
      </c>
      <c r="U283" s="155">
        <f t="shared" si="79"/>
        <v>0</v>
      </c>
      <c r="V283" s="155" t="e">
        <f t="shared" si="80"/>
        <v>#DIV/0!</v>
      </c>
      <c r="W283" s="150">
        <f t="shared" si="96"/>
        <v>0</v>
      </c>
      <c r="X283" s="150">
        <f t="shared" si="97"/>
        <v>0</v>
      </c>
      <c r="Y283" s="150">
        <f t="shared" si="81"/>
        <v>0</v>
      </c>
      <c r="Z283" s="150">
        <f t="shared" si="86"/>
        <v>1</v>
      </c>
      <c r="AA283" s="150">
        <f t="shared" si="87"/>
        <v>0</v>
      </c>
      <c r="AB283" s="151" t="e">
        <f t="shared" si="82"/>
        <v>#DIV/0!</v>
      </c>
      <c r="AC283" s="151" t="e">
        <f t="shared" si="83"/>
        <v>#DIV/0!</v>
      </c>
      <c r="AD283" s="151">
        <f t="shared" si="88"/>
        <v>0</v>
      </c>
      <c r="AE283" s="91">
        <f t="shared" si="89"/>
        <v>39</v>
      </c>
      <c r="AF283" s="91">
        <f t="shared" si="90"/>
        <v>36</v>
      </c>
      <c r="AG283" s="91">
        <f t="shared" si="91"/>
        <v>256</v>
      </c>
      <c r="AH283" s="91">
        <f t="shared" si="92"/>
        <v>33424</v>
      </c>
      <c r="AI283" s="141">
        <f t="shared" si="93"/>
        <v>0</v>
      </c>
      <c r="AJ283" s="141">
        <f t="shared" si="94"/>
        <v>0</v>
      </c>
      <c r="AK283" s="146">
        <f t="shared" si="84"/>
        <v>0</v>
      </c>
      <c r="AL283" s="147"/>
      <c r="AM283" s="147"/>
      <c r="AN283" s="148"/>
      <c r="AO283" s="148"/>
      <c r="AP283" s="148"/>
      <c r="AQ283" s="142"/>
      <c r="AR283" s="91">
        <f t="shared" si="85"/>
        <v>0</v>
      </c>
      <c r="AS283" s="91"/>
      <c r="AT283" s="91"/>
      <c r="AU283" s="91"/>
      <c r="AV283" s="91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49">
        <f t="shared" si="95"/>
        <v>0</v>
      </c>
      <c r="U284" s="155">
        <f t="shared" si="79"/>
        <v>0</v>
      </c>
      <c r="V284" s="155" t="e">
        <f t="shared" si="80"/>
        <v>#DIV/0!</v>
      </c>
      <c r="W284" s="150">
        <f t="shared" si="96"/>
        <v>0</v>
      </c>
      <c r="X284" s="150">
        <f t="shared" si="97"/>
        <v>0</v>
      </c>
      <c r="Y284" s="150">
        <f t="shared" si="81"/>
        <v>0</v>
      </c>
      <c r="Z284" s="150">
        <f t="shared" si="86"/>
        <v>1</v>
      </c>
      <c r="AA284" s="150">
        <f t="shared" si="87"/>
        <v>0</v>
      </c>
      <c r="AB284" s="151" t="e">
        <f t="shared" si="82"/>
        <v>#DIV/0!</v>
      </c>
      <c r="AC284" s="151" t="e">
        <f t="shared" si="83"/>
        <v>#DIV/0!</v>
      </c>
      <c r="AD284" s="151">
        <f t="shared" si="88"/>
        <v>0</v>
      </c>
      <c r="AE284" s="91">
        <f t="shared" si="89"/>
        <v>39</v>
      </c>
      <c r="AF284" s="91">
        <f t="shared" si="90"/>
        <v>36</v>
      </c>
      <c r="AG284" s="91">
        <f t="shared" si="91"/>
        <v>256</v>
      </c>
      <c r="AH284" s="91">
        <f t="shared" si="92"/>
        <v>33424</v>
      </c>
      <c r="AI284" s="141">
        <f t="shared" si="93"/>
        <v>0</v>
      </c>
      <c r="AJ284" s="141">
        <f t="shared" si="94"/>
        <v>0</v>
      </c>
      <c r="AK284" s="146">
        <f t="shared" si="84"/>
        <v>0</v>
      </c>
      <c r="AL284" s="147"/>
      <c r="AM284" s="147"/>
      <c r="AN284" s="148"/>
      <c r="AO284" s="148"/>
      <c r="AP284" s="148"/>
      <c r="AQ284" s="142"/>
      <c r="AR284" s="91">
        <f t="shared" si="85"/>
        <v>0</v>
      </c>
      <c r="AS284" s="91"/>
      <c r="AT284" s="91"/>
      <c r="AU284" s="91"/>
      <c r="AV284" s="91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49">
        <f t="shared" si="95"/>
        <v>0</v>
      </c>
      <c r="U285" s="155">
        <f t="shared" si="79"/>
        <v>0</v>
      </c>
      <c r="V285" s="155" t="e">
        <f t="shared" si="80"/>
        <v>#DIV/0!</v>
      </c>
      <c r="W285" s="150">
        <f t="shared" si="96"/>
        <v>0</v>
      </c>
      <c r="X285" s="150">
        <f t="shared" si="97"/>
        <v>0</v>
      </c>
      <c r="Y285" s="150">
        <f t="shared" si="81"/>
        <v>0</v>
      </c>
      <c r="Z285" s="150">
        <f t="shared" si="86"/>
        <v>1</v>
      </c>
      <c r="AA285" s="150">
        <f t="shared" si="87"/>
        <v>0</v>
      </c>
      <c r="AB285" s="151" t="e">
        <f t="shared" si="82"/>
        <v>#DIV/0!</v>
      </c>
      <c r="AC285" s="151" t="e">
        <f t="shared" si="83"/>
        <v>#DIV/0!</v>
      </c>
      <c r="AD285" s="151">
        <f t="shared" si="88"/>
        <v>0</v>
      </c>
      <c r="AE285" s="91">
        <f t="shared" si="89"/>
        <v>39</v>
      </c>
      <c r="AF285" s="91">
        <f t="shared" si="90"/>
        <v>36</v>
      </c>
      <c r="AG285" s="91">
        <f t="shared" si="91"/>
        <v>256</v>
      </c>
      <c r="AH285" s="91">
        <f t="shared" si="92"/>
        <v>33424</v>
      </c>
      <c r="AI285" s="141">
        <f t="shared" si="93"/>
        <v>0</v>
      </c>
      <c r="AJ285" s="141">
        <f t="shared" si="94"/>
        <v>0</v>
      </c>
      <c r="AK285" s="146">
        <f t="shared" si="84"/>
        <v>0</v>
      </c>
      <c r="AL285" s="147"/>
      <c r="AM285" s="147"/>
      <c r="AN285" s="148"/>
      <c r="AO285" s="148"/>
      <c r="AP285" s="148"/>
      <c r="AQ285" s="142"/>
      <c r="AR285" s="91">
        <f t="shared" si="85"/>
        <v>0</v>
      </c>
      <c r="AS285" s="91"/>
      <c r="AT285" s="91"/>
      <c r="AU285" s="91"/>
      <c r="AV285" s="91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49">
        <f t="shared" si="95"/>
        <v>0</v>
      </c>
      <c r="U286" s="155">
        <f t="shared" si="79"/>
        <v>0</v>
      </c>
      <c r="V286" s="155" t="e">
        <f t="shared" si="80"/>
        <v>#DIV/0!</v>
      </c>
      <c r="W286" s="150">
        <f t="shared" si="96"/>
        <v>0</v>
      </c>
      <c r="X286" s="150">
        <f t="shared" si="97"/>
        <v>0</v>
      </c>
      <c r="Y286" s="150">
        <f t="shared" si="81"/>
        <v>0</v>
      </c>
      <c r="Z286" s="150">
        <f t="shared" si="86"/>
        <v>1</v>
      </c>
      <c r="AA286" s="150">
        <f t="shared" si="87"/>
        <v>0</v>
      </c>
      <c r="AB286" s="151" t="e">
        <f t="shared" si="82"/>
        <v>#DIV/0!</v>
      </c>
      <c r="AC286" s="151" t="e">
        <f t="shared" si="83"/>
        <v>#DIV/0!</v>
      </c>
      <c r="AD286" s="151">
        <f t="shared" si="88"/>
        <v>0</v>
      </c>
      <c r="AE286" s="91">
        <f t="shared" si="89"/>
        <v>39</v>
      </c>
      <c r="AF286" s="91">
        <f t="shared" si="90"/>
        <v>36</v>
      </c>
      <c r="AG286" s="91">
        <f t="shared" si="91"/>
        <v>256</v>
      </c>
      <c r="AH286" s="91">
        <f t="shared" si="92"/>
        <v>33424</v>
      </c>
      <c r="AI286" s="141">
        <f t="shared" si="93"/>
        <v>0</v>
      </c>
      <c r="AJ286" s="141">
        <f t="shared" si="94"/>
        <v>0</v>
      </c>
      <c r="AK286" s="146">
        <f t="shared" si="84"/>
        <v>0</v>
      </c>
      <c r="AL286" s="147"/>
      <c r="AM286" s="147"/>
      <c r="AN286" s="148"/>
      <c r="AO286" s="148"/>
      <c r="AP286" s="148"/>
      <c r="AQ286" s="142"/>
      <c r="AR286" s="91">
        <f t="shared" si="85"/>
        <v>0</v>
      </c>
      <c r="AS286" s="91"/>
      <c r="AT286" s="91"/>
      <c r="AU286" s="91"/>
      <c r="AV286" s="91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49">
        <f t="shared" si="95"/>
        <v>0</v>
      </c>
      <c r="U287" s="155">
        <f t="shared" si="79"/>
        <v>0</v>
      </c>
      <c r="V287" s="155" t="e">
        <f t="shared" si="80"/>
        <v>#DIV/0!</v>
      </c>
      <c r="W287" s="150">
        <f t="shared" si="96"/>
        <v>0</v>
      </c>
      <c r="X287" s="150">
        <f t="shared" si="97"/>
        <v>0</v>
      </c>
      <c r="Y287" s="150">
        <f t="shared" si="81"/>
        <v>0</v>
      </c>
      <c r="Z287" s="150">
        <f t="shared" si="86"/>
        <v>1</v>
      </c>
      <c r="AA287" s="150">
        <f t="shared" si="87"/>
        <v>0</v>
      </c>
      <c r="AB287" s="151" t="e">
        <f t="shared" si="82"/>
        <v>#DIV/0!</v>
      </c>
      <c r="AC287" s="151" t="e">
        <f t="shared" si="83"/>
        <v>#DIV/0!</v>
      </c>
      <c r="AD287" s="151">
        <f t="shared" si="88"/>
        <v>0</v>
      </c>
      <c r="AE287" s="91">
        <f t="shared" si="89"/>
        <v>39</v>
      </c>
      <c r="AF287" s="91">
        <f t="shared" si="90"/>
        <v>36</v>
      </c>
      <c r="AG287" s="91">
        <f t="shared" si="91"/>
        <v>256</v>
      </c>
      <c r="AH287" s="91">
        <f t="shared" si="92"/>
        <v>33424</v>
      </c>
      <c r="AI287" s="141">
        <f t="shared" si="93"/>
        <v>0</v>
      </c>
      <c r="AJ287" s="141">
        <f t="shared" si="94"/>
        <v>0</v>
      </c>
      <c r="AK287" s="146">
        <f t="shared" si="84"/>
        <v>0</v>
      </c>
      <c r="AL287" s="147"/>
      <c r="AM287" s="147"/>
      <c r="AN287" s="148"/>
      <c r="AO287" s="148"/>
      <c r="AP287" s="148"/>
      <c r="AQ287" s="142"/>
      <c r="AR287" s="91">
        <f t="shared" si="85"/>
        <v>0</v>
      </c>
      <c r="AS287" s="91"/>
      <c r="AT287" s="91"/>
      <c r="AU287" s="91"/>
      <c r="AV287" s="91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49">
        <f t="shared" si="95"/>
        <v>0</v>
      </c>
      <c r="U288" s="155">
        <f t="shared" si="79"/>
        <v>0</v>
      </c>
      <c r="V288" s="155" t="e">
        <f t="shared" si="80"/>
        <v>#DIV/0!</v>
      </c>
      <c r="W288" s="150">
        <f t="shared" si="96"/>
        <v>0</v>
      </c>
      <c r="X288" s="150">
        <f t="shared" si="97"/>
        <v>0</v>
      </c>
      <c r="Y288" s="150">
        <f t="shared" si="81"/>
        <v>0</v>
      </c>
      <c r="Z288" s="150">
        <f t="shared" si="86"/>
        <v>1</v>
      </c>
      <c r="AA288" s="150">
        <f t="shared" si="87"/>
        <v>0</v>
      </c>
      <c r="AB288" s="151" t="e">
        <f t="shared" si="82"/>
        <v>#DIV/0!</v>
      </c>
      <c r="AC288" s="151" t="e">
        <f t="shared" si="83"/>
        <v>#DIV/0!</v>
      </c>
      <c r="AD288" s="151">
        <f t="shared" si="88"/>
        <v>0</v>
      </c>
      <c r="AE288" s="91">
        <f t="shared" si="89"/>
        <v>39</v>
      </c>
      <c r="AF288" s="91">
        <f t="shared" si="90"/>
        <v>36</v>
      </c>
      <c r="AG288" s="91">
        <f t="shared" si="91"/>
        <v>256</v>
      </c>
      <c r="AH288" s="91">
        <f t="shared" si="92"/>
        <v>33424</v>
      </c>
      <c r="AI288" s="141">
        <f t="shared" si="93"/>
        <v>0</v>
      </c>
      <c r="AJ288" s="141">
        <f t="shared" si="94"/>
        <v>0</v>
      </c>
      <c r="AK288" s="146">
        <f t="shared" si="84"/>
        <v>0</v>
      </c>
      <c r="AL288" s="147"/>
      <c r="AM288" s="147"/>
      <c r="AN288" s="148"/>
      <c r="AO288" s="148"/>
      <c r="AP288" s="148"/>
      <c r="AQ288" s="142"/>
      <c r="AR288" s="91">
        <f t="shared" si="85"/>
        <v>0</v>
      </c>
      <c r="AS288" s="91"/>
      <c r="AT288" s="91"/>
      <c r="AU288" s="91"/>
      <c r="AV288" s="91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49">
        <f t="shared" si="95"/>
        <v>0</v>
      </c>
      <c r="U289" s="155">
        <f t="shared" si="79"/>
        <v>0</v>
      </c>
      <c r="V289" s="155" t="e">
        <f t="shared" si="80"/>
        <v>#DIV/0!</v>
      </c>
      <c r="W289" s="150">
        <f t="shared" si="96"/>
        <v>0</v>
      </c>
      <c r="X289" s="150">
        <f t="shared" si="97"/>
        <v>0</v>
      </c>
      <c r="Y289" s="150">
        <f t="shared" si="81"/>
        <v>0</v>
      </c>
      <c r="Z289" s="150">
        <f t="shared" si="86"/>
        <v>1</v>
      </c>
      <c r="AA289" s="150">
        <f t="shared" si="87"/>
        <v>0</v>
      </c>
      <c r="AB289" s="151" t="e">
        <f t="shared" si="82"/>
        <v>#DIV/0!</v>
      </c>
      <c r="AC289" s="151" t="e">
        <f t="shared" si="83"/>
        <v>#DIV/0!</v>
      </c>
      <c r="AD289" s="151">
        <f t="shared" si="88"/>
        <v>0</v>
      </c>
      <c r="AE289" s="91">
        <f t="shared" si="89"/>
        <v>39</v>
      </c>
      <c r="AF289" s="91">
        <f t="shared" si="90"/>
        <v>36</v>
      </c>
      <c r="AG289" s="91">
        <f t="shared" si="91"/>
        <v>256</v>
      </c>
      <c r="AH289" s="91">
        <f t="shared" si="92"/>
        <v>33424</v>
      </c>
      <c r="AI289" s="141">
        <f t="shared" si="93"/>
        <v>0</v>
      </c>
      <c r="AJ289" s="141">
        <f t="shared" si="94"/>
        <v>0</v>
      </c>
      <c r="AK289" s="146">
        <f t="shared" si="84"/>
        <v>0</v>
      </c>
      <c r="AL289" s="147"/>
      <c r="AM289" s="147"/>
      <c r="AN289" s="148"/>
      <c r="AO289" s="148"/>
      <c r="AP289" s="148"/>
      <c r="AQ289" s="142"/>
      <c r="AR289" s="91">
        <f t="shared" si="85"/>
        <v>0</v>
      </c>
      <c r="AS289" s="91"/>
      <c r="AT289" s="91"/>
      <c r="AU289" s="91"/>
      <c r="AV289" s="91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49">
        <f t="shared" si="95"/>
        <v>0</v>
      </c>
      <c r="U290" s="155">
        <f t="shared" si="79"/>
        <v>0</v>
      </c>
      <c r="V290" s="155" t="e">
        <f t="shared" si="80"/>
        <v>#DIV/0!</v>
      </c>
      <c r="W290" s="150">
        <f t="shared" si="96"/>
        <v>0</v>
      </c>
      <c r="X290" s="150">
        <f t="shared" si="97"/>
        <v>0</v>
      </c>
      <c r="Y290" s="150">
        <f t="shared" si="81"/>
        <v>0</v>
      </c>
      <c r="Z290" s="150">
        <f t="shared" si="86"/>
        <v>1</v>
      </c>
      <c r="AA290" s="150">
        <f t="shared" si="87"/>
        <v>0</v>
      </c>
      <c r="AB290" s="151" t="e">
        <f t="shared" si="82"/>
        <v>#DIV/0!</v>
      </c>
      <c r="AC290" s="151" t="e">
        <f t="shared" si="83"/>
        <v>#DIV/0!</v>
      </c>
      <c r="AD290" s="151">
        <f t="shared" si="88"/>
        <v>0</v>
      </c>
      <c r="AE290" s="91">
        <f t="shared" si="89"/>
        <v>39</v>
      </c>
      <c r="AF290" s="91">
        <f t="shared" si="90"/>
        <v>36</v>
      </c>
      <c r="AG290" s="91">
        <f t="shared" si="91"/>
        <v>256</v>
      </c>
      <c r="AH290" s="91">
        <f t="shared" si="92"/>
        <v>33424</v>
      </c>
      <c r="AI290" s="141">
        <f t="shared" si="93"/>
        <v>0</v>
      </c>
      <c r="AJ290" s="141">
        <f t="shared" si="94"/>
        <v>0</v>
      </c>
      <c r="AK290" s="146">
        <f t="shared" si="84"/>
        <v>0</v>
      </c>
      <c r="AL290" s="147"/>
      <c r="AM290" s="147"/>
      <c r="AN290" s="148"/>
      <c r="AO290" s="148"/>
      <c r="AP290" s="148"/>
      <c r="AQ290" s="142"/>
      <c r="AR290" s="91">
        <f t="shared" si="85"/>
        <v>0</v>
      </c>
      <c r="AS290" s="91"/>
      <c r="AT290" s="91"/>
      <c r="AU290" s="91"/>
      <c r="AV290" s="91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49">
        <f t="shared" si="95"/>
        <v>0</v>
      </c>
      <c r="U291" s="155">
        <f t="shared" si="79"/>
        <v>0</v>
      </c>
      <c r="V291" s="155" t="e">
        <f t="shared" si="80"/>
        <v>#DIV/0!</v>
      </c>
      <c r="W291" s="150">
        <f t="shared" si="96"/>
        <v>0</v>
      </c>
      <c r="X291" s="150">
        <f t="shared" si="97"/>
        <v>0</v>
      </c>
      <c r="Y291" s="150">
        <f t="shared" si="81"/>
        <v>0</v>
      </c>
      <c r="Z291" s="150">
        <f t="shared" si="86"/>
        <v>1</v>
      </c>
      <c r="AA291" s="150">
        <f t="shared" si="87"/>
        <v>0</v>
      </c>
      <c r="AB291" s="151" t="e">
        <f t="shared" si="82"/>
        <v>#DIV/0!</v>
      </c>
      <c r="AC291" s="151" t="e">
        <f t="shared" si="83"/>
        <v>#DIV/0!</v>
      </c>
      <c r="AD291" s="151">
        <f t="shared" si="88"/>
        <v>0</v>
      </c>
      <c r="AE291" s="91">
        <f t="shared" si="89"/>
        <v>39</v>
      </c>
      <c r="AF291" s="91">
        <f t="shared" si="90"/>
        <v>36</v>
      </c>
      <c r="AG291" s="91">
        <f t="shared" si="91"/>
        <v>256</v>
      </c>
      <c r="AH291" s="91">
        <f t="shared" si="92"/>
        <v>33424</v>
      </c>
      <c r="AI291" s="141">
        <f t="shared" si="93"/>
        <v>0</v>
      </c>
      <c r="AJ291" s="141">
        <f t="shared" si="94"/>
        <v>0</v>
      </c>
      <c r="AK291" s="146">
        <f t="shared" si="84"/>
        <v>0</v>
      </c>
      <c r="AL291" s="147"/>
      <c r="AM291" s="147"/>
      <c r="AN291" s="148"/>
      <c r="AO291" s="148"/>
      <c r="AP291" s="148"/>
      <c r="AQ291" s="142"/>
      <c r="AR291" s="91">
        <f t="shared" si="85"/>
        <v>0</v>
      </c>
      <c r="AS291" s="91"/>
      <c r="AT291" s="91"/>
      <c r="AU291" s="91"/>
      <c r="AV291" s="91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49">
        <f t="shared" si="95"/>
        <v>0</v>
      </c>
      <c r="U292" s="155">
        <f t="shared" si="79"/>
        <v>0</v>
      </c>
      <c r="V292" s="155" t="e">
        <f t="shared" si="80"/>
        <v>#DIV/0!</v>
      </c>
      <c r="W292" s="150">
        <f t="shared" si="96"/>
        <v>0</v>
      </c>
      <c r="X292" s="150">
        <f t="shared" si="97"/>
        <v>0</v>
      </c>
      <c r="Y292" s="150">
        <f t="shared" si="81"/>
        <v>0</v>
      </c>
      <c r="Z292" s="150">
        <f t="shared" si="86"/>
        <v>1</v>
      </c>
      <c r="AA292" s="150">
        <f t="shared" si="87"/>
        <v>0</v>
      </c>
      <c r="AB292" s="151" t="e">
        <f t="shared" si="82"/>
        <v>#DIV/0!</v>
      </c>
      <c r="AC292" s="151" t="e">
        <f t="shared" si="83"/>
        <v>#DIV/0!</v>
      </c>
      <c r="AD292" s="151">
        <f t="shared" si="88"/>
        <v>0</v>
      </c>
      <c r="AE292" s="91">
        <f t="shared" si="89"/>
        <v>39</v>
      </c>
      <c r="AF292" s="91">
        <f t="shared" si="90"/>
        <v>36</v>
      </c>
      <c r="AG292" s="91">
        <f t="shared" si="91"/>
        <v>256</v>
      </c>
      <c r="AH292" s="91">
        <f t="shared" si="92"/>
        <v>33424</v>
      </c>
      <c r="AI292" s="141">
        <f t="shared" si="93"/>
        <v>0</v>
      </c>
      <c r="AJ292" s="141">
        <f t="shared" si="94"/>
        <v>0</v>
      </c>
      <c r="AK292" s="146">
        <f t="shared" si="84"/>
        <v>0</v>
      </c>
      <c r="AL292" s="147"/>
      <c r="AM292" s="147"/>
      <c r="AN292" s="148"/>
      <c r="AO292" s="148"/>
      <c r="AP292" s="148"/>
      <c r="AQ292" s="142"/>
      <c r="AR292" s="91">
        <f t="shared" si="85"/>
        <v>0</v>
      </c>
      <c r="AS292" s="91"/>
      <c r="AT292" s="91"/>
      <c r="AU292" s="91"/>
      <c r="AV292" s="91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49">
        <f t="shared" si="95"/>
        <v>0</v>
      </c>
      <c r="U293" s="155">
        <f t="shared" si="79"/>
        <v>0</v>
      </c>
      <c r="V293" s="155" t="e">
        <f t="shared" si="80"/>
        <v>#DIV/0!</v>
      </c>
      <c r="W293" s="150">
        <f t="shared" si="96"/>
        <v>0</v>
      </c>
      <c r="X293" s="150">
        <f t="shared" si="97"/>
        <v>0</v>
      </c>
      <c r="Y293" s="150">
        <f t="shared" si="81"/>
        <v>0</v>
      </c>
      <c r="Z293" s="150">
        <f t="shared" si="86"/>
        <v>1</v>
      </c>
      <c r="AA293" s="150">
        <f t="shared" si="87"/>
        <v>0</v>
      </c>
      <c r="AB293" s="151" t="e">
        <f t="shared" si="82"/>
        <v>#DIV/0!</v>
      </c>
      <c r="AC293" s="151" t="e">
        <f t="shared" si="83"/>
        <v>#DIV/0!</v>
      </c>
      <c r="AD293" s="151">
        <f t="shared" si="88"/>
        <v>0</v>
      </c>
      <c r="AE293" s="91">
        <f t="shared" si="89"/>
        <v>39</v>
      </c>
      <c r="AF293" s="91">
        <f t="shared" si="90"/>
        <v>36</v>
      </c>
      <c r="AG293" s="91">
        <f t="shared" si="91"/>
        <v>256</v>
      </c>
      <c r="AH293" s="91">
        <f t="shared" si="92"/>
        <v>33424</v>
      </c>
      <c r="AI293" s="141">
        <f t="shared" si="93"/>
        <v>0</v>
      </c>
      <c r="AJ293" s="141">
        <f t="shared" si="94"/>
        <v>0</v>
      </c>
      <c r="AK293" s="146">
        <f t="shared" si="84"/>
        <v>0</v>
      </c>
      <c r="AL293" s="147"/>
      <c r="AM293" s="147"/>
      <c r="AN293" s="148"/>
      <c r="AO293" s="148"/>
      <c r="AP293" s="148"/>
      <c r="AQ293" s="142"/>
      <c r="AR293" s="91">
        <f t="shared" si="85"/>
        <v>0</v>
      </c>
      <c r="AS293" s="91"/>
      <c r="AT293" s="91"/>
      <c r="AU293" s="91"/>
      <c r="AV293" s="91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49">
        <f t="shared" si="95"/>
        <v>0</v>
      </c>
      <c r="U294" s="155">
        <f t="shared" si="79"/>
        <v>0</v>
      </c>
      <c r="V294" s="155" t="e">
        <f t="shared" si="80"/>
        <v>#DIV/0!</v>
      </c>
      <c r="W294" s="150">
        <f t="shared" si="96"/>
        <v>0</v>
      </c>
      <c r="X294" s="150">
        <f t="shared" si="97"/>
        <v>0</v>
      </c>
      <c r="Y294" s="150">
        <f t="shared" si="81"/>
        <v>0</v>
      </c>
      <c r="Z294" s="150">
        <f t="shared" si="86"/>
        <v>1</v>
      </c>
      <c r="AA294" s="150">
        <f t="shared" si="87"/>
        <v>0</v>
      </c>
      <c r="AB294" s="151" t="e">
        <f t="shared" si="82"/>
        <v>#DIV/0!</v>
      </c>
      <c r="AC294" s="151" t="e">
        <f t="shared" si="83"/>
        <v>#DIV/0!</v>
      </c>
      <c r="AD294" s="151">
        <f t="shared" si="88"/>
        <v>0</v>
      </c>
      <c r="AE294" s="91">
        <f t="shared" si="89"/>
        <v>39</v>
      </c>
      <c r="AF294" s="91">
        <f t="shared" si="90"/>
        <v>36</v>
      </c>
      <c r="AG294" s="91">
        <f t="shared" si="91"/>
        <v>256</v>
      </c>
      <c r="AH294" s="91">
        <f t="shared" si="92"/>
        <v>33424</v>
      </c>
      <c r="AI294" s="141">
        <f t="shared" si="93"/>
        <v>0</v>
      </c>
      <c r="AJ294" s="141">
        <f t="shared" si="94"/>
        <v>0</v>
      </c>
      <c r="AK294" s="146">
        <f t="shared" si="84"/>
        <v>0</v>
      </c>
      <c r="AL294" s="147"/>
      <c r="AM294" s="147"/>
      <c r="AN294" s="148"/>
      <c r="AO294" s="148"/>
      <c r="AP294" s="148"/>
      <c r="AQ294" s="142"/>
      <c r="AR294" s="91">
        <f t="shared" si="85"/>
        <v>0</v>
      </c>
      <c r="AS294" s="91"/>
      <c r="AT294" s="91"/>
      <c r="AU294" s="91"/>
      <c r="AV294" s="91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49">
        <f t="shared" si="95"/>
        <v>0</v>
      </c>
      <c r="U295" s="155">
        <f t="shared" si="79"/>
        <v>0</v>
      </c>
      <c r="V295" s="155" t="e">
        <f t="shared" si="80"/>
        <v>#DIV/0!</v>
      </c>
      <c r="W295" s="150">
        <f t="shared" si="96"/>
        <v>0</v>
      </c>
      <c r="X295" s="150">
        <f t="shared" si="97"/>
        <v>0</v>
      </c>
      <c r="Y295" s="150">
        <f t="shared" si="81"/>
        <v>0</v>
      </c>
      <c r="Z295" s="150">
        <f t="shared" si="86"/>
        <v>1</v>
      </c>
      <c r="AA295" s="150">
        <f t="shared" si="87"/>
        <v>0</v>
      </c>
      <c r="AB295" s="151" t="e">
        <f t="shared" si="82"/>
        <v>#DIV/0!</v>
      </c>
      <c r="AC295" s="151" t="e">
        <f t="shared" si="83"/>
        <v>#DIV/0!</v>
      </c>
      <c r="AD295" s="151">
        <f t="shared" si="88"/>
        <v>0</v>
      </c>
      <c r="AE295" s="91">
        <f t="shared" si="89"/>
        <v>39</v>
      </c>
      <c r="AF295" s="91">
        <f t="shared" si="90"/>
        <v>36</v>
      </c>
      <c r="AG295" s="91">
        <f t="shared" si="91"/>
        <v>256</v>
      </c>
      <c r="AH295" s="91">
        <f t="shared" si="92"/>
        <v>33424</v>
      </c>
      <c r="AI295" s="141">
        <f t="shared" si="93"/>
        <v>0</v>
      </c>
      <c r="AJ295" s="141">
        <f t="shared" si="94"/>
        <v>0</v>
      </c>
      <c r="AK295" s="146">
        <f t="shared" si="84"/>
        <v>0</v>
      </c>
      <c r="AL295" s="147"/>
      <c r="AM295" s="147"/>
      <c r="AN295" s="148"/>
      <c r="AO295" s="148"/>
      <c r="AP295" s="148"/>
      <c r="AQ295" s="142"/>
      <c r="AR295" s="91">
        <f t="shared" si="85"/>
        <v>0</v>
      </c>
      <c r="AS295" s="91"/>
      <c r="AT295" s="91"/>
      <c r="AU295" s="91"/>
      <c r="AV295" s="91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49">
        <f t="shared" si="95"/>
        <v>0</v>
      </c>
      <c r="U296" s="155">
        <f t="shared" si="79"/>
        <v>0</v>
      </c>
      <c r="V296" s="155" t="e">
        <f t="shared" si="80"/>
        <v>#DIV/0!</v>
      </c>
      <c r="W296" s="150">
        <f t="shared" si="96"/>
        <v>0</v>
      </c>
      <c r="X296" s="150">
        <f t="shared" si="97"/>
        <v>0</v>
      </c>
      <c r="Y296" s="150">
        <f t="shared" si="81"/>
        <v>0</v>
      </c>
      <c r="Z296" s="150">
        <f t="shared" si="86"/>
        <v>1</v>
      </c>
      <c r="AA296" s="150">
        <f t="shared" si="87"/>
        <v>0</v>
      </c>
      <c r="AB296" s="151" t="e">
        <f t="shared" si="82"/>
        <v>#DIV/0!</v>
      </c>
      <c r="AC296" s="151" t="e">
        <f t="shared" si="83"/>
        <v>#DIV/0!</v>
      </c>
      <c r="AD296" s="151">
        <f t="shared" si="88"/>
        <v>0</v>
      </c>
      <c r="AE296" s="91">
        <f t="shared" si="89"/>
        <v>39</v>
      </c>
      <c r="AF296" s="91">
        <f t="shared" si="90"/>
        <v>36</v>
      </c>
      <c r="AG296" s="91">
        <f t="shared" si="91"/>
        <v>256</v>
      </c>
      <c r="AH296" s="91">
        <f t="shared" si="92"/>
        <v>33424</v>
      </c>
      <c r="AI296" s="141">
        <f t="shared" si="93"/>
        <v>0</v>
      </c>
      <c r="AJ296" s="141">
        <f t="shared" si="94"/>
        <v>0</v>
      </c>
      <c r="AK296" s="146">
        <f t="shared" si="84"/>
        <v>0</v>
      </c>
      <c r="AL296" s="147"/>
      <c r="AM296" s="147"/>
      <c r="AN296" s="148"/>
      <c r="AO296" s="148"/>
      <c r="AP296" s="148"/>
      <c r="AQ296" s="142"/>
      <c r="AR296" s="91">
        <f t="shared" si="85"/>
        <v>0</v>
      </c>
      <c r="AS296" s="91"/>
      <c r="AT296" s="91"/>
      <c r="AU296" s="91"/>
      <c r="AV296" s="91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49">
        <f t="shared" si="95"/>
        <v>0</v>
      </c>
      <c r="U297" s="155">
        <f t="shared" si="79"/>
        <v>0</v>
      </c>
      <c r="V297" s="155" t="e">
        <f t="shared" si="80"/>
        <v>#DIV/0!</v>
      </c>
      <c r="W297" s="150">
        <f t="shared" si="96"/>
        <v>0</v>
      </c>
      <c r="X297" s="150">
        <f t="shared" si="97"/>
        <v>0</v>
      </c>
      <c r="Y297" s="150">
        <f t="shared" si="81"/>
        <v>0</v>
      </c>
      <c r="Z297" s="150">
        <f t="shared" si="86"/>
        <v>1</v>
      </c>
      <c r="AA297" s="150">
        <f t="shared" si="87"/>
        <v>0</v>
      </c>
      <c r="AB297" s="151" t="e">
        <f t="shared" si="82"/>
        <v>#DIV/0!</v>
      </c>
      <c r="AC297" s="151" t="e">
        <f t="shared" si="83"/>
        <v>#DIV/0!</v>
      </c>
      <c r="AD297" s="151">
        <f t="shared" si="88"/>
        <v>0</v>
      </c>
      <c r="AE297" s="91">
        <f t="shared" si="89"/>
        <v>39</v>
      </c>
      <c r="AF297" s="91">
        <f t="shared" si="90"/>
        <v>36</v>
      </c>
      <c r="AG297" s="91">
        <f t="shared" si="91"/>
        <v>256</v>
      </c>
      <c r="AH297" s="91">
        <f t="shared" si="92"/>
        <v>33424</v>
      </c>
      <c r="AI297" s="141">
        <f t="shared" si="93"/>
        <v>0</v>
      </c>
      <c r="AJ297" s="141">
        <f t="shared" si="94"/>
        <v>0</v>
      </c>
      <c r="AK297" s="146">
        <f t="shared" si="84"/>
        <v>0</v>
      </c>
      <c r="AL297" s="147"/>
      <c r="AM297" s="147"/>
      <c r="AN297" s="148"/>
      <c r="AO297" s="148"/>
      <c r="AP297" s="148"/>
      <c r="AQ297" s="142"/>
      <c r="AR297" s="91">
        <f t="shared" si="85"/>
        <v>0</v>
      </c>
      <c r="AS297" s="91"/>
      <c r="AT297" s="91"/>
      <c r="AU297" s="91"/>
      <c r="AV297" s="91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49">
        <f t="shared" si="95"/>
        <v>0</v>
      </c>
      <c r="U298" s="155">
        <f t="shared" si="79"/>
        <v>0</v>
      </c>
      <c r="V298" s="155" t="e">
        <f t="shared" si="80"/>
        <v>#DIV/0!</v>
      </c>
      <c r="W298" s="150">
        <f t="shared" si="96"/>
        <v>0</v>
      </c>
      <c r="X298" s="150">
        <f t="shared" si="97"/>
        <v>0</v>
      </c>
      <c r="Y298" s="150">
        <f t="shared" si="81"/>
        <v>0</v>
      </c>
      <c r="Z298" s="150">
        <f t="shared" si="86"/>
        <v>1</v>
      </c>
      <c r="AA298" s="150">
        <f t="shared" si="87"/>
        <v>0</v>
      </c>
      <c r="AB298" s="151" t="e">
        <f t="shared" si="82"/>
        <v>#DIV/0!</v>
      </c>
      <c r="AC298" s="151" t="e">
        <f t="shared" si="83"/>
        <v>#DIV/0!</v>
      </c>
      <c r="AD298" s="151">
        <f t="shared" si="88"/>
        <v>0</v>
      </c>
      <c r="AE298" s="91">
        <f t="shared" si="89"/>
        <v>39</v>
      </c>
      <c r="AF298" s="91">
        <f t="shared" si="90"/>
        <v>36</v>
      </c>
      <c r="AG298" s="91">
        <f t="shared" si="91"/>
        <v>256</v>
      </c>
      <c r="AH298" s="91">
        <f t="shared" si="92"/>
        <v>33424</v>
      </c>
      <c r="AI298" s="141">
        <f t="shared" si="93"/>
        <v>0</v>
      </c>
      <c r="AJ298" s="141">
        <f t="shared" si="94"/>
        <v>0</v>
      </c>
      <c r="AK298" s="146">
        <f t="shared" si="84"/>
        <v>0</v>
      </c>
      <c r="AL298" s="147"/>
      <c r="AM298" s="147"/>
      <c r="AN298" s="148"/>
      <c r="AO298" s="148"/>
      <c r="AP298" s="148"/>
      <c r="AQ298" s="142"/>
      <c r="AR298" s="91">
        <f t="shared" si="85"/>
        <v>0</v>
      </c>
      <c r="AS298" s="91"/>
      <c r="AT298" s="91"/>
      <c r="AU298" s="91"/>
      <c r="AV298" s="91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49">
        <f t="shared" si="95"/>
        <v>0</v>
      </c>
      <c r="U299" s="155">
        <f t="shared" si="79"/>
        <v>0</v>
      </c>
      <c r="V299" s="155" t="e">
        <f t="shared" si="80"/>
        <v>#DIV/0!</v>
      </c>
      <c r="W299" s="150">
        <f t="shared" si="96"/>
        <v>0</v>
      </c>
      <c r="X299" s="150">
        <f t="shared" si="97"/>
        <v>0</v>
      </c>
      <c r="Y299" s="150">
        <f t="shared" si="81"/>
        <v>0</v>
      </c>
      <c r="Z299" s="150">
        <f t="shared" si="86"/>
        <v>1</v>
      </c>
      <c r="AA299" s="150">
        <f t="shared" si="87"/>
        <v>0</v>
      </c>
      <c r="AB299" s="151" t="e">
        <f t="shared" si="82"/>
        <v>#DIV/0!</v>
      </c>
      <c r="AC299" s="151" t="e">
        <f t="shared" si="83"/>
        <v>#DIV/0!</v>
      </c>
      <c r="AD299" s="151">
        <f t="shared" si="88"/>
        <v>0</v>
      </c>
      <c r="AE299" s="91">
        <f t="shared" si="89"/>
        <v>39</v>
      </c>
      <c r="AF299" s="91">
        <f t="shared" si="90"/>
        <v>36</v>
      </c>
      <c r="AG299" s="91">
        <f t="shared" si="91"/>
        <v>256</v>
      </c>
      <c r="AH299" s="91">
        <f t="shared" si="92"/>
        <v>33424</v>
      </c>
      <c r="AI299" s="141">
        <f t="shared" si="93"/>
        <v>0</v>
      </c>
      <c r="AJ299" s="141">
        <f t="shared" si="94"/>
        <v>0</v>
      </c>
      <c r="AK299" s="146">
        <f t="shared" si="84"/>
        <v>0</v>
      </c>
      <c r="AL299" s="147"/>
      <c r="AM299" s="147"/>
      <c r="AN299" s="148"/>
      <c r="AO299" s="148"/>
      <c r="AP299" s="148"/>
      <c r="AQ299" s="142"/>
      <c r="AR299" s="91">
        <f t="shared" si="85"/>
        <v>0</v>
      </c>
      <c r="AS299" s="91"/>
      <c r="AT299" s="91"/>
      <c r="AU299" s="91"/>
      <c r="AV299" s="91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49">
        <f t="shared" si="95"/>
        <v>0</v>
      </c>
      <c r="U300" s="155">
        <f t="shared" si="79"/>
        <v>0</v>
      </c>
      <c r="V300" s="155" t="e">
        <f t="shared" si="80"/>
        <v>#DIV/0!</v>
      </c>
      <c r="W300" s="150">
        <f t="shared" si="96"/>
        <v>0</v>
      </c>
      <c r="X300" s="150">
        <f t="shared" si="97"/>
        <v>0</v>
      </c>
      <c r="Y300" s="150">
        <f t="shared" si="81"/>
        <v>0</v>
      </c>
      <c r="Z300" s="150">
        <f t="shared" si="86"/>
        <v>1</v>
      </c>
      <c r="AA300" s="150">
        <f t="shared" si="87"/>
        <v>0</v>
      </c>
      <c r="AB300" s="151" t="e">
        <f t="shared" si="82"/>
        <v>#DIV/0!</v>
      </c>
      <c r="AC300" s="151" t="e">
        <f t="shared" si="83"/>
        <v>#DIV/0!</v>
      </c>
      <c r="AD300" s="151">
        <f t="shared" si="88"/>
        <v>0</v>
      </c>
      <c r="AE300" s="91">
        <f t="shared" si="89"/>
        <v>39</v>
      </c>
      <c r="AF300" s="91">
        <f t="shared" si="90"/>
        <v>36</v>
      </c>
      <c r="AG300" s="91">
        <f t="shared" si="91"/>
        <v>256</v>
      </c>
      <c r="AH300" s="91">
        <f t="shared" si="92"/>
        <v>33424</v>
      </c>
      <c r="AI300" s="141">
        <f t="shared" si="93"/>
        <v>0</v>
      </c>
      <c r="AJ300" s="141">
        <f t="shared" si="94"/>
        <v>0</v>
      </c>
      <c r="AK300" s="146">
        <f t="shared" si="84"/>
        <v>0</v>
      </c>
      <c r="AL300" s="147"/>
      <c r="AM300" s="147"/>
      <c r="AN300" s="148"/>
      <c r="AO300" s="148"/>
      <c r="AP300" s="148"/>
      <c r="AQ300" s="142"/>
      <c r="AR300" s="91">
        <f t="shared" si="85"/>
        <v>0</v>
      </c>
      <c r="AS300" s="91"/>
      <c r="AT300" s="91"/>
      <c r="AU300" s="91"/>
      <c r="AV300" s="91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49">
        <f t="shared" si="95"/>
        <v>0</v>
      </c>
      <c r="U301" s="155">
        <f t="shared" si="79"/>
        <v>0</v>
      </c>
      <c r="V301" s="155" t="e">
        <f t="shared" si="80"/>
        <v>#DIV/0!</v>
      </c>
      <c r="W301" s="150">
        <f t="shared" si="96"/>
        <v>0</v>
      </c>
      <c r="X301" s="150">
        <f t="shared" si="97"/>
        <v>0</v>
      </c>
      <c r="Y301" s="150">
        <f t="shared" si="81"/>
        <v>0</v>
      </c>
      <c r="Z301" s="150">
        <f t="shared" si="86"/>
        <v>1</v>
      </c>
      <c r="AA301" s="150">
        <f t="shared" si="87"/>
        <v>0</v>
      </c>
      <c r="AB301" s="151" t="e">
        <f t="shared" si="82"/>
        <v>#DIV/0!</v>
      </c>
      <c r="AC301" s="151" t="e">
        <f t="shared" si="83"/>
        <v>#DIV/0!</v>
      </c>
      <c r="AD301" s="151">
        <f t="shared" si="88"/>
        <v>0</v>
      </c>
      <c r="AE301" s="91">
        <f t="shared" si="89"/>
        <v>39</v>
      </c>
      <c r="AF301" s="91">
        <f t="shared" si="90"/>
        <v>36</v>
      </c>
      <c r="AG301" s="91">
        <f t="shared" si="91"/>
        <v>256</v>
      </c>
      <c r="AH301" s="91">
        <f t="shared" si="92"/>
        <v>33424</v>
      </c>
      <c r="AI301" s="141">
        <f t="shared" si="93"/>
        <v>0</v>
      </c>
      <c r="AJ301" s="141">
        <f t="shared" si="94"/>
        <v>0</v>
      </c>
      <c r="AK301" s="146">
        <f t="shared" si="84"/>
        <v>0</v>
      </c>
      <c r="AL301" s="147"/>
      <c r="AM301" s="147"/>
      <c r="AN301" s="148"/>
      <c r="AO301" s="148"/>
      <c r="AP301" s="148"/>
      <c r="AQ301" s="142"/>
      <c r="AR301" s="91">
        <f t="shared" si="85"/>
        <v>0</v>
      </c>
      <c r="AS301" s="91"/>
      <c r="AT301" s="91"/>
      <c r="AU301" s="91"/>
      <c r="AV301" s="91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49">
        <f t="shared" si="95"/>
        <v>0</v>
      </c>
      <c r="U302" s="155">
        <f t="shared" si="79"/>
        <v>0</v>
      </c>
      <c r="V302" s="155" t="e">
        <f t="shared" si="80"/>
        <v>#DIV/0!</v>
      </c>
      <c r="W302" s="150">
        <f t="shared" si="96"/>
        <v>0</v>
      </c>
      <c r="X302" s="150">
        <f t="shared" si="97"/>
        <v>0</v>
      </c>
      <c r="Y302" s="150">
        <f t="shared" si="81"/>
        <v>0</v>
      </c>
      <c r="Z302" s="150">
        <f t="shared" si="86"/>
        <v>1</v>
      </c>
      <c r="AA302" s="150">
        <f t="shared" si="87"/>
        <v>0</v>
      </c>
      <c r="AB302" s="151" t="e">
        <f t="shared" si="82"/>
        <v>#DIV/0!</v>
      </c>
      <c r="AC302" s="151" t="e">
        <f t="shared" si="83"/>
        <v>#DIV/0!</v>
      </c>
      <c r="AD302" s="151">
        <f t="shared" si="88"/>
        <v>0</v>
      </c>
      <c r="AE302" s="91">
        <f t="shared" si="89"/>
        <v>39</v>
      </c>
      <c r="AF302" s="91">
        <f t="shared" si="90"/>
        <v>36</v>
      </c>
      <c r="AG302" s="91">
        <f t="shared" si="91"/>
        <v>256</v>
      </c>
      <c r="AH302" s="91">
        <f t="shared" si="92"/>
        <v>33424</v>
      </c>
      <c r="AI302" s="141">
        <f t="shared" si="93"/>
        <v>0</v>
      </c>
      <c r="AJ302" s="141">
        <f t="shared" si="94"/>
        <v>0</v>
      </c>
      <c r="AK302" s="146">
        <f t="shared" si="84"/>
        <v>0</v>
      </c>
      <c r="AL302" s="147"/>
      <c r="AM302" s="147"/>
      <c r="AN302" s="148"/>
      <c r="AO302" s="148"/>
      <c r="AP302" s="148"/>
      <c r="AQ302" s="142"/>
      <c r="AR302" s="91">
        <f t="shared" si="85"/>
        <v>0</v>
      </c>
      <c r="AS302" s="91"/>
      <c r="AT302" s="91"/>
      <c r="AU302" s="91"/>
      <c r="AV302" s="91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49">
        <f t="shared" si="95"/>
        <v>0</v>
      </c>
      <c r="U303" s="155">
        <f t="shared" si="79"/>
        <v>0</v>
      </c>
      <c r="V303" s="155" t="e">
        <f t="shared" si="80"/>
        <v>#DIV/0!</v>
      </c>
      <c r="W303" s="150">
        <f t="shared" si="96"/>
        <v>0</v>
      </c>
      <c r="X303" s="150">
        <f t="shared" si="97"/>
        <v>0</v>
      </c>
      <c r="Y303" s="150">
        <f t="shared" si="81"/>
        <v>0</v>
      </c>
      <c r="Z303" s="150">
        <f t="shared" si="86"/>
        <v>1</v>
      </c>
      <c r="AA303" s="150">
        <f t="shared" si="87"/>
        <v>0</v>
      </c>
      <c r="AB303" s="151" t="e">
        <f t="shared" si="82"/>
        <v>#DIV/0!</v>
      </c>
      <c r="AC303" s="151" t="e">
        <f t="shared" si="83"/>
        <v>#DIV/0!</v>
      </c>
      <c r="AD303" s="151">
        <f t="shared" si="88"/>
        <v>0</v>
      </c>
      <c r="AE303" s="91">
        <f t="shared" si="89"/>
        <v>39</v>
      </c>
      <c r="AF303" s="91">
        <f t="shared" si="90"/>
        <v>36</v>
      </c>
      <c r="AG303" s="91">
        <f t="shared" si="91"/>
        <v>256</v>
      </c>
      <c r="AH303" s="91">
        <f t="shared" si="92"/>
        <v>33424</v>
      </c>
      <c r="AI303" s="141">
        <f t="shared" si="93"/>
        <v>0</v>
      </c>
      <c r="AJ303" s="141">
        <f t="shared" si="94"/>
        <v>0</v>
      </c>
      <c r="AK303" s="146">
        <f t="shared" si="84"/>
        <v>0</v>
      </c>
      <c r="AL303" s="147"/>
      <c r="AM303" s="147"/>
      <c r="AN303" s="148"/>
      <c r="AO303" s="148"/>
      <c r="AP303" s="148"/>
      <c r="AQ303" s="142"/>
      <c r="AR303" s="91">
        <f t="shared" si="85"/>
        <v>0</v>
      </c>
      <c r="AS303" s="91"/>
      <c r="AT303" s="91"/>
      <c r="AU303" s="91"/>
      <c r="AV303" s="91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49">
        <f t="shared" si="95"/>
        <v>0</v>
      </c>
      <c r="U304" s="155">
        <f t="shared" si="79"/>
        <v>0</v>
      </c>
      <c r="V304" s="155" t="e">
        <f t="shared" si="80"/>
        <v>#DIV/0!</v>
      </c>
      <c r="W304" s="150">
        <f t="shared" si="96"/>
        <v>0</v>
      </c>
      <c r="X304" s="150">
        <f t="shared" si="97"/>
        <v>0</v>
      </c>
      <c r="Y304" s="150">
        <f t="shared" si="81"/>
        <v>0</v>
      </c>
      <c r="Z304" s="150">
        <f t="shared" si="86"/>
        <v>1</v>
      </c>
      <c r="AA304" s="150">
        <f t="shared" si="87"/>
        <v>0</v>
      </c>
      <c r="AB304" s="151" t="e">
        <f t="shared" si="82"/>
        <v>#DIV/0!</v>
      </c>
      <c r="AC304" s="151" t="e">
        <f t="shared" si="83"/>
        <v>#DIV/0!</v>
      </c>
      <c r="AD304" s="151">
        <f t="shared" si="88"/>
        <v>0</v>
      </c>
      <c r="AE304" s="91">
        <f t="shared" si="89"/>
        <v>39</v>
      </c>
      <c r="AF304" s="91">
        <f t="shared" si="90"/>
        <v>36</v>
      </c>
      <c r="AG304" s="91">
        <f t="shared" si="91"/>
        <v>256</v>
      </c>
      <c r="AH304" s="91">
        <f t="shared" si="92"/>
        <v>33424</v>
      </c>
      <c r="AI304" s="141">
        <f t="shared" si="93"/>
        <v>0</v>
      </c>
      <c r="AJ304" s="141">
        <f t="shared" si="94"/>
        <v>0</v>
      </c>
      <c r="AK304" s="146">
        <f t="shared" si="84"/>
        <v>0</v>
      </c>
      <c r="AL304" s="147"/>
      <c r="AM304" s="147"/>
      <c r="AN304" s="148"/>
      <c r="AO304" s="148"/>
      <c r="AP304" s="148"/>
      <c r="AQ304" s="142"/>
      <c r="AR304" s="91">
        <f t="shared" si="85"/>
        <v>0</v>
      </c>
      <c r="AS304" s="91"/>
      <c r="AT304" s="91"/>
      <c r="AU304" s="91"/>
      <c r="AV304" s="91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49">
        <f t="shared" si="95"/>
        <v>0</v>
      </c>
      <c r="U305" s="155">
        <f t="shared" si="79"/>
        <v>0</v>
      </c>
      <c r="V305" s="155" t="e">
        <f t="shared" si="80"/>
        <v>#DIV/0!</v>
      </c>
      <c r="W305" s="150">
        <f t="shared" si="96"/>
        <v>0</v>
      </c>
      <c r="X305" s="150">
        <f t="shared" si="97"/>
        <v>0</v>
      </c>
      <c r="Y305" s="150">
        <f t="shared" si="81"/>
        <v>0</v>
      </c>
      <c r="Z305" s="150">
        <f t="shared" si="86"/>
        <v>1</v>
      </c>
      <c r="AA305" s="150">
        <f t="shared" si="87"/>
        <v>0</v>
      </c>
      <c r="AB305" s="151" t="e">
        <f t="shared" si="82"/>
        <v>#DIV/0!</v>
      </c>
      <c r="AC305" s="151" t="e">
        <f t="shared" si="83"/>
        <v>#DIV/0!</v>
      </c>
      <c r="AD305" s="151">
        <f t="shared" si="88"/>
        <v>0</v>
      </c>
      <c r="AE305" s="91">
        <f t="shared" si="89"/>
        <v>39</v>
      </c>
      <c r="AF305" s="91">
        <f t="shared" si="90"/>
        <v>36</v>
      </c>
      <c r="AG305" s="91">
        <f t="shared" si="91"/>
        <v>256</v>
      </c>
      <c r="AH305" s="91">
        <f t="shared" si="92"/>
        <v>33424</v>
      </c>
      <c r="AI305" s="141">
        <f t="shared" si="93"/>
        <v>0</v>
      </c>
      <c r="AJ305" s="141">
        <f t="shared" si="94"/>
        <v>0</v>
      </c>
      <c r="AK305" s="146">
        <f t="shared" si="84"/>
        <v>0</v>
      </c>
      <c r="AL305" s="147"/>
      <c r="AM305" s="147"/>
      <c r="AN305" s="148"/>
      <c r="AO305" s="148"/>
      <c r="AP305" s="148"/>
      <c r="AQ305" s="142"/>
      <c r="AR305" s="91">
        <f t="shared" si="85"/>
        <v>0</v>
      </c>
      <c r="AS305" s="91"/>
      <c r="AT305" s="91"/>
      <c r="AU305" s="91"/>
      <c r="AV305" s="91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49">
        <f t="shared" si="95"/>
        <v>0</v>
      </c>
      <c r="U306" s="155">
        <f t="shared" si="79"/>
        <v>0</v>
      </c>
      <c r="V306" s="155" t="e">
        <f t="shared" si="80"/>
        <v>#DIV/0!</v>
      </c>
      <c r="W306" s="150">
        <f t="shared" si="96"/>
        <v>0</v>
      </c>
      <c r="X306" s="150">
        <f t="shared" si="97"/>
        <v>0</v>
      </c>
      <c r="Y306" s="150">
        <f t="shared" si="81"/>
        <v>0</v>
      </c>
      <c r="Z306" s="150">
        <f t="shared" si="86"/>
        <v>1</v>
      </c>
      <c r="AA306" s="150">
        <f t="shared" si="87"/>
        <v>0</v>
      </c>
      <c r="AB306" s="151" t="e">
        <f t="shared" si="82"/>
        <v>#DIV/0!</v>
      </c>
      <c r="AC306" s="151" t="e">
        <f t="shared" si="83"/>
        <v>#DIV/0!</v>
      </c>
      <c r="AD306" s="151">
        <f t="shared" si="88"/>
        <v>0</v>
      </c>
      <c r="AE306" s="91">
        <f t="shared" si="89"/>
        <v>39</v>
      </c>
      <c r="AF306" s="91">
        <f t="shared" si="90"/>
        <v>36</v>
      </c>
      <c r="AG306" s="91">
        <f t="shared" si="91"/>
        <v>256</v>
      </c>
      <c r="AH306" s="91">
        <f t="shared" si="92"/>
        <v>33424</v>
      </c>
      <c r="AI306" s="141">
        <f t="shared" si="93"/>
        <v>0</v>
      </c>
      <c r="AJ306" s="141">
        <f t="shared" si="94"/>
        <v>0</v>
      </c>
      <c r="AK306" s="146">
        <f t="shared" si="84"/>
        <v>0</v>
      </c>
      <c r="AL306" s="147"/>
      <c r="AM306" s="147"/>
      <c r="AN306" s="148"/>
      <c r="AO306" s="148"/>
      <c r="AP306" s="148"/>
      <c r="AQ306" s="142"/>
      <c r="AR306" s="91">
        <f t="shared" si="85"/>
        <v>0</v>
      </c>
      <c r="AS306" s="91"/>
      <c r="AT306" s="91"/>
      <c r="AU306" s="91"/>
      <c r="AV306" s="91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49">
        <f t="shared" si="95"/>
        <v>0</v>
      </c>
      <c r="U307" s="155">
        <f t="shared" si="79"/>
        <v>0</v>
      </c>
      <c r="V307" s="155" t="e">
        <f t="shared" si="80"/>
        <v>#DIV/0!</v>
      </c>
      <c r="W307" s="150">
        <f t="shared" si="96"/>
        <v>0</v>
      </c>
      <c r="X307" s="150">
        <f t="shared" si="97"/>
        <v>0</v>
      </c>
      <c r="Y307" s="150">
        <f t="shared" si="81"/>
        <v>0</v>
      </c>
      <c r="Z307" s="150">
        <f t="shared" si="86"/>
        <v>1</v>
      </c>
      <c r="AA307" s="150">
        <f t="shared" si="87"/>
        <v>0</v>
      </c>
      <c r="AB307" s="151" t="e">
        <f t="shared" si="82"/>
        <v>#DIV/0!</v>
      </c>
      <c r="AC307" s="151" t="e">
        <f t="shared" si="83"/>
        <v>#DIV/0!</v>
      </c>
      <c r="AD307" s="151">
        <f t="shared" si="88"/>
        <v>0</v>
      </c>
      <c r="AE307" s="91">
        <f t="shared" si="89"/>
        <v>39</v>
      </c>
      <c r="AF307" s="91">
        <f t="shared" si="90"/>
        <v>36</v>
      </c>
      <c r="AG307" s="91">
        <f t="shared" si="91"/>
        <v>256</v>
      </c>
      <c r="AH307" s="91">
        <f t="shared" si="92"/>
        <v>33424</v>
      </c>
      <c r="AI307" s="141">
        <f t="shared" si="93"/>
        <v>0</v>
      </c>
      <c r="AJ307" s="141">
        <f t="shared" si="94"/>
        <v>0</v>
      </c>
      <c r="AK307" s="146">
        <f t="shared" si="84"/>
        <v>0</v>
      </c>
      <c r="AL307" s="147"/>
      <c r="AM307" s="147"/>
      <c r="AN307" s="148"/>
      <c r="AO307" s="148"/>
      <c r="AP307" s="148"/>
      <c r="AQ307" s="142"/>
      <c r="AR307" s="91">
        <f t="shared" si="85"/>
        <v>0</v>
      </c>
      <c r="AS307" s="91"/>
      <c r="AT307" s="91"/>
      <c r="AU307" s="91"/>
      <c r="AV307" s="91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49">
        <f t="shared" si="95"/>
        <v>0</v>
      </c>
      <c r="U308" s="155">
        <f t="shared" si="79"/>
        <v>0</v>
      </c>
      <c r="V308" s="155" t="e">
        <f t="shared" si="80"/>
        <v>#DIV/0!</v>
      </c>
      <c r="W308" s="150">
        <f t="shared" si="96"/>
        <v>0</v>
      </c>
      <c r="X308" s="150">
        <f t="shared" si="97"/>
        <v>0</v>
      </c>
      <c r="Y308" s="150">
        <f t="shared" si="81"/>
        <v>0</v>
      </c>
      <c r="Z308" s="150">
        <f t="shared" si="86"/>
        <v>1</v>
      </c>
      <c r="AA308" s="150">
        <f t="shared" si="87"/>
        <v>0</v>
      </c>
      <c r="AB308" s="151" t="e">
        <f t="shared" si="82"/>
        <v>#DIV/0!</v>
      </c>
      <c r="AC308" s="151" t="e">
        <f t="shared" si="83"/>
        <v>#DIV/0!</v>
      </c>
      <c r="AD308" s="151">
        <f t="shared" si="88"/>
        <v>0</v>
      </c>
      <c r="AE308" s="91">
        <f t="shared" si="89"/>
        <v>39</v>
      </c>
      <c r="AF308" s="91">
        <f t="shared" si="90"/>
        <v>36</v>
      </c>
      <c r="AG308" s="91">
        <f t="shared" si="91"/>
        <v>256</v>
      </c>
      <c r="AH308" s="91">
        <f t="shared" si="92"/>
        <v>33424</v>
      </c>
      <c r="AI308" s="141">
        <f t="shared" si="93"/>
        <v>0</v>
      </c>
      <c r="AJ308" s="141">
        <f t="shared" si="94"/>
        <v>0</v>
      </c>
      <c r="AK308" s="146">
        <f t="shared" si="84"/>
        <v>0</v>
      </c>
      <c r="AL308" s="147"/>
      <c r="AM308" s="147"/>
      <c r="AN308" s="148"/>
      <c r="AO308" s="148"/>
      <c r="AP308" s="148"/>
      <c r="AQ308" s="142"/>
      <c r="AR308" s="91">
        <f t="shared" si="85"/>
        <v>0</v>
      </c>
      <c r="AS308" s="91"/>
      <c r="AT308" s="91"/>
      <c r="AU308" s="91"/>
      <c r="AV308" s="91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49">
        <f t="shared" si="95"/>
        <v>0</v>
      </c>
      <c r="U309" s="155">
        <f t="shared" si="79"/>
        <v>0</v>
      </c>
      <c r="V309" s="155" t="e">
        <f t="shared" si="80"/>
        <v>#DIV/0!</v>
      </c>
      <c r="W309" s="150">
        <f t="shared" si="96"/>
        <v>0</v>
      </c>
      <c r="X309" s="150">
        <f t="shared" si="97"/>
        <v>0</v>
      </c>
      <c r="Y309" s="150">
        <f t="shared" si="81"/>
        <v>0</v>
      </c>
      <c r="Z309" s="150">
        <f t="shared" si="86"/>
        <v>1</v>
      </c>
      <c r="AA309" s="150">
        <f t="shared" si="87"/>
        <v>0</v>
      </c>
      <c r="AB309" s="151" t="e">
        <f t="shared" si="82"/>
        <v>#DIV/0!</v>
      </c>
      <c r="AC309" s="151" t="e">
        <f t="shared" si="83"/>
        <v>#DIV/0!</v>
      </c>
      <c r="AD309" s="151">
        <f t="shared" si="88"/>
        <v>0</v>
      </c>
      <c r="AE309" s="91">
        <f t="shared" si="89"/>
        <v>39</v>
      </c>
      <c r="AF309" s="91">
        <f t="shared" si="90"/>
        <v>36</v>
      </c>
      <c r="AG309" s="91">
        <f t="shared" si="91"/>
        <v>256</v>
      </c>
      <c r="AH309" s="91">
        <f t="shared" si="92"/>
        <v>33424</v>
      </c>
      <c r="AI309" s="141">
        <f t="shared" si="93"/>
        <v>0</v>
      </c>
      <c r="AJ309" s="141">
        <f t="shared" si="94"/>
        <v>0</v>
      </c>
      <c r="AK309" s="146">
        <f t="shared" si="84"/>
        <v>0</v>
      </c>
      <c r="AL309" s="147"/>
      <c r="AM309" s="147"/>
      <c r="AN309" s="148"/>
      <c r="AO309" s="148"/>
      <c r="AP309" s="148"/>
      <c r="AQ309" s="142"/>
      <c r="AR309" s="91">
        <f t="shared" si="85"/>
        <v>0</v>
      </c>
      <c r="AS309" s="91"/>
      <c r="AT309" s="91"/>
      <c r="AU309" s="91"/>
      <c r="AV309" s="91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49">
        <f t="shared" si="95"/>
        <v>0</v>
      </c>
      <c r="U310" s="155">
        <f t="shared" si="79"/>
        <v>0</v>
      </c>
      <c r="V310" s="155" t="e">
        <f t="shared" si="80"/>
        <v>#DIV/0!</v>
      </c>
      <c r="W310" s="150">
        <f t="shared" si="96"/>
        <v>0</v>
      </c>
      <c r="X310" s="150">
        <f t="shared" si="97"/>
        <v>0</v>
      </c>
      <c r="Y310" s="150">
        <f t="shared" si="81"/>
        <v>0</v>
      </c>
      <c r="Z310" s="150">
        <f t="shared" si="86"/>
        <v>1</v>
      </c>
      <c r="AA310" s="150">
        <f t="shared" si="87"/>
        <v>0</v>
      </c>
      <c r="AB310" s="151" t="e">
        <f t="shared" si="82"/>
        <v>#DIV/0!</v>
      </c>
      <c r="AC310" s="151" t="e">
        <f t="shared" si="83"/>
        <v>#DIV/0!</v>
      </c>
      <c r="AD310" s="151">
        <f t="shared" si="88"/>
        <v>0</v>
      </c>
      <c r="AE310" s="91">
        <f t="shared" si="89"/>
        <v>39</v>
      </c>
      <c r="AF310" s="91">
        <f t="shared" si="90"/>
        <v>36</v>
      </c>
      <c r="AG310" s="91">
        <f t="shared" si="91"/>
        <v>256</v>
      </c>
      <c r="AH310" s="91">
        <f t="shared" si="92"/>
        <v>33424</v>
      </c>
      <c r="AI310" s="141">
        <f t="shared" si="93"/>
        <v>0</v>
      </c>
      <c r="AJ310" s="141">
        <f t="shared" si="94"/>
        <v>0</v>
      </c>
      <c r="AK310" s="146">
        <f t="shared" si="84"/>
        <v>0</v>
      </c>
      <c r="AL310" s="147"/>
      <c r="AM310" s="147"/>
      <c r="AN310" s="148"/>
      <c r="AO310" s="148"/>
      <c r="AP310" s="148"/>
      <c r="AQ310" s="142"/>
      <c r="AR310" s="91">
        <f t="shared" si="85"/>
        <v>0</v>
      </c>
      <c r="AS310" s="91"/>
      <c r="AT310" s="91"/>
      <c r="AU310" s="91"/>
      <c r="AV310" s="91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49">
        <f t="shared" si="95"/>
        <v>0</v>
      </c>
      <c r="U311" s="155">
        <f t="shared" si="79"/>
        <v>0</v>
      </c>
      <c r="V311" s="155" t="e">
        <f t="shared" si="80"/>
        <v>#DIV/0!</v>
      </c>
      <c r="W311" s="150">
        <f t="shared" si="96"/>
        <v>0</v>
      </c>
      <c r="X311" s="150">
        <f t="shared" si="97"/>
        <v>0</v>
      </c>
      <c r="Y311" s="150">
        <f t="shared" si="81"/>
        <v>0</v>
      </c>
      <c r="Z311" s="150">
        <f t="shared" si="86"/>
        <v>1</v>
      </c>
      <c r="AA311" s="150">
        <f t="shared" si="87"/>
        <v>0</v>
      </c>
      <c r="AB311" s="151" t="e">
        <f t="shared" si="82"/>
        <v>#DIV/0!</v>
      </c>
      <c r="AC311" s="151" t="e">
        <f t="shared" si="83"/>
        <v>#DIV/0!</v>
      </c>
      <c r="AD311" s="151">
        <f t="shared" si="88"/>
        <v>0</v>
      </c>
      <c r="AE311" s="91">
        <f t="shared" si="89"/>
        <v>39</v>
      </c>
      <c r="AF311" s="91">
        <f t="shared" si="90"/>
        <v>36</v>
      </c>
      <c r="AG311" s="91">
        <f t="shared" si="91"/>
        <v>256</v>
      </c>
      <c r="AH311" s="91">
        <f t="shared" si="92"/>
        <v>33424</v>
      </c>
      <c r="AI311" s="141">
        <f t="shared" si="93"/>
        <v>0</v>
      </c>
      <c r="AJ311" s="141">
        <f t="shared" si="94"/>
        <v>0</v>
      </c>
      <c r="AK311" s="146">
        <f t="shared" si="84"/>
        <v>0</v>
      </c>
      <c r="AL311" s="147"/>
      <c r="AM311" s="147"/>
      <c r="AN311" s="148"/>
      <c r="AO311" s="148"/>
      <c r="AP311" s="148"/>
      <c r="AQ311" s="142"/>
      <c r="AR311" s="91">
        <f t="shared" si="85"/>
        <v>0</v>
      </c>
      <c r="AS311" s="91"/>
      <c r="AT311" s="91"/>
      <c r="AU311" s="91"/>
      <c r="AV311" s="91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49">
        <f t="shared" si="95"/>
        <v>0</v>
      </c>
      <c r="U312" s="155">
        <f t="shared" si="79"/>
        <v>0</v>
      </c>
      <c r="V312" s="155" t="e">
        <f t="shared" si="80"/>
        <v>#DIV/0!</v>
      </c>
      <c r="W312" s="150">
        <f t="shared" si="96"/>
        <v>0</v>
      </c>
      <c r="X312" s="150">
        <f t="shared" si="97"/>
        <v>0</v>
      </c>
      <c r="Y312" s="150">
        <f t="shared" si="81"/>
        <v>0</v>
      </c>
      <c r="Z312" s="150">
        <f t="shared" si="86"/>
        <v>1</v>
      </c>
      <c r="AA312" s="150">
        <f t="shared" si="87"/>
        <v>0</v>
      </c>
      <c r="AB312" s="151" t="e">
        <f t="shared" si="82"/>
        <v>#DIV/0!</v>
      </c>
      <c r="AC312" s="151" t="e">
        <f t="shared" si="83"/>
        <v>#DIV/0!</v>
      </c>
      <c r="AD312" s="151">
        <f t="shared" si="88"/>
        <v>0</v>
      </c>
      <c r="AE312" s="91">
        <f t="shared" si="89"/>
        <v>39</v>
      </c>
      <c r="AF312" s="91">
        <f t="shared" si="90"/>
        <v>36</v>
      </c>
      <c r="AG312" s="91">
        <f t="shared" si="91"/>
        <v>256</v>
      </c>
      <c r="AH312" s="91">
        <f t="shared" si="92"/>
        <v>33424</v>
      </c>
      <c r="AI312" s="141">
        <f t="shared" si="93"/>
        <v>0</v>
      </c>
      <c r="AJ312" s="141">
        <f t="shared" si="94"/>
        <v>0</v>
      </c>
      <c r="AK312" s="146">
        <f t="shared" si="84"/>
        <v>0</v>
      </c>
      <c r="AL312" s="147"/>
      <c r="AM312" s="147"/>
      <c r="AN312" s="148"/>
      <c r="AO312" s="148"/>
      <c r="AP312" s="148"/>
      <c r="AQ312" s="142"/>
      <c r="AR312" s="91">
        <f t="shared" si="85"/>
        <v>0</v>
      </c>
      <c r="AS312" s="91"/>
      <c r="AT312" s="91"/>
      <c r="AU312" s="91"/>
      <c r="AV312" s="91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49">
        <f t="shared" si="95"/>
        <v>0</v>
      </c>
      <c r="U313" s="155">
        <f t="shared" si="79"/>
        <v>0</v>
      </c>
      <c r="V313" s="155" t="e">
        <f t="shared" si="80"/>
        <v>#DIV/0!</v>
      </c>
      <c r="W313" s="150">
        <f t="shared" si="96"/>
        <v>0</v>
      </c>
      <c r="X313" s="150">
        <f t="shared" si="97"/>
        <v>0</v>
      </c>
      <c r="Y313" s="150">
        <f t="shared" si="81"/>
        <v>0</v>
      </c>
      <c r="Z313" s="150">
        <f t="shared" si="86"/>
        <v>1</v>
      </c>
      <c r="AA313" s="150">
        <f t="shared" si="87"/>
        <v>0</v>
      </c>
      <c r="AB313" s="151" t="e">
        <f t="shared" si="82"/>
        <v>#DIV/0!</v>
      </c>
      <c r="AC313" s="151" t="e">
        <f t="shared" si="83"/>
        <v>#DIV/0!</v>
      </c>
      <c r="AD313" s="151">
        <f t="shared" si="88"/>
        <v>0</v>
      </c>
      <c r="AE313" s="91">
        <f t="shared" si="89"/>
        <v>39</v>
      </c>
      <c r="AF313" s="91">
        <f t="shared" si="90"/>
        <v>36</v>
      </c>
      <c r="AG313" s="91">
        <f t="shared" si="91"/>
        <v>256</v>
      </c>
      <c r="AH313" s="91">
        <f t="shared" si="92"/>
        <v>33424</v>
      </c>
      <c r="AI313" s="141">
        <f t="shared" si="93"/>
        <v>0</v>
      </c>
      <c r="AJ313" s="141">
        <f t="shared" si="94"/>
        <v>0</v>
      </c>
      <c r="AK313" s="146">
        <f t="shared" si="84"/>
        <v>0</v>
      </c>
      <c r="AL313" s="147"/>
      <c r="AM313" s="147"/>
      <c r="AN313" s="148"/>
      <c r="AO313" s="148"/>
      <c r="AP313" s="148"/>
      <c r="AQ313" s="142"/>
      <c r="AR313" s="91">
        <f t="shared" si="85"/>
        <v>0</v>
      </c>
      <c r="AS313" s="91"/>
      <c r="AT313" s="91"/>
      <c r="AU313" s="91"/>
      <c r="AV313" s="91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49">
        <f t="shared" si="95"/>
        <v>0</v>
      </c>
      <c r="U314" s="155">
        <f t="shared" si="79"/>
        <v>0</v>
      </c>
      <c r="V314" s="155" t="e">
        <f t="shared" si="80"/>
        <v>#DIV/0!</v>
      </c>
      <c r="W314" s="150">
        <f t="shared" si="96"/>
        <v>0</v>
      </c>
      <c r="X314" s="150">
        <f t="shared" si="97"/>
        <v>0</v>
      </c>
      <c r="Y314" s="150">
        <f t="shared" si="81"/>
        <v>0</v>
      </c>
      <c r="Z314" s="150">
        <f t="shared" si="86"/>
        <v>1</v>
      </c>
      <c r="AA314" s="150">
        <f t="shared" si="87"/>
        <v>0</v>
      </c>
      <c r="AB314" s="151" t="e">
        <f t="shared" si="82"/>
        <v>#DIV/0!</v>
      </c>
      <c r="AC314" s="151" t="e">
        <f t="shared" si="83"/>
        <v>#DIV/0!</v>
      </c>
      <c r="AD314" s="151">
        <f t="shared" si="88"/>
        <v>0</v>
      </c>
      <c r="AE314" s="91">
        <f t="shared" si="89"/>
        <v>39</v>
      </c>
      <c r="AF314" s="91">
        <f t="shared" si="90"/>
        <v>36</v>
      </c>
      <c r="AG314" s="91">
        <f t="shared" si="91"/>
        <v>256</v>
      </c>
      <c r="AH314" s="91">
        <f t="shared" si="92"/>
        <v>33424</v>
      </c>
      <c r="AI314" s="141">
        <f t="shared" si="93"/>
        <v>0</v>
      </c>
      <c r="AJ314" s="141">
        <f t="shared" si="94"/>
        <v>0</v>
      </c>
      <c r="AK314" s="146">
        <f t="shared" si="84"/>
        <v>0</v>
      </c>
      <c r="AL314" s="147"/>
      <c r="AM314" s="147"/>
      <c r="AN314" s="148"/>
      <c r="AO314" s="148"/>
      <c r="AP314" s="148"/>
      <c r="AQ314" s="142"/>
      <c r="AR314" s="91">
        <f t="shared" si="85"/>
        <v>0</v>
      </c>
      <c r="AS314" s="91"/>
      <c r="AT314" s="91"/>
      <c r="AU314" s="91"/>
      <c r="AV314" s="91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49">
        <f t="shared" si="95"/>
        <v>0</v>
      </c>
      <c r="U315" s="155">
        <f t="shared" si="79"/>
        <v>0</v>
      </c>
      <c r="V315" s="155" t="e">
        <f t="shared" si="80"/>
        <v>#DIV/0!</v>
      </c>
      <c r="W315" s="150">
        <f t="shared" si="96"/>
        <v>0</v>
      </c>
      <c r="X315" s="150">
        <f t="shared" si="97"/>
        <v>0</v>
      </c>
      <c r="Y315" s="150">
        <f t="shared" si="81"/>
        <v>0</v>
      </c>
      <c r="Z315" s="150">
        <f t="shared" si="86"/>
        <v>1</v>
      </c>
      <c r="AA315" s="150">
        <f t="shared" si="87"/>
        <v>0</v>
      </c>
      <c r="AB315" s="151" t="e">
        <f t="shared" si="82"/>
        <v>#DIV/0!</v>
      </c>
      <c r="AC315" s="151" t="e">
        <f t="shared" si="83"/>
        <v>#DIV/0!</v>
      </c>
      <c r="AD315" s="151">
        <f t="shared" si="88"/>
        <v>0</v>
      </c>
      <c r="AE315" s="91">
        <f t="shared" si="89"/>
        <v>39</v>
      </c>
      <c r="AF315" s="91">
        <f t="shared" si="90"/>
        <v>36</v>
      </c>
      <c r="AG315" s="91">
        <f t="shared" si="91"/>
        <v>256</v>
      </c>
      <c r="AH315" s="91">
        <f t="shared" si="92"/>
        <v>33424</v>
      </c>
      <c r="AI315" s="141">
        <f t="shared" si="93"/>
        <v>0</v>
      </c>
      <c r="AJ315" s="141">
        <f t="shared" si="94"/>
        <v>0</v>
      </c>
      <c r="AK315" s="146">
        <f t="shared" si="84"/>
        <v>0</v>
      </c>
      <c r="AL315" s="147"/>
      <c r="AM315" s="147"/>
      <c r="AN315" s="148"/>
      <c r="AO315" s="148"/>
      <c r="AP315" s="148"/>
      <c r="AQ315" s="142"/>
      <c r="AR315" s="91">
        <f t="shared" si="85"/>
        <v>0</v>
      </c>
      <c r="AS315" s="91"/>
      <c r="AT315" s="91"/>
      <c r="AU315" s="91"/>
      <c r="AV315" s="91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49">
        <f t="shared" si="95"/>
        <v>0</v>
      </c>
      <c r="U316" s="155">
        <f t="shared" si="79"/>
        <v>0</v>
      </c>
      <c r="V316" s="155" t="e">
        <f t="shared" si="80"/>
        <v>#DIV/0!</v>
      </c>
      <c r="W316" s="150">
        <f t="shared" si="96"/>
        <v>0</v>
      </c>
      <c r="X316" s="150">
        <f t="shared" si="97"/>
        <v>0</v>
      </c>
      <c r="Y316" s="150">
        <f t="shared" si="81"/>
        <v>0</v>
      </c>
      <c r="Z316" s="150">
        <f t="shared" si="86"/>
        <v>1</v>
      </c>
      <c r="AA316" s="150">
        <f t="shared" si="87"/>
        <v>0</v>
      </c>
      <c r="AB316" s="151" t="e">
        <f t="shared" si="82"/>
        <v>#DIV/0!</v>
      </c>
      <c r="AC316" s="151" t="e">
        <f t="shared" si="83"/>
        <v>#DIV/0!</v>
      </c>
      <c r="AD316" s="151">
        <f t="shared" si="88"/>
        <v>0</v>
      </c>
      <c r="AE316" s="91">
        <f t="shared" si="89"/>
        <v>39</v>
      </c>
      <c r="AF316" s="91">
        <f t="shared" si="90"/>
        <v>36</v>
      </c>
      <c r="AG316" s="91">
        <f t="shared" si="91"/>
        <v>256</v>
      </c>
      <c r="AH316" s="91">
        <f t="shared" si="92"/>
        <v>33424</v>
      </c>
      <c r="AI316" s="141">
        <f t="shared" si="93"/>
        <v>0</v>
      </c>
      <c r="AJ316" s="141">
        <f t="shared" si="94"/>
        <v>0</v>
      </c>
      <c r="AK316" s="146">
        <f t="shared" si="84"/>
        <v>0</v>
      </c>
      <c r="AL316" s="147"/>
      <c r="AM316" s="147"/>
      <c r="AN316" s="148"/>
      <c r="AO316" s="148"/>
      <c r="AP316" s="148"/>
      <c r="AQ316" s="142"/>
      <c r="AR316" s="91">
        <f t="shared" si="85"/>
        <v>0</v>
      </c>
      <c r="AS316" s="91"/>
      <c r="AT316" s="91"/>
      <c r="AU316" s="91"/>
      <c r="AV316" s="91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49">
        <f t="shared" si="95"/>
        <v>0</v>
      </c>
      <c r="U317" s="155">
        <f t="shared" si="79"/>
        <v>0</v>
      </c>
      <c r="V317" s="155" t="e">
        <f t="shared" si="80"/>
        <v>#DIV/0!</v>
      </c>
      <c r="W317" s="150">
        <f t="shared" si="96"/>
        <v>0</v>
      </c>
      <c r="X317" s="150">
        <f t="shared" si="97"/>
        <v>0</v>
      </c>
      <c r="Y317" s="150">
        <f t="shared" si="81"/>
        <v>0</v>
      </c>
      <c r="Z317" s="150">
        <f t="shared" si="86"/>
        <v>1</v>
      </c>
      <c r="AA317" s="150">
        <f t="shared" si="87"/>
        <v>0</v>
      </c>
      <c r="AB317" s="151" t="e">
        <f t="shared" si="82"/>
        <v>#DIV/0!</v>
      </c>
      <c r="AC317" s="151" t="e">
        <f t="shared" si="83"/>
        <v>#DIV/0!</v>
      </c>
      <c r="AD317" s="151">
        <f t="shared" si="88"/>
        <v>0</v>
      </c>
      <c r="AE317" s="91">
        <f t="shared" si="89"/>
        <v>39</v>
      </c>
      <c r="AF317" s="91">
        <f t="shared" si="90"/>
        <v>36</v>
      </c>
      <c r="AG317" s="91">
        <f t="shared" si="91"/>
        <v>256</v>
      </c>
      <c r="AH317" s="91">
        <f t="shared" si="92"/>
        <v>33424</v>
      </c>
      <c r="AI317" s="141">
        <f t="shared" si="93"/>
        <v>0</v>
      </c>
      <c r="AJ317" s="141">
        <f t="shared" si="94"/>
        <v>0</v>
      </c>
      <c r="AK317" s="146">
        <f t="shared" si="84"/>
        <v>0</v>
      </c>
      <c r="AL317" s="147"/>
      <c r="AM317" s="147"/>
      <c r="AN317" s="148"/>
      <c r="AO317" s="148"/>
      <c r="AP317" s="148"/>
      <c r="AQ317" s="142"/>
      <c r="AR317" s="91">
        <f t="shared" si="85"/>
        <v>0</v>
      </c>
      <c r="AS317" s="91"/>
      <c r="AT317" s="91"/>
      <c r="AU317" s="91"/>
      <c r="AV317" s="91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49">
        <f t="shared" si="95"/>
        <v>0</v>
      </c>
      <c r="U318" s="155">
        <f t="shared" si="79"/>
        <v>0</v>
      </c>
      <c r="V318" s="155" t="e">
        <f t="shared" si="80"/>
        <v>#DIV/0!</v>
      </c>
      <c r="W318" s="150">
        <f t="shared" si="96"/>
        <v>0</v>
      </c>
      <c r="X318" s="150">
        <f t="shared" si="97"/>
        <v>0</v>
      </c>
      <c r="Y318" s="150">
        <f t="shared" si="81"/>
        <v>0</v>
      </c>
      <c r="Z318" s="150">
        <f t="shared" si="86"/>
        <v>1</v>
      </c>
      <c r="AA318" s="150">
        <f t="shared" si="87"/>
        <v>0</v>
      </c>
      <c r="AB318" s="151" t="e">
        <f t="shared" si="82"/>
        <v>#DIV/0!</v>
      </c>
      <c r="AC318" s="151" t="e">
        <f t="shared" si="83"/>
        <v>#DIV/0!</v>
      </c>
      <c r="AD318" s="151">
        <f t="shared" si="88"/>
        <v>0</v>
      </c>
      <c r="AE318" s="91">
        <f t="shared" si="89"/>
        <v>39</v>
      </c>
      <c r="AF318" s="91">
        <f t="shared" si="90"/>
        <v>36</v>
      </c>
      <c r="AG318" s="91">
        <f t="shared" si="91"/>
        <v>256</v>
      </c>
      <c r="AH318" s="91">
        <f t="shared" si="92"/>
        <v>33424</v>
      </c>
      <c r="AI318" s="141">
        <f t="shared" si="93"/>
        <v>0</v>
      </c>
      <c r="AJ318" s="141">
        <f t="shared" si="94"/>
        <v>0</v>
      </c>
      <c r="AK318" s="146">
        <f t="shared" si="84"/>
        <v>0</v>
      </c>
      <c r="AL318" s="147"/>
      <c r="AM318" s="147"/>
      <c r="AN318" s="148"/>
      <c r="AO318" s="148"/>
      <c r="AP318" s="148"/>
      <c r="AQ318" s="142"/>
      <c r="AR318" s="91">
        <f t="shared" si="85"/>
        <v>0</v>
      </c>
      <c r="AS318" s="91"/>
      <c r="AT318" s="91"/>
      <c r="AU318" s="91"/>
      <c r="AV318" s="91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49">
        <f t="shared" si="95"/>
        <v>0</v>
      </c>
      <c r="U319" s="155">
        <f t="shared" si="79"/>
        <v>0</v>
      </c>
      <c r="V319" s="155" t="e">
        <f t="shared" si="80"/>
        <v>#DIV/0!</v>
      </c>
      <c r="W319" s="150">
        <f t="shared" si="96"/>
        <v>0</v>
      </c>
      <c r="X319" s="150">
        <f t="shared" si="97"/>
        <v>0</v>
      </c>
      <c r="Y319" s="150">
        <f t="shared" si="81"/>
        <v>0</v>
      </c>
      <c r="Z319" s="150">
        <f t="shared" si="86"/>
        <v>1</v>
      </c>
      <c r="AA319" s="150">
        <f t="shared" si="87"/>
        <v>0</v>
      </c>
      <c r="AB319" s="151" t="e">
        <f t="shared" si="82"/>
        <v>#DIV/0!</v>
      </c>
      <c r="AC319" s="151" t="e">
        <f t="shared" si="83"/>
        <v>#DIV/0!</v>
      </c>
      <c r="AD319" s="151">
        <f t="shared" si="88"/>
        <v>0</v>
      </c>
      <c r="AE319" s="91">
        <f t="shared" si="89"/>
        <v>39</v>
      </c>
      <c r="AF319" s="91">
        <f t="shared" si="90"/>
        <v>36</v>
      </c>
      <c r="AG319" s="91">
        <f t="shared" si="91"/>
        <v>256</v>
      </c>
      <c r="AH319" s="91">
        <f t="shared" si="92"/>
        <v>33424</v>
      </c>
      <c r="AI319" s="141">
        <f t="shared" si="93"/>
        <v>0</v>
      </c>
      <c r="AJ319" s="141">
        <f t="shared" si="94"/>
        <v>0</v>
      </c>
      <c r="AK319" s="146">
        <f t="shared" si="84"/>
        <v>0</v>
      </c>
      <c r="AL319" s="147"/>
      <c r="AM319" s="147"/>
      <c r="AN319" s="148"/>
      <c r="AO319" s="148"/>
      <c r="AP319" s="148"/>
      <c r="AQ319" s="142"/>
      <c r="AR319" s="91">
        <f t="shared" si="85"/>
        <v>0</v>
      </c>
      <c r="AS319" s="91"/>
      <c r="AT319" s="91"/>
      <c r="AU319" s="91"/>
      <c r="AV319" s="91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49">
        <f t="shared" si="95"/>
        <v>0</v>
      </c>
      <c r="U320" s="155">
        <f t="shared" si="79"/>
        <v>0</v>
      </c>
      <c r="V320" s="155" t="e">
        <f t="shared" si="80"/>
        <v>#DIV/0!</v>
      </c>
      <c r="W320" s="150">
        <f t="shared" si="96"/>
        <v>0</v>
      </c>
      <c r="X320" s="150">
        <f t="shared" si="97"/>
        <v>0</v>
      </c>
      <c r="Y320" s="150">
        <f t="shared" si="81"/>
        <v>0</v>
      </c>
      <c r="Z320" s="150">
        <f t="shared" si="86"/>
        <v>1</v>
      </c>
      <c r="AA320" s="150">
        <f t="shared" si="87"/>
        <v>0</v>
      </c>
      <c r="AB320" s="151" t="e">
        <f t="shared" si="82"/>
        <v>#DIV/0!</v>
      </c>
      <c r="AC320" s="151" t="e">
        <f t="shared" si="83"/>
        <v>#DIV/0!</v>
      </c>
      <c r="AD320" s="151">
        <f t="shared" si="88"/>
        <v>0</v>
      </c>
      <c r="AE320" s="91">
        <f t="shared" si="89"/>
        <v>39</v>
      </c>
      <c r="AF320" s="91">
        <f t="shared" si="90"/>
        <v>36</v>
      </c>
      <c r="AG320" s="91">
        <f t="shared" si="91"/>
        <v>256</v>
      </c>
      <c r="AH320" s="91">
        <f t="shared" si="92"/>
        <v>33424</v>
      </c>
      <c r="AI320" s="141">
        <f t="shared" si="93"/>
        <v>0</v>
      </c>
      <c r="AJ320" s="141">
        <f t="shared" si="94"/>
        <v>0</v>
      </c>
      <c r="AK320" s="146">
        <f t="shared" si="84"/>
        <v>0</v>
      </c>
      <c r="AL320" s="147"/>
      <c r="AM320" s="147"/>
      <c r="AN320" s="148"/>
      <c r="AO320" s="148"/>
      <c r="AP320" s="148"/>
      <c r="AQ320" s="142"/>
      <c r="AR320" s="91">
        <f t="shared" si="85"/>
        <v>0</v>
      </c>
      <c r="AS320" s="91"/>
      <c r="AT320" s="91"/>
      <c r="AU320" s="91"/>
      <c r="AV320" s="91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49">
        <f t="shared" si="95"/>
        <v>0</v>
      </c>
      <c r="U321" s="155">
        <f t="shared" si="79"/>
        <v>0</v>
      </c>
      <c r="V321" s="155" t="e">
        <f t="shared" si="80"/>
        <v>#DIV/0!</v>
      </c>
      <c r="W321" s="150">
        <f t="shared" si="96"/>
        <v>0</v>
      </c>
      <c r="X321" s="150">
        <f t="shared" si="97"/>
        <v>0</v>
      </c>
      <c r="Y321" s="150">
        <f t="shared" si="81"/>
        <v>0</v>
      </c>
      <c r="Z321" s="150">
        <f t="shared" si="86"/>
        <v>1</v>
      </c>
      <c r="AA321" s="150">
        <f t="shared" si="87"/>
        <v>0</v>
      </c>
      <c r="AB321" s="151" t="e">
        <f t="shared" si="82"/>
        <v>#DIV/0!</v>
      </c>
      <c r="AC321" s="151" t="e">
        <f t="shared" si="83"/>
        <v>#DIV/0!</v>
      </c>
      <c r="AD321" s="151">
        <f t="shared" si="88"/>
        <v>0</v>
      </c>
      <c r="AE321" s="91">
        <f t="shared" si="89"/>
        <v>39</v>
      </c>
      <c r="AF321" s="91">
        <f t="shared" si="90"/>
        <v>36</v>
      </c>
      <c r="AG321" s="91">
        <f t="shared" si="91"/>
        <v>256</v>
      </c>
      <c r="AH321" s="91">
        <f t="shared" si="92"/>
        <v>33424</v>
      </c>
      <c r="AI321" s="141">
        <f t="shared" si="93"/>
        <v>0</v>
      </c>
      <c r="AJ321" s="141">
        <f t="shared" si="94"/>
        <v>0</v>
      </c>
      <c r="AK321" s="146">
        <f t="shared" si="84"/>
        <v>0</v>
      </c>
      <c r="AL321" s="147"/>
      <c r="AM321" s="147"/>
      <c r="AN321" s="148"/>
      <c r="AO321" s="148"/>
      <c r="AP321" s="148"/>
      <c r="AQ321" s="142"/>
      <c r="AR321" s="91">
        <f t="shared" si="85"/>
        <v>0</v>
      </c>
      <c r="AS321" s="91"/>
      <c r="AT321" s="91"/>
      <c r="AU321" s="91"/>
      <c r="AV321" s="91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49">
        <f t="shared" si="95"/>
        <v>0</v>
      </c>
      <c r="U322" s="155">
        <f t="shared" si="79"/>
        <v>0</v>
      </c>
      <c r="V322" s="155" t="e">
        <f t="shared" si="80"/>
        <v>#DIV/0!</v>
      </c>
      <c r="W322" s="150">
        <f t="shared" si="96"/>
        <v>0</v>
      </c>
      <c r="X322" s="150">
        <f t="shared" si="97"/>
        <v>0</v>
      </c>
      <c r="Y322" s="150">
        <f t="shared" si="81"/>
        <v>0</v>
      </c>
      <c r="Z322" s="150">
        <f t="shared" si="86"/>
        <v>1</v>
      </c>
      <c r="AA322" s="150">
        <f t="shared" si="87"/>
        <v>0</v>
      </c>
      <c r="AB322" s="151" t="e">
        <f t="shared" si="82"/>
        <v>#DIV/0!</v>
      </c>
      <c r="AC322" s="151" t="e">
        <f t="shared" si="83"/>
        <v>#DIV/0!</v>
      </c>
      <c r="AD322" s="151">
        <f t="shared" si="88"/>
        <v>0</v>
      </c>
      <c r="AE322" s="91">
        <f t="shared" si="89"/>
        <v>39</v>
      </c>
      <c r="AF322" s="91">
        <f t="shared" si="90"/>
        <v>36</v>
      </c>
      <c r="AG322" s="91">
        <f t="shared" si="91"/>
        <v>256</v>
      </c>
      <c r="AH322" s="91">
        <f t="shared" si="92"/>
        <v>33424</v>
      </c>
      <c r="AI322" s="141">
        <f t="shared" si="93"/>
        <v>0</v>
      </c>
      <c r="AJ322" s="141">
        <f t="shared" si="94"/>
        <v>0</v>
      </c>
      <c r="AK322" s="146">
        <f t="shared" si="84"/>
        <v>0</v>
      </c>
      <c r="AL322" s="147"/>
      <c r="AM322" s="147"/>
      <c r="AN322" s="148"/>
      <c r="AO322" s="148"/>
      <c r="AP322" s="148"/>
      <c r="AQ322" s="142"/>
      <c r="AR322" s="91">
        <f t="shared" si="85"/>
        <v>0</v>
      </c>
      <c r="AS322" s="91"/>
      <c r="AT322" s="91"/>
      <c r="AU322" s="91"/>
      <c r="AV322" s="91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49">
        <f t="shared" si="95"/>
        <v>0</v>
      </c>
      <c r="U323" s="155">
        <f t="shared" si="79"/>
        <v>0</v>
      </c>
      <c r="V323" s="155" t="e">
        <f t="shared" si="80"/>
        <v>#DIV/0!</v>
      </c>
      <c r="W323" s="150">
        <f t="shared" si="96"/>
        <v>0</v>
      </c>
      <c r="X323" s="150">
        <f t="shared" si="97"/>
        <v>0</v>
      </c>
      <c r="Y323" s="150">
        <f t="shared" si="81"/>
        <v>0</v>
      </c>
      <c r="Z323" s="150">
        <f t="shared" si="86"/>
        <v>1</v>
      </c>
      <c r="AA323" s="150">
        <f t="shared" si="87"/>
        <v>0</v>
      </c>
      <c r="AB323" s="151" t="e">
        <f t="shared" si="82"/>
        <v>#DIV/0!</v>
      </c>
      <c r="AC323" s="151" t="e">
        <f t="shared" si="83"/>
        <v>#DIV/0!</v>
      </c>
      <c r="AD323" s="151">
        <f t="shared" si="88"/>
        <v>0</v>
      </c>
      <c r="AE323" s="91">
        <f t="shared" si="89"/>
        <v>39</v>
      </c>
      <c r="AF323" s="91">
        <f t="shared" si="90"/>
        <v>36</v>
      </c>
      <c r="AG323" s="91">
        <f t="shared" si="91"/>
        <v>256</v>
      </c>
      <c r="AH323" s="91">
        <f t="shared" si="92"/>
        <v>33424</v>
      </c>
      <c r="AI323" s="141">
        <f t="shared" si="93"/>
        <v>0</v>
      </c>
      <c r="AJ323" s="141">
        <f t="shared" si="94"/>
        <v>0</v>
      </c>
      <c r="AK323" s="146">
        <f t="shared" si="84"/>
        <v>0</v>
      </c>
      <c r="AL323" s="147"/>
      <c r="AM323" s="147"/>
      <c r="AN323" s="148"/>
      <c r="AO323" s="148"/>
      <c r="AP323" s="148"/>
      <c r="AQ323" s="142"/>
      <c r="AR323" s="91">
        <f t="shared" si="85"/>
        <v>0</v>
      </c>
      <c r="AS323" s="91"/>
      <c r="AT323" s="91"/>
      <c r="AU323" s="91"/>
      <c r="AV323" s="91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49">
        <f t="shared" si="95"/>
        <v>0</v>
      </c>
      <c r="U324" s="155">
        <f t="shared" si="79"/>
        <v>0</v>
      </c>
      <c r="V324" s="155" t="e">
        <f t="shared" si="80"/>
        <v>#DIV/0!</v>
      </c>
      <c r="W324" s="150">
        <f t="shared" si="96"/>
        <v>0</v>
      </c>
      <c r="X324" s="150">
        <f t="shared" si="97"/>
        <v>0</v>
      </c>
      <c r="Y324" s="150">
        <f t="shared" si="81"/>
        <v>0</v>
      </c>
      <c r="Z324" s="150">
        <f t="shared" si="86"/>
        <v>1</v>
      </c>
      <c r="AA324" s="150">
        <f t="shared" si="87"/>
        <v>0</v>
      </c>
      <c r="AB324" s="151" t="e">
        <f t="shared" si="82"/>
        <v>#DIV/0!</v>
      </c>
      <c r="AC324" s="151" t="e">
        <f t="shared" si="83"/>
        <v>#DIV/0!</v>
      </c>
      <c r="AD324" s="151">
        <f t="shared" si="88"/>
        <v>0</v>
      </c>
      <c r="AE324" s="91">
        <f t="shared" si="89"/>
        <v>39</v>
      </c>
      <c r="AF324" s="91">
        <f t="shared" si="90"/>
        <v>36</v>
      </c>
      <c r="AG324" s="91">
        <f t="shared" si="91"/>
        <v>256</v>
      </c>
      <c r="AH324" s="91">
        <f t="shared" si="92"/>
        <v>33424</v>
      </c>
      <c r="AI324" s="141">
        <f t="shared" si="93"/>
        <v>0</v>
      </c>
      <c r="AJ324" s="141">
        <f t="shared" si="94"/>
        <v>0</v>
      </c>
      <c r="AK324" s="146">
        <f t="shared" si="84"/>
        <v>0</v>
      </c>
      <c r="AL324" s="147"/>
      <c r="AM324" s="147"/>
      <c r="AN324" s="148"/>
      <c r="AO324" s="148"/>
      <c r="AP324" s="148"/>
      <c r="AQ324" s="142"/>
      <c r="AR324" s="91">
        <f t="shared" si="85"/>
        <v>0</v>
      </c>
      <c r="AS324" s="91"/>
      <c r="AT324" s="91"/>
      <c r="AU324" s="91"/>
      <c r="AV324" s="91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49">
        <f t="shared" si="95"/>
        <v>0</v>
      </c>
      <c r="U325" s="155">
        <f t="shared" si="79"/>
        <v>0</v>
      </c>
      <c r="V325" s="155" t="e">
        <f t="shared" si="80"/>
        <v>#DIV/0!</v>
      </c>
      <c r="W325" s="150">
        <f t="shared" si="96"/>
        <v>0</v>
      </c>
      <c r="X325" s="150">
        <f t="shared" si="97"/>
        <v>0</v>
      </c>
      <c r="Y325" s="150">
        <f t="shared" si="81"/>
        <v>0</v>
      </c>
      <c r="Z325" s="150">
        <f t="shared" si="86"/>
        <v>1</v>
      </c>
      <c r="AA325" s="150">
        <f t="shared" si="87"/>
        <v>0</v>
      </c>
      <c r="AB325" s="151" t="e">
        <f t="shared" si="82"/>
        <v>#DIV/0!</v>
      </c>
      <c r="AC325" s="151" t="e">
        <f t="shared" si="83"/>
        <v>#DIV/0!</v>
      </c>
      <c r="AD325" s="151">
        <f t="shared" si="88"/>
        <v>0</v>
      </c>
      <c r="AE325" s="91">
        <f t="shared" si="89"/>
        <v>39</v>
      </c>
      <c r="AF325" s="91">
        <f t="shared" si="90"/>
        <v>36</v>
      </c>
      <c r="AG325" s="91">
        <f t="shared" si="91"/>
        <v>256</v>
      </c>
      <c r="AH325" s="91">
        <f t="shared" si="92"/>
        <v>33424</v>
      </c>
      <c r="AI325" s="141">
        <f t="shared" si="93"/>
        <v>0</v>
      </c>
      <c r="AJ325" s="141">
        <f t="shared" si="94"/>
        <v>0</v>
      </c>
      <c r="AK325" s="146">
        <f t="shared" si="84"/>
        <v>0</v>
      </c>
      <c r="AL325" s="147"/>
      <c r="AM325" s="147"/>
      <c r="AN325" s="148"/>
      <c r="AO325" s="148"/>
      <c r="AP325" s="148"/>
      <c r="AQ325" s="142"/>
      <c r="AR325" s="91">
        <f t="shared" si="85"/>
        <v>0</v>
      </c>
      <c r="AS325" s="91"/>
      <c r="AT325" s="91"/>
      <c r="AU325" s="91"/>
      <c r="AV325" s="91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49">
        <f t="shared" si="95"/>
        <v>0</v>
      </c>
      <c r="U326" s="155">
        <f t="shared" si="79"/>
        <v>0</v>
      </c>
      <c r="V326" s="155" t="e">
        <f t="shared" si="80"/>
        <v>#DIV/0!</v>
      </c>
      <c r="W326" s="150">
        <f t="shared" si="96"/>
        <v>0</v>
      </c>
      <c r="X326" s="150">
        <f t="shared" si="97"/>
        <v>0</v>
      </c>
      <c r="Y326" s="150">
        <f t="shared" si="81"/>
        <v>0</v>
      </c>
      <c r="Z326" s="150">
        <f t="shared" si="86"/>
        <v>1</v>
      </c>
      <c r="AA326" s="150">
        <f t="shared" si="87"/>
        <v>0</v>
      </c>
      <c r="AB326" s="151" t="e">
        <f t="shared" si="82"/>
        <v>#DIV/0!</v>
      </c>
      <c r="AC326" s="151" t="e">
        <f t="shared" si="83"/>
        <v>#DIV/0!</v>
      </c>
      <c r="AD326" s="151">
        <f t="shared" si="88"/>
        <v>0</v>
      </c>
      <c r="AE326" s="91">
        <f t="shared" si="89"/>
        <v>39</v>
      </c>
      <c r="AF326" s="91">
        <f t="shared" si="90"/>
        <v>36</v>
      </c>
      <c r="AG326" s="91">
        <f t="shared" si="91"/>
        <v>256</v>
      </c>
      <c r="AH326" s="91">
        <f t="shared" si="92"/>
        <v>33424</v>
      </c>
      <c r="AI326" s="141">
        <f t="shared" si="93"/>
        <v>0</v>
      </c>
      <c r="AJ326" s="141">
        <f t="shared" si="94"/>
        <v>0</v>
      </c>
      <c r="AK326" s="146">
        <f t="shared" si="84"/>
        <v>0</v>
      </c>
      <c r="AL326" s="147"/>
      <c r="AM326" s="147"/>
      <c r="AN326" s="148"/>
      <c r="AO326" s="148"/>
      <c r="AP326" s="148"/>
      <c r="AQ326" s="142"/>
      <c r="AR326" s="91">
        <f t="shared" si="85"/>
        <v>0</v>
      </c>
      <c r="AS326" s="91"/>
      <c r="AT326" s="91"/>
      <c r="AU326" s="91"/>
      <c r="AV326" s="91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49">
        <f t="shared" si="95"/>
        <v>0</v>
      </c>
      <c r="U327" s="155">
        <f t="shared" si="79"/>
        <v>0</v>
      </c>
      <c r="V327" s="155" t="e">
        <f t="shared" si="80"/>
        <v>#DIV/0!</v>
      </c>
      <c r="W327" s="150">
        <f t="shared" si="96"/>
        <v>0</v>
      </c>
      <c r="X327" s="150">
        <f t="shared" si="97"/>
        <v>0</v>
      </c>
      <c r="Y327" s="150">
        <f t="shared" si="81"/>
        <v>0</v>
      </c>
      <c r="Z327" s="150">
        <f t="shared" si="86"/>
        <v>1</v>
      </c>
      <c r="AA327" s="150">
        <f t="shared" si="87"/>
        <v>0</v>
      </c>
      <c r="AB327" s="151" t="e">
        <f t="shared" si="82"/>
        <v>#DIV/0!</v>
      </c>
      <c r="AC327" s="151" t="e">
        <f t="shared" si="83"/>
        <v>#DIV/0!</v>
      </c>
      <c r="AD327" s="151">
        <f t="shared" si="88"/>
        <v>0</v>
      </c>
      <c r="AE327" s="91">
        <f t="shared" si="89"/>
        <v>39</v>
      </c>
      <c r="AF327" s="91">
        <f t="shared" si="90"/>
        <v>36</v>
      </c>
      <c r="AG327" s="91">
        <f t="shared" si="91"/>
        <v>256</v>
      </c>
      <c r="AH327" s="91">
        <f t="shared" si="92"/>
        <v>33424</v>
      </c>
      <c r="AI327" s="141">
        <f t="shared" si="93"/>
        <v>0</v>
      </c>
      <c r="AJ327" s="141">
        <f t="shared" si="94"/>
        <v>0</v>
      </c>
      <c r="AK327" s="146">
        <f t="shared" si="84"/>
        <v>0</v>
      </c>
      <c r="AL327" s="147"/>
      <c r="AM327" s="147"/>
      <c r="AN327" s="148"/>
      <c r="AO327" s="148"/>
      <c r="AP327" s="148"/>
      <c r="AQ327" s="142"/>
      <c r="AR327" s="91">
        <f t="shared" si="85"/>
        <v>0</v>
      </c>
      <c r="AS327" s="91"/>
      <c r="AT327" s="91"/>
      <c r="AU327" s="91"/>
      <c r="AV327" s="91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49">
        <f t="shared" si="95"/>
        <v>0</v>
      </c>
      <c r="U328" s="155">
        <f t="shared" si="79"/>
        <v>0</v>
      </c>
      <c r="V328" s="155" t="e">
        <f t="shared" si="80"/>
        <v>#DIV/0!</v>
      </c>
      <c r="W328" s="150">
        <f t="shared" si="96"/>
        <v>0</v>
      </c>
      <c r="X328" s="150">
        <f t="shared" si="97"/>
        <v>0</v>
      </c>
      <c r="Y328" s="150">
        <f t="shared" si="81"/>
        <v>0</v>
      </c>
      <c r="Z328" s="150">
        <f t="shared" si="86"/>
        <v>1</v>
      </c>
      <c r="AA328" s="150">
        <f t="shared" si="87"/>
        <v>0</v>
      </c>
      <c r="AB328" s="151" t="e">
        <f t="shared" si="82"/>
        <v>#DIV/0!</v>
      </c>
      <c r="AC328" s="151" t="e">
        <f t="shared" si="83"/>
        <v>#DIV/0!</v>
      </c>
      <c r="AD328" s="151">
        <f t="shared" si="88"/>
        <v>0</v>
      </c>
      <c r="AE328" s="91">
        <f t="shared" si="89"/>
        <v>39</v>
      </c>
      <c r="AF328" s="91">
        <f t="shared" si="90"/>
        <v>36</v>
      </c>
      <c r="AG328" s="91">
        <f t="shared" si="91"/>
        <v>256</v>
      </c>
      <c r="AH328" s="91">
        <f t="shared" si="92"/>
        <v>33424</v>
      </c>
      <c r="AI328" s="141">
        <f t="shared" si="93"/>
        <v>0</v>
      </c>
      <c r="AJ328" s="141">
        <f t="shared" si="94"/>
        <v>0</v>
      </c>
      <c r="AK328" s="146">
        <f t="shared" si="84"/>
        <v>0</v>
      </c>
      <c r="AL328" s="147"/>
      <c r="AM328" s="147"/>
      <c r="AN328" s="148"/>
      <c r="AO328" s="148"/>
      <c r="AP328" s="148"/>
      <c r="AQ328" s="142"/>
      <c r="AR328" s="91">
        <f t="shared" si="85"/>
        <v>0</v>
      </c>
      <c r="AS328" s="91"/>
      <c r="AT328" s="91"/>
      <c r="AU328" s="91"/>
      <c r="AV328" s="91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49">
        <f t="shared" si="95"/>
        <v>0</v>
      </c>
      <c r="U329" s="155">
        <f t="shared" si="79"/>
        <v>0</v>
      </c>
      <c r="V329" s="155" t="e">
        <f t="shared" si="80"/>
        <v>#DIV/0!</v>
      </c>
      <c r="W329" s="150">
        <f t="shared" si="96"/>
        <v>0</v>
      </c>
      <c r="X329" s="150">
        <f t="shared" si="97"/>
        <v>0</v>
      </c>
      <c r="Y329" s="150">
        <f t="shared" si="81"/>
        <v>0</v>
      </c>
      <c r="Z329" s="150">
        <f t="shared" si="86"/>
        <v>1</v>
      </c>
      <c r="AA329" s="150">
        <f t="shared" si="87"/>
        <v>0</v>
      </c>
      <c r="AB329" s="151" t="e">
        <f t="shared" si="82"/>
        <v>#DIV/0!</v>
      </c>
      <c r="AC329" s="151" t="e">
        <f t="shared" si="83"/>
        <v>#DIV/0!</v>
      </c>
      <c r="AD329" s="151">
        <f t="shared" si="88"/>
        <v>0</v>
      </c>
      <c r="AE329" s="91">
        <f t="shared" si="89"/>
        <v>39</v>
      </c>
      <c r="AF329" s="91">
        <f t="shared" si="90"/>
        <v>36</v>
      </c>
      <c r="AG329" s="91">
        <f t="shared" si="91"/>
        <v>256</v>
      </c>
      <c r="AH329" s="91">
        <f t="shared" si="92"/>
        <v>33424</v>
      </c>
      <c r="AI329" s="141">
        <f t="shared" si="93"/>
        <v>0</v>
      </c>
      <c r="AJ329" s="141">
        <f t="shared" si="94"/>
        <v>0</v>
      </c>
      <c r="AK329" s="146">
        <f t="shared" si="84"/>
        <v>0</v>
      </c>
      <c r="AL329" s="147"/>
      <c r="AM329" s="147"/>
      <c r="AN329" s="148"/>
      <c r="AO329" s="148"/>
      <c r="AP329" s="148"/>
      <c r="AQ329" s="142"/>
      <c r="AR329" s="91">
        <f t="shared" si="85"/>
        <v>0</v>
      </c>
      <c r="AS329" s="91"/>
      <c r="AT329" s="91"/>
      <c r="AU329" s="91"/>
      <c r="AV329" s="91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49">
        <f t="shared" si="95"/>
        <v>0</v>
      </c>
      <c r="U330" s="155">
        <f t="shared" si="79"/>
        <v>0</v>
      </c>
      <c r="V330" s="155" t="e">
        <f t="shared" si="80"/>
        <v>#DIV/0!</v>
      </c>
      <c r="W330" s="150">
        <f t="shared" si="96"/>
        <v>0</v>
      </c>
      <c r="X330" s="150">
        <f t="shared" si="97"/>
        <v>0</v>
      </c>
      <c r="Y330" s="150">
        <f t="shared" si="81"/>
        <v>0</v>
      </c>
      <c r="Z330" s="150">
        <f t="shared" si="86"/>
        <v>1</v>
      </c>
      <c r="AA330" s="150">
        <f t="shared" si="87"/>
        <v>0</v>
      </c>
      <c r="AB330" s="151" t="e">
        <f t="shared" si="82"/>
        <v>#DIV/0!</v>
      </c>
      <c r="AC330" s="151" t="e">
        <f t="shared" si="83"/>
        <v>#DIV/0!</v>
      </c>
      <c r="AD330" s="151">
        <f t="shared" si="88"/>
        <v>0</v>
      </c>
      <c r="AE330" s="91">
        <f t="shared" si="89"/>
        <v>39</v>
      </c>
      <c r="AF330" s="91">
        <f t="shared" si="90"/>
        <v>36</v>
      </c>
      <c r="AG330" s="91">
        <f t="shared" si="91"/>
        <v>256</v>
      </c>
      <c r="AH330" s="91">
        <f t="shared" si="92"/>
        <v>33424</v>
      </c>
      <c r="AI330" s="141">
        <f t="shared" si="93"/>
        <v>0</v>
      </c>
      <c r="AJ330" s="141">
        <f t="shared" si="94"/>
        <v>0</v>
      </c>
      <c r="AK330" s="146">
        <f t="shared" si="84"/>
        <v>0</v>
      </c>
      <c r="AL330" s="147"/>
      <c r="AM330" s="147"/>
      <c r="AN330" s="148"/>
      <c r="AO330" s="148"/>
      <c r="AP330" s="148"/>
      <c r="AQ330" s="142"/>
      <c r="AR330" s="91">
        <f t="shared" si="85"/>
        <v>0</v>
      </c>
      <c r="AS330" s="91"/>
      <c r="AT330" s="91"/>
      <c r="AU330" s="91"/>
      <c r="AV330" s="91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49">
        <f t="shared" si="95"/>
        <v>0</v>
      </c>
      <c r="U331" s="155">
        <f t="shared" si="79"/>
        <v>0</v>
      </c>
      <c r="V331" s="155" t="e">
        <f t="shared" si="80"/>
        <v>#DIV/0!</v>
      </c>
      <c r="W331" s="150">
        <f t="shared" si="96"/>
        <v>0</v>
      </c>
      <c r="X331" s="150">
        <f t="shared" si="97"/>
        <v>0</v>
      </c>
      <c r="Y331" s="150">
        <f t="shared" si="81"/>
        <v>0</v>
      </c>
      <c r="Z331" s="150">
        <f t="shared" si="86"/>
        <v>1</v>
      </c>
      <c r="AA331" s="150">
        <f t="shared" si="87"/>
        <v>0</v>
      </c>
      <c r="AB331" s="151" t="e">
        <f t="shared" si="82"/>
        <v>#DIV/0!</v>
      </c>
      <c r="AC331" s="151" t="e">
        <f t="shared" si="83"/>
        <v>#DIV/0!</v>
      </c>
      <c r="AD331" s="151">
        <f t="shared" si="88"/>
        <v>0</v>
      </c>
      <c r="AE331" s="91">
        <f t="shared" si="89"/>
        <v>39</v>
      </c>
      <c r="AF331" s="91">
        <f t="shared" si="90"/>
        <v>36</v>
      </c>
      <c r="AG331" s="91">
        <f t="shared" si="91"/>
        <v>256</v>
      </c>
      <c r="AH331" s="91">
        <f t="shared" si="92"/>
        <v>33424</v>
      </c>
      <c r="AI331" s="141">
        <f t="shared" si="93"/>
        <v>0</v>
      </c>
      <c r="AJ331" s="141">
        <f t="shared" si="94"/>
        <v>0</v>
      </c>
      <c r="AK331" s="146">
        <f t="shared" si="84"/>
        <v>0</v>
      </c>
      <c r="AL331" s="147"/>
      <c r="AM331" s="147"/>
      <c r="AN331" s="148"/>
      <c r="AO331" s="148"/>
      <c r="AP331" s="148"/>
      <c r="AQ331" s="142"/>
      <c r="AR331" s="91">
        <f t="shared" si="85"/>
        <v>0</v>
      </c>
      <c r="AS331" s="91"/>
      <c r="AT331" s="91"/>
      <c r="AU331" s="91"/>
      <c r="AV331" s="91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49">
        <f t="shared" si="95"/>
        <v>0</v>
      </c>
      <c r="U332" s="155">
        <f t="shared" si="79"/>
        <v>0</v>
      </c>
      <c r="V332" s="155" t="e">
        <f t="shared" si="80"/>
        <v>#DIV/0!</v>
      </c>
      <c r="W332" s="150">
        <f t="shared" si="96"/>
        <v>0</v>
      </c>
      <c r="X332" s="150">
        <f t="shared" si="97"/>
        <v>0</v>
      </c>
      <c r="Y332" s="150">
        <f t="shared" si="81"/>
        <v>0</v>
      </c>
      <c r="Z332" s="150">
        <f t="shared" si="86"/>
        <v>1</v>
      </c>
      <c r="AA332" s="150">
        <f t="shared" si="87"/>
        <v>0</v>
      </c>
      <c r="AB332" s="151" t="e">
        <f t="shared" si="82"/>
        <v>#DIV/0!</v>
      </c>
      <c r="AC332" s="151" t="e">
        <f t="shared" si="83"/>
        <v>#DIV/0!</v>
      </c>
      <c r="AD332" s="151">
        <f t="shared" si="88"/>
        <v>0</v>
      </c>
      <c r="AE332" s="91">
        <f t="shared" si="89"/>
        <v>39</v>
      </c>
      <c r="AF332" s="91">
        <f t="shared" si="90"/>
        <v>36</v>
      </c>
      <c r="AG332" s="91">
        <f t="shared" si="91"/>
        <v>256</v>
      </c>
      <c r="AH332" s="91">
        <f t="shared" si="92"/>
        <v>33424</v>
      </c>
      <c r="AI332" s="141">
        <f t="shared" si="93"/>
        <v>0</v>
      </c>
      <c r="AJ332" s="141">
        <f t="shared" si="94"/>
        <v>0</v>
      </c>
      <c r="AK332" s="146">
        <f t="shared" si="84"/>
        <v>0</v>
      </c>
      <c r="AL332" s="147"/>
      <c r="AM332" s="147"/>
      <c r="AN332" s="148"/>
      <c r="AO332" s="148"/>
      <c r="AP332" s="148"/>
      <c r="AQ332" s="142"/>
      <c r="AR332" s="91">
        <f t="shared" si="85"/>
        <v>0</v>
      </c>
      <c r="AS332" s="91"/>
      <c r="AT332" s="91"/>
      <c r="AU332" s="91"/>
      <c r="AV332" s="91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49">
        <f t="shared" si="95"/>
        <v>0</v>
      </c>
      <c r="U333" s="155">
        <f t="shared" si="79"/>
        <v>0</v>
      </c>
      <c r="V333" s="155" t="e">
        <f t="shared" si="80"/>
        <v>#DIV/0!</v>
      </c>
      <c r="W333" s="150">
        <f t="shared" si="96"/>
        <v>0</v>
      </c>
      <c r="X333" s="150">
        <f t="shared" si="97"/>
        <v>0</v>
      </c>
      <c r="Y333" s="150">
        <f t="shared" si="81"/>
        <v>0</v>
      </c>
      <c r="Z333" s="150">
        <f t="shared" si="86"/>
        <v>1</v>
      </c>
      <c r="AA333" s="150">
        <f t="shared" si="87"/>
        <v>0</v>
      </c>
      <c r="AB333" s="151" t="e">
        <f t="shared" si="82"/>
        <v>#DIV/0!</v>
      </c>
      <c r="AC333" s="151" t="e">
        <f t="shared" si="83"/>
        <v>#DIV/0!</v>
      </c>
      <c r="AD333" s="151">
        <f t="shared" si="88"/>
        <v>0</v>
      </c>
      <c r="AE333" s="91">
        <f t="shared" si="89"/>
        <v>39</v>
      </c>
      <c r="AF333" s="91">
        <f t="shared" si="90"/>
        <v>36</v>
      </c>
      <c r="AG333" s="91">
        <f t="shared" si="91"/>
        <v>256</v>
      </c>
      <c r="AH333" s="91">
        <f t="shared" si="92"/>
        <v>33424</v>
      </c>
      <c r="AI333" s="141">
        <f t="shared" si="93"/>
        <v>0</v>
      </c>
      <c r="AJ333" s="141">
        <f t="shared" si="94"/>
        <v>0</v>
      </c>
      <c r="AK333" s="146">
        <f t="shared" si="84"/>
        <v>0</v>
      </c>
      <c r="AL333" s="147"/>
      <c r="AM333" s="147"/>
      <c r="AN333" s="148"/>
      <c r="AO333" s="148"/>
      <c r="AP333" s="148"/>
      <c r="AQ333" s="142"/>
      <c r="AR333" s="91">
        <f t="shared" si="85"/>
        <v>0</v>
      </c>
      <c r="AS333" s="91"/>
      <c r="AT333" s="91"/>
      <c r="AU333" s="91"/>
      <c r="AV333" s="91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49">
        <f t="shared" si="95"/>
        <v>0</v>
      </c>
      <c r="U334" s="155">
        <f t="shared" si="79"/>
        <v>0</v>
      </c>
      <c r="V334" s="155" t="e">
        <f t="shared" si="80"/>
        <v>#DIV/0!</v>
      </c>
      <c r="W334" s="150">
        <f t="shared" si="96"/>
        <v>0</v>
      </c>
      <c r="X334" s="150">
        <f t="shared" si="97"/>
        <v>0</v>
      </c>
      <c r="Y334" s="150">
        <f t="shared" si="81"/>
        <v>0</v>
      </c>
      <c r="Z334" s="150">
        <f t="shared" si="86"/>
        <v>1</v>
      </c>
      <c r="AA334" s="150">
        <f t="shared" si="87"/>
        <v>0</v>
      </c>
      <c r="AB334" s="151" t="e">
        <f t="shared" si="82"/>
        <v>#DIV/0!</v>
      </c>
      <c r="AC334" s="151" t="e">
        <f t="shared" si="83"/>
        <v>#DIV/0!</v>
      </c>
      <c r="AD334" s="151">
        <f t="shared" si="88"/>
        <v>0</v>
      </c>
      <c r="AE334" s="91">
        <f t="shared" si="89"/>
        <v>39</v>
      </c>
      <c r="AF334" s="91">
        <f t="shared" si="90"/>
        <v>36</v>
      </c>
      <c r="AG334" s="91">
        <f t="shared" si="91"/>
        <v>256</v>
      </c>
      <c r="AH334" s="91">
        <f t="shared" si="92"/>
        <v>33424</v>
      </c>
      <c r="AI334" s="141">
        <f t="shared" si="93"/>
        <v>0</v>
      </c>
      <c r="AJ334" s="141">
        <f t="shared" si="94"/>
        <v>0</v>
      </c>
      <c r="AK334" s="146">
        <f t="shared" si="84"/>
        <v>0</v>
      </c>
      <c r="AL334" s="147"/>
      <c r="AM334" s="147"/>
      <c r="AN334" s="148"/>
      <c r="AO334" s="148"/>
      <c r="AP334" s="148"/>
      <c r="AQ334" s="142"/>
      <c r="AR334" s="91">
        <f t="shared" si="85"/>
        <v>0</v>
      </c>
      <c r="AS334" s="91"/>
      <c r="AT334" s="91"/>
      <c r="AU334" s="91"/>
      <c r="AV334" s="91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49">
        <f t="shared" si="95"/>
        <v>0</v>
      </c>
      <c r="U335" s="155">
        <f t="shared" ref="U335:U398" si="98">IF((COUNTIF(L335:S335,"P")+COUNTIF(L335:S335,"A")) &gt; 0, ((D335*(1-AJ335))*E335)*AK335, 0)</f>
        <v>0</v>
      </c>
      <c r="V335" s="155" t="e">
        <f t="shared" ref="V335:V398" si="99">U335/T335</f>
        <v>#DIV/0!</v>
      </c>
      <c r="W335" s="150">
        <f t="shared" si="96"/>
        <v>0</v>
      </c>
      <c r="X335" s="150">
        <f t="shared" si="97"/>
        <v>0</v>
      </c>
      <c r="Y335" s="150">
        <f t="shared" ref="Y335:Y398" si="100">J335*(1-AI335)</f>
        <v>0</v>
      </c>
      <c r="Z335" s="150">
        <f t="shared" si="86"/>
        <v>1</v>
      </c>
      <c r="AA335" s="150">
        <f t="shared" si="87"/>
        <v>0</v>
      </c>
      <c r="AB335" s="151" t="e">
        <f t="shared" ref="AB335:AB398" si="101">U335/(T335*AF335)</f>
        <v>#DIV/0!</v>
      </c>
      <c r="AC335" s="151" t="e">
        <f t="shared" ref="AC335:AC398" si="102">W335/(T335*AG335)</f>
        <v>#DIV/0!</v>
      </c>
      <c r="AD335" s="151">
        <f t="shared" si="88"/>
        <v>0</v>
      </c>
      <c r="AE335" s="91">
        <f t="shared" si="89"/>
        <v>39</v>
      </c>
      <c r="AF335" s="91">
        <f t="shared" si="90"/>
        <v>36</v>
      </c>
      <c r="AG335" s="91">
        <f t="shared" si="91"/>
        <v>256</v>
      </c>
      <c r="AH335" s="91">
        <f t="shared" si="92"/>
        <v>33424</v>
      </c>
      <c r="AI335" s="141">
        <f t="shared" si="93"/>
        <v>0</v>
      </c>
      <c r="AJ335" s="141">
        <f t="shared" si="94"/>
        <v>0</v>
      </c>
      <c r="AK335" s="146">
        <f t="shared" ref="AK335:AK398" si="103">C335/AE335</f>
        <v>0</v>
      </c>
      <c r="AL335" s="147"/>
      <c r="AM335" s="147"/>
      <c r="AN335" s="148"/>
      <c r="AO335" s="148"/>
      <c r="AP335" s="148"/>
      <c r="AQ335" s="142"/>
      <c r="AR335" s="91">
        <f t="shared" ref="AR335:AR398" si="104">D335*E335</f>
        <v>0</v>
      </c>
      <c r="AS335" s="91"/>
      <c r="AT335" s="91"/>
      <c r="AU335" s="91"/>
      <c r="AV335" s="91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49">
        <f t="shared" si="95"/>
        <v>0</v>
      </c>
      <c r="U336" s="155">
        <f t="shared" si="98"/>
        <v>0</v>
      </c>
      <c r="V336" s="155" t="e">
        <f t="shared" si="99"/>
        <v>#DIV/0!</v>
      </c>
      <c r="W336" s="150">
        <f t="shared" si="96"/>
        <v>0</v>
      </c>
      <c r="X336" s="150">
        <f t="shared" si="97"/>
        <v>0</v>
      </c>
      <c r="Y336" s="150">
        <f t="shared" si="100"/>
        <v>0</v>
      </c>
      <c r="Z336" s="150">
        <f t="shared" ref="Z336:Z399" si="105">Z335</f>
        <v>1</v>
      </c>
      <c r="AA336" s="150">
        <f t="shared" ref="AA336:AA399" si="106">Y336*Z336</f>
        <v>0</v>
      </c>
      <c r="AB336" s="151" t="e">
        <f t="shared" si="101"/>
        <v>#DIV/0!</v>
      </c>
      <c r="AC336" s="151" t="e">
        <f t="shared" si="102"/>
        <v>#DIV/0!</v>
      </c>
      <c r="AD336" s="151">
        <f t="shared" ref="AD336:AD399" si="107">Y336/AH336</f>
        <v>0</v>
      </c>
      <c r="AE336" s="91">
        <f t="shared" ref="AE336:AE399" si="108">AE335</f>
        <v>39</v>
      </c>
      <c r="AF336" s="91">
        <f t="shared" ref="AF336:AF399" si="109">AF335</f>
        <v>36</v>
      </c>
      <c r="AG336" s="91">
        <f t="shared" ref="AG336:AG399" si="110">AG335</f>
        <v>256</v>
      </c>
      <c r="AH336" s="91">
        <f t="shared" ref="AH336:AH399" si="111">AH335</f>
        <v>33424</v>
      </c>
      <c r="AI336" s="141">
        <f t="shared" ref="AI336:AI399" si="112">AI335</f>
        <v>0</v>
      </c>
      <c r="AJ336" s="141">
        <f t="shared" ref="AJ336:AJ399" si="113">AJ335</f>
        <v>0</v>
      </c>
      <c r="AK336" s="146">
        <f t="shared" si="103"/>
        <v>0</v>
      </c>
      <c r="AL336" s="147"/>
      <c r="AM336" s="147"/>
      <c r="AN336" s="148"/>
      <c r="AO336" s="148"/>
      <c r="AP336" s="148"/>
      <c r="AQ336" s="142"/>
      <c r="AR336" s="91">
        <f t="shared" si="104"/>
        <v>0</v>
      </c>
      <c r="AS336" s="91"/>
      <c r="AT336" s="91"/>
      <c r="AU336" s="91"/>
      <c r="AV336" s="91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49">
        <f t="shared" ref="T337:T400" si="114">COUNTIF(L337:S337,"P")</f>
        <v>0</v>
      </c>
      <c r="U337" s="155">
        <f t="shared" si="98"/>
        <v>0</v>
      </c>
      <c r="V337" s="155" t="e">
        <f t="shared" si="99"/>
        <v>#DIV/0!</v>
      </c>
      <c r="W337" s="150">
        <f t="shared" ref="W337:W400" si="115">I337+H337</f>
        <v>0</v>
      </c>
      <c r="X337" s="150">
        <f t="shared" ref="X337:X400" si="116">(T337 + COUNTIF(L337:S337,"A"))*W337</f>
        <v>0</v>
      </c>
      <c r="Y337" s="150">
        <f t="shared" si="100"/>
        <v>0</v>
      </c>
      <c r="Z337" s="150">
        <f t="shared" si="105"/>
        <v>1</v>
      </c>
      <c r="AA337" s="150">
        <f t="shared" si="106"/>
        <v>0</v>
      </c>
      <c r="AB337" s="151" t="e">
        <f t="shared" si="101"/>
        <v>#DIV/0!</v>
      </c>
      <c r="AC337" s="151" t="e">
        <f t="shared" si="102"/>
        <v>#DIV/0!</v>
      </c>
      <c r="AD337" s="151">
        <f t="shared" si="107"/>
        <v>0</v>
      </c>
      <c r="AE337" s="91">
        <f t="shared" si="108"/>
        <v>39</v>
      </c>
      <c r="AF337" s="91">
        <f t="shared" si="109"/>
        <v>36</v>
      </c>
      <c r="AG337" s="91">
        <f t="shared" si="110"/>
        <v>256</v>
      </c>
      <c r="AH337" s="91">
        <f t="shared" si="111"/>
        <v>33424</v>
      </c>
      <c r="AI337" s="141">
        <f t="shared" si="112"/>
        <v>0</v>
      </c>
      <c r="AJ337" s="141">
        <f t="shared" si="113"/>
        <v>0</v>
      </c>
      <c r="AK337" s="146">
        <f t="shared" si="103"/>
        <v>0</v>
      </c>
      <c r="AL337" s="147"/>
      <c r="AM337" s="147"/>
      <c r="AN337" s="148"/>
      <c r="AO337" s="148"/>
      <c r="AP337" s="148"/>
      <c r="AQ337" s="142"/>
      <c r="AR337" s="91">
        <f t="shared" si="104"/>
        <v>0</v>
      </c>
      <c r="AS337" s="91"/>
      <c r="AT337" s="91"/>
      <c r="AU337" s="91"/>
      <c r="AV337" s="91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49">
        <f t="shared" si="114"/>
        <v>0</v>
      </c>
      <c r="U338" s="155">
        <f t="shared" si="98"/>
        <v>0</v>
      </c>
      <c r="V338" s="155" t="e">
        <f t="shared" si="99"/>
        <v>#DIV/0!</v>
      </c>
      <c r="W338" s="150">
        <f t="shared" si="115"/>
        <v>0</v>
      </c>
      <c r="X338" s="150">
        <f t="shared" si="116"/>
        <v>0</v>
      </c>
      <c r="Y338" s="150">
        <f t="shared" si="100"/>
        <v>0</v>
      </c>
      <c r="Z338" s="150">
        <f t="shared" si="105"/>
        <v>1</v>
      </c>
      <c r="AA338" s="150">
        <f t="shared" si="106"/>
        <v>0</v>
      </c>
      <c r="AB338" s="151" t="e">
        <f t="shared" si="101"/>
        <v>#DIV/0!</v>
      </c>
      <c r="AC338" s="151" t="e">
        <f t="shared" si="102"/>
        <v>#DIV/0!</v>
      </c>
      <c r="AD338" s="151">
        <f t="shared" si="107"/>
        <v>0</v>
      </c>
      <c r="AE338" s="91">
        <f t="shared" si="108"/>
        <v>39</v>
      </c>
      <c r="AF338" s="91">
        <f t="shared" si="109"/>
        <v>36</v>
      </c>
      <c r="AG338" s="91">
        <f t="shared" si="110"/>
        <v>256</v>
      </c>
      <c r="AH338" s="91">
        <f t="shared" si="111"/>
        <v>33424</v>
      </c>
      <c r="AI338" s="141">
        <f t="shared" si="112"/>
        <v>0</v>
      </c>
      <c r="AJ338" s="141">
        <f t="shared" si="113"/>
        <v>0</v>
      </c>
      <c r="AK338" s="146">
        <f t="shared" si="103"/>
        <v>0</v>
      </c>
      <c r="AL338" s="147"/>
      <c r="AM338" s="147"/>
      <c r="AN338" s="148"/>
      <c r="AO338" s="148"/>
      <c r="AP338" s="148"/>
      <c r="AQ338" s="142"/>
      <c r="AR338" s="91">
        <f t="shared" si="104"/>
        <v>0</v>
      </c>
      <c r="AS338" s="91"/>
      <c r="AT338" s="91"/>
      <c r="AU338" s="91"/>
      <c r="AV338" s="91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49">
        <f t="shared" si="114"/>
        <v>0</v>
      </c>
      <c r="U339" s="155">
        <f t="shared" si="98"/>
        <v>0</v>
      </c>
      <c r="V339" s="155" t="e">
        <f t="shared" si="99"/>
        <v>#DIV/0!</v>
      </c>
      <c r="W339" s="150">
        <f t="shared" si="115"/>
        <v>0</v>
      </c>
      <c r="X339" s="150">
        <f t="shared" si="116"/>
        <v>0</v>
      </c>
      <c r="Y339" s="150">
        <f t="shared" si="100"/>
        <v>0</v>
      </c>
      <c r="Z339" s="150">
        <f t="shared" si="105"/>
        <v>1</v>
      </c>
      <c r="AA339" s="150">
        <f t="shared" si="106"/>
        <v>0</v>
      </c>
      <c r="AB339" s="151" t="e">
        <f t="shared" si="101"/>
        <v>#DIV/0!</v>
      </c>
      <c r="AC339" s="151" t="e">
        <f t="shared" si="102"/>
        <v>#DIV/0!</v>
      </c>
      <c r="AD339" s="151">
        <f t="shared" si="107"/>
        <v>0</v>
      </c>
      <c r="AE339" s="91">
        <f t="shared" si="108"/>
        <v>39</v>
      </c>
      <c r="AF339" s="91">
        <f t="shared" si="109"/>
        <v>36</v>
      </c>
      <c r="AG339" s="91">
        <f t="shared" si="110"/>
        <v>256</v>
      </c>
      <c r="AH339" s="91">
        <f t="shared" si="111"/>
        <v>33424</v>
      </c>
      <c r="AI339" s="141">
        <f t="shared" si="112"/>
        <v>0</v>
      </c>
      <c r="AJ339" s="141">
        <f t="shared" si="113"/>
        <v>0</v>
      </c>
      <c r="AK339" s="146">
        <f t="shared" si="103"/>
        <v>0</v>
      </c>
      <c r="AL339" s="147"/>
      <c r="AM339" s="147"/>
      <c r="AN339" s="148"/>
      <c r="AO339" s="148"/>
      <c r="AP339" s="148"/>
      <c r="AQ339" s="142"/>
      <c r="AR339" s="91">
        <f t="shared" si="104"/>
        <v>0</v>
      </c>
      <c r="AS339" s="91"/>
      <c r="AT339" s="91"/>
      <c r="AU339" s="91"/>
      <c r="AV339" s="91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49">
        <f t="shared" si="114"/>
        <v>0</v>
      </c>
      <c r="U340" s="155">
        <f t="shared" si="98"/>
        <v>0</v>
      </c>
      <c r="V340" s="155" t="e">
        <f t="shared" si="99"/>
        <v>#DIV/0!</v>
      </c>
      <c r="W340" s="150">
        <f t="shared" si="115"/>
        <v>0</v>
      </c>
      <c r="X340" s="150">
        <f t="shared" si="116"/>
        <v>0</v>
      </c>
      <c r="Y340" s="150">
        <f t="shared" si="100"/>
        <v>0</v>
      </c>
      <c r="Z340" s="150">
        <f t="shared" si="105"/>
        <v>1</v>
      </c>
      <c r="AA340" s="150">
        <f t="shared" si="106"/>
        <v>0</v>
      </c>
      <c r="AB340" s="151" t="e">
        <f t="shared" si="101"/>
        <v>#DIV/0!</v>
      </c>
      <c r="AC340" s="151" t="e">
        <f t="shared" si="102"/>
        <v>#DIV/0!</v>
      </c>
      <c r="AD340" s="151">
        <f t="shared" si="107"/>
        <v>0</v>
      </c>
      <c r="AE340" s="91">
        <f t="shared" si="108"/>
        <v>39</v>
      </c>
      <c r="AF340" s="91">
        <f t="shared" si="109"/>
        <v>36</v>
      </c>
      <c r="AG340" s="91">
        <f t="shared" si="110"/>
        <v>256</v>
      </c>
      <c r="AH340" s="91">
        <f t="shared" si="111"/>
        <v>33424</v>
      </c>
      <c r="AI340" s="141">
        <f t="shared" si="112"/>
        <v>0</v>
      </c>
      <c r="AJ340" s="141">
        <f t="shared" si="113"/>
        <v>0</v>
      </c>
      <c r="AK340" s="146">
        <f t="shared" si="103"/>
        <v>0</v>
      </c>
      <c r="AL340" s="147"/>
      <c r="AM340" s="147"/>
      <c r="AN340" s="148"/>
      <c r="AO340" s="148"/>
      <c r="AP340" s="148"/>
      <c r="AQ340" s="142"/>
      <c r="AR340" s="91">
        <f t="shared" si="104"/>
        <v>0</v>
      </c>
      <c r="AS340" s="91"/>
      <c r="AT340" s="91"/>
      <c r="AU340" s="91"/>
      <c r="AV340" s="91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49">
        <f t="shared" si="114"/>
        <v>0</v>
      </c>
      <c r="U341" s="155">
        <f t="shared" si="98"/>
        <v>0</v>
      </c>
      <c r="V341" s="155" t="e">
        <f t="shared" si="99"/>
        <v>#DIV/0!</v>
      </c>
      <c r="W341" s="150">
        <f t="shared" si="115"/>
        <v>0</v>
      </c>
      <c r="X341" s="150">
        <f t="shared" si="116"/>
        <v>0</v>
      </c>
      <c r="Y341" s="150">
        <f t="shared" si="100"/>
        <v>0</v>
      </c>
      <c r="Z341" s="150">
        <f t="shared" si="105"/>
        <v>1</v>
      </c>
      <c r="AA341" s="150">
        <f t="shared" si="106"/>
        <v>0</v>
      </c>
      <c r="AB341" s="151" t="e">
        <f t="shared" si="101"/>
        <v>#DIV/0!</v>
      </c>
      <c r="AC341" s="151" t="e">
        <f t="shared" si="102"/>
        <v>#DIV/0!</v>
      </c>
      <c r="AD341" s="151">
        <f t="shared" si="107"/>
        <v>0</v>
      </c>
      <c r="AE341" s="91">
        <f t="shared" si="108"/>
        <v>39</v>
      </c>
      <c r="AF341" s="91">
        <f t="shared" si="109"/>
        <v>36</v>
      </c>
      <c r="AG341" s="91">
        <f t="shared" si="110"/>
        <v>256</v>
      </c>
      <c r="AH341" s="91">
        <f t="shared" si="111"/>
        <v>33424</v>
      </c>
      <c r="AI341" s="141">
        <f t="shared" si="112"/>
        <v>0</v>
      </c>
      <c r="AJ341" s="141">
        <f t="shared" si="113"/>
        <v>0</v>
      </c>
      <c r="AK341" s="146">
        <f t="shared" si="103"/>
        <v>0</v>
      </c>
      <c r="AL341" s="147"/>
      <c r="AM341" s="147"/>
      <c r="AN341" s="148"/>
      <c r="AO341" s="148"/>
      <c r="AP341" s="148"/>
      <c r="AQ341" s="142"/>
      <c r="AR341" s="91">
        <f t="shared" si="104"/>
        <v>0</v>
      </c>
      <c r="AS341" s="91"/>
      <c r="AT341" s="91"/>
      <c r="AU341" s="91"/>
      <c r="AV341" s="91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49">
        <f t="shared" si="114"/>
        <v>0</v>
      </c>
      <c r="U342" s="155">
        <f t="shared" si="98"/>
        <v>0</v>
      </c>
      <c r="V342" s="155" t="e">
        <f t="shared" si="99"/>
        <v>#DIV/0!</v>
      </c>
      <c r="W342" s="150">
        <f t="shared" si="115"/>
        <v>0</v>
      </c>
      <c r="X342" s="150">
        <f t="shared" si="116"/>
        <v>0</v>
      </c>
      <c r="Y342" s="150">
        <f t="shared" si="100"/>
        <v>0</v>
      </c>
      <c r="Z342" s="150">
        <f t="shared" si="105"/>
        <v>1</v>
      </c>
      <c r="AA342" s="150">
        <f t="shared" si="106"/>
        <v>0</v>
      </c>
      <c r="AB342" s="151" t="e">
        <f t="shared" si="101"/>
        <v>#DIV/0!</v>
      </c>
      <c r="AC342" s="151" t="e">
        <f t="shared" si="102"/>
        <v>#DIV/0!</v>
      </c>
      <c r="AD342" s="151">
        <f t="shared" si="107"/>
        <v>0</v>
      </c>
      <c r="AE342" s="91">
        <f t="shared" si="108"/>
        <v>39</v>
      </c>
      <c r="AF342" s="91">
        <f t="shared" si="109"/>
        <v>36</v>
      </c>
      <c r="AG342" s="91">
        <f t="shared" si="110"/>
        <v>256</v>
      </c>
      <c r="AH342" s="91">
        <f t="shared" si="111"/>
        <v>33424</v>
      </c>
      <c r="AI342" s="141">
        <f t="shared" si="112"/>
        <v>0</v>
      </c>
      <c r="AJ342" s="141">
        <f t="shared" si="113"/>
        <v>0</v>
      </c>
      <c r="AK342" s="146">
        <f t="shared" si="103"/>
        <v>0</v>
      </c>
      <c r="AL342" s="147"/>
      <c r="AM342" s="147"/>
      <c r="AN342" s="148"/>
      <c r="AO342" s="148"/>
      <c r="AP342" s="148"/>
      <c r="AQ342" s="142"/>
      <c r="AR342" s="91">
        <f t="shared" si="104"/>
        <v>0</v>
      </c>
      <c r="AS342" s="91"/>
      <c r="AT342" s="91"/>
      <c r="AU342" s="91"/>
      <c r="AV342" s="91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49">
        <f t="shared" si="114"/>
        <v>0</v>
      </c>
      <c r="U343" s="155">
        <f t="shared" si="98"/>
        <v>0</v>
      </c>
      <c r="V343" s="155" t="e">
        <f t="shared" si="99"/>
        <v>#DIV/0!</v>
      </c>
      <c r="W343" s="150">
        <f t="shared" si="115"/>
        <v>0</v>
      </c>
      <c r="X343" s="150">
        <f t="shared" si="116"/>
        <v>0</v>
      </c>
      <c r="Y343" s="150">
        <f t="shared" si="100"/>
        <v>0</v>
      </c>
      <c r="Z343" s="150">
        <f t="shared" si="105"/>
        <v>1</v>
      </c>
      <c r="AA343" s="150">
        <f t="shared" si="106"/>
        <v>0</v>
      </c>
      <c r="AB343" s="151" t="e">
        <f t="shared" si="101"/>
        <v>#DIV/0!</v>
      </c>
      <c r="AC343" s="151" t="e">
        <f t="shared" si="102"/>
        <v>#DIV/0!</v>
      </c>
      <c r="AD343" s="151">
        <f t="shared" si="107"/>
        <v>0</v>
      </c>
      <c r="AE343" s="91">
        <f t="shared" si="108"/>
        <v>39</v>
      </c>
      <c r="AF343" s="91">
        <f t="shared" si="109"/>
        <v>36</v>
      </c>
      <c r="AG343" s="91">
        <f t="shared" si="110"/>
        <v>256</v>
      </c>
      <c r="AH343" s="91">
        <f t="shared" si="111"/>
        <v>33424</v>
      </c>
      <c r="AI343" s="141">
        <f t="shared" si="112"/>
        <v>0</v>
      </c>
      <c r="AJ343" s="141">
        <f t="shared" si="113"/>
        <v>0</v>
      </c>
      <c r="AK343" s="146">
        <f t="shared" si="103"/>
        <v>0</v>
      </c>
      <c r="AL343" s="147"/>
      <c r="AM343" s="147"/>
      <c r="AN343" s="148"/>
      <c r="AO343" s="148"/>
      <c r="AP343" s="148"/>
      <c r="AQ343" s="142"/>
      <c r="AR343" s="91">
        <f t="shared" si="104"/>
        <v>0</v>
      </c>
      <c r="AS343" s="91"/>
      <c r="AT343" s="91"/>
      <c r="AU343" s="91"/>
      <c r="AV343" s="91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49">
        <f t="shared" si="114"/>
        <v>0</v>
      </c>
      <c r="U344" s="155">
        <f t="shared" si="98"/>
        <v>0</v>
      </c>
      <c r="V344" s="155" t="e">
        <f t="shared" si="99"/>
        <v>#DIV/0!</v>
      </c>
      <c r="W344" s="150">
        <f t="shared" si="115"/>
        <v>0</v>
      </c>
      <c r="X344" s="150">
        <f t="shared" si="116"/>
        <v>0</v>
      </c>
      <c r="Y344" s="150">
        <f t="shared" si="100"/>
        <v>0</v>
      </c>
      <c r="Z344" s="150">
        <f t="shared" si="105"/>
        <v>1</v>
      </c>
      <c r="AA344" s="150">
        <f t="shared" si="106"/>
        <v>0</v>
      </c>
      <c r="AB344" s="151" t="e">
        <f t="shared" si="101"/>
        <v>#DIV/0!</v>
      </c>
      <c r="AC344" s="151" t="e">
        <f t="shared" si="102"/>
        <v>#DIV/0!</v>
      </c>
      <c r="AD344" s="151">
        <f t="shared" si="107"/>
        <v>0</v>
      </c>
      <c r="AE344" s="91">
        <f t="shared" si="108"/>
        <v>39</v>
      </c>
      <c r="AF344" s="91">
        <f t="shared" si="109"/>
        <v>36</v>
      </c>
      <c r="AG344" s="91">
        <f t="shared" si="110"/>
        <v>256</v>
      </c>
      <c r="AH344" s="91">
        <f t="shared" si="111"/>
        <v>33424</v>
      </c>
      <c r="AI344" s="141">
        <f t="shared" si="112"/>
        <v>0</v>
      </c>
      <c r="AJ344" s="141">
        <f t="shared" si="113"/>
        <v>0</v>
      </c>
      <c r="AK344" s="146">
        <f t="shared" si="103"/>
        <v>0</v>
      </c>
      <c r="AL344" s="147"/>
      <c r="AM344" s="147"/>
      <c r="AN344" s="148"/>
      <c r="AO344" s="148"/>
      <c r="AP344" s="148"/>
      <c r="AQ344" s="142"/>
      <c r="AR344" s="91">
        <f t="shared" si="104"/>
        <v>0</v>
      </c>
      <c r="AS344" s="91"/>
      <c r="AT344" s="91"/>
      <c r="AU344" s="91"/>
      <c r="AV344" s="91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49">
        <f t="shared" si="114"/>
        <v>0</v>
      </c>
      <c r="U345" s="155">
        <f t="shared" si="98"/>
        <v>0</v>
      </c>
      <c r="V345" s="155" t="e">
        <f t="shared" si="99"/>
        <v>#DIV/0!</v>
      </c>
      <c r="W345" s="150">
        <f t="shared" si="115"/>
        <v>0</v>
      </c>
      <c r="X345" s="150">
        <f t="shared" si="116"/>
        <v>0</v>
      </c>
      <c r="Y345" s="150">
        <f t="shared" si="100"/>
        <v>0</v>
      </c>
      <c r="Z345" s="150">
        <f t="shared" si="105"/>
        <v>1</v>
      </c>
      <c r="AA345" s="150">
        <f t="shared" si="106"/>
        <v>0</v>
      </c>
      <c r="AB345" s="151" t="e">
        <f t="shared" si="101"/>
        <v>#DIV/0!</v>
      </c>
      <c r="AC345" s="151" t="e">
        <f t="shared" si="102"/>
        <v>#DIV/0!</v>
      </c>
      <c r="AD345" s="151">
        <f t="shared" si="107"/>
        <v>0</v>
      </c>
      <c r="AE345" s="91">
        <f t="shared" si="108"/>
        <v>39</v>
      </c>
      <c r="AF345" s="91">
        <f t="shared" si="109"/>
        <v>36</v>
      </c>
      <c r="AG345" s="91">
        <f t="shared" si="110"/>
        <v>256</v>
      </c>
      <c r="AH345" s="91">
        <f t="shared" si="111"/>
        <v>33424</v>
      </c>
      <c r="AI345" s="141">
        <f t="shared" si="112"/>
        <v>0</v>
      </c>
      <c r="AJ345" s="141">
        <f t="shared" si="113"/>
        <v>0</v>
      </c>
      <c r="AK345" s="146">
        <f t="shared" si="103"/>
        <v>0</v>
      </c>
      <c r="AL345" s="147"/>
      <c r="AM345" s="147"/>
      <c r="AN345" s="148"/>
      <c r="AO345" s="148"/>
      <c r="AP345" s="148"/>
      <c r="AQ345" s="142"/>
      <c r="AR345" s="91">
        <f t="shared" si="104"/>
        <v>0</v>
      </c>
      <c r="AS345" s="91"/>
      <c r="AT345" s="91"/>
      <c r="AU345" s="91"/>
      <c r="AV345" s="91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49">
        <f t="shared" si="114"/>
        <v>0</v>
      </c>
      <c r="U346" s="155">
        <f t="shared" si="98"/>
        <v>0</v>
      </c>
      <c r="V346" s="155" t="e">
        <f t="shared" si="99"/>
        <v>#DIV/0!</v>
      </c>
      <c r="W346" s="150">
        <f t="shared" si="115"/>
        <v>0</v>
      </c>
      <c r="X346" s="150">
        <f t="shared" si="116"/>
        <v>0</v>
      </c>
      <c r="Y346" s="150">
        <f t="shared" si="100"/>
        <v>0</v>
      </c>
      <c r="Z346" s="150">
        <f t="shared" si="105"/>
        <v>1</v>
      </c>
      <c r="AA346" s="150">
        <f t="shared" si="106"/>
        <v>0</v>
      </c>
      <c r="AB346" s="151" t="e">
        <f t="shared" si="101"/>
        <v>#DIV/0!</v>
      </c>
      <c r="AC346" s="151" t="e">
        <f t="shared" si="102"/>
        <v>#DIV/0!</v>
      </c>
      <c r="AD346" s="151">
        <f t="shared" si="107"/>
        <v>0</v>
      </c>
      <c r="AE346" s="91">
        <f t="shared" si="108"/>
        <v>39</v>
      </c>
      <c r="AF346" s="91">
        <f t="shared" si="109"/>
        <v>36</v>
      </c>
      <c r="AG346" s="91">
        <f t="shared" si="110"/>
        <v>256</v>
      </c>
      <c r="AH346" s="91">
        <f t="shared" si="111"/>
        <v>33424</v>
      </c>
      <c r="AI346" s="141">
        <f t="shared" si="112"/>
        <v>0</v>
      </c>
      <c r="AJ346" s="141">
        <f t="shared" si="113"/>
        <v>0</v>
      </c>
      <c r="AK346" s="146">
        <f t="shared" si="103"/>
        <v>0</v>
      </c>
      <c r="AL346" s="147"/>
      <c r="AM346" s="147"/>
      <c r="AN346" s="148"/>
      <c r="AO346" s="148"/>
      <c r="AP346" s="148"/>
      <c r="AQ346" s="142"/>
      <c r="AR346" s="91">
        <f t="shared" si="104"/>
        <v>0</v>
      </c>
      <c r="AS346" s="91"/>
      <c r="AT346" s="91"/>
      <c r="AU346" s="91"/>
      <c r="AV346" s="91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49">
        <f t="shared" si="114"/>
        <v>0</v>
      </c>
      <c r="U347" s="155">
        <f t="shared" si="98"/>
        <v>0</v>
      </c>
      <c r="V347" s="155" t="e">
        <f t="shared" si="99"/>
        <v>#DIV/0!</v>
      </c>
      <c r="W347" s="150">
        <f t="shared" si="115"/>
        <v>0</v>
      </c>
      <c r="X347" s="150">
        <f t="shared" si="116"/>
        <v>0</v>
      </c>
      <c r="Y347" s="150">
        <f t="shared" si="100"/>
        <v>0</v>
      </c>
      <c r="Z347" s="150">
        <f t="shared" si="105"/>
        <v>1</v>
      </c>
      <c r="AA347" s="150">
        <f t="shared" si="106"/>
        <v>0</v>
      </c>
      <c r="AB347" s="151" t="e">
        <f t="shared" si="101"/>
        <v>#DIV/0!</v>
      </c>
      <c r="AC347" s="151" t="e">
        <f t="shared" si="102"/>
        <v>#DIV/0!</v>
      </c>
      <c r="AD347" s="151">
        <f t="shared" si="107"/>
        <v>0</v>
      </c>
      <c r="AE347" s="91">
        <f t="shared" si="108"/>
        <v>39</v>
      </c>
      <c r="AF347" s="91">
        <f t="shared" si="109"/>
        <v>36</v>
      </c>
      <c r="AG347" s="91">
        <f t="shared" si="110"/>
        <v>256</v>
      </c>
      <c r="AH347" s="91">
        <f t="shared" si="111"/>
        <v>33424</v>
      </c>
      <c r="AI347" s="141">
        <f t="shared" si="112"/>
        <v>0</v>
      </c>
      <c r="AJ347" s="141">
        <f t="shared" si="113"/>
        <v>0</v>
      </c>
      <c r="AK347" s="146">
        <f t="shared" si="103"/>
        <v>0</v>
      </c>
      <c r="AL347" s="147"/>
      <c r="AM347" s="147"/>
      <c r="AN347" s="148"/>
      <c r="AO347" s="148"/>
      <c r="AP347" s="148"/>
      <c r="AQ347" s="142"/>
      <c r="AR347" s="91">
        <f t="shared" si="104"/>
        <v>0</v>
      </c>
      <c r="AS347" s="91"/>
      <c r="AT347" s="91"/>
      <c r="AU347" s="91"/>
      <c r="AV347" s="91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49">
        <f t="shared" si="114"/>
        <v>0</v>
      </c>
      <c r="U348" s="155">
        <f t="shared" si="98"/>
        <v>0</v>
      </c>
      <c r="V348" s="155" t="e">
        <f t="shared" si="99"/>
        <v>#DIV/0!</v>
      </c>
      <c r="W348" s="150">
        <f t="shared" si="115"/>
        <v>0</v>
      </c>
      <c r="X348" s="150">
        <f t="shared" si="116"/>
        <v>0</v>
      </c>
      <c r="Y348" s="150">
        <f t="shared" si="100"/>
        <v>0</v>
      </c>
      <c r="Z348" s="150">
        <f t="shared" si="105"/>
        <v>1</v>
      </c>
      <c r="AA348" s="150">
        <f t="shared" si="106"/>
        <v>0</v>
      </c>
      <c r="AB348" s="151" t="e">
        <f t="shared" si="101"/>
        <v>#DIV/0!</v>
      </c>
      <c r="AC348" s="151" t="e">
        <f t="shared" si="102"/>
        <v>#DIV/0!</v>
      </c>
      <c r="AD348" s="151">
        <f t="shared" si="107"/>
        <v>0</v>
      </c>
      <c r="AE348" s="91">
        <f t="shared" si="108"/>
        <v>39</v>
      </c>
      <c r="AF348" s="91">
        <f t="shared" si="109"/>
        <v>36</v>
      </c>
      <c r="AG348" s="91">
        <f t="shared" si="110"/>
        <v>256</v>
      </c>
      <c r="AH348" s="91">
        <f t="shared" si="111"/>
        <v>33424</v>
      </c>
      <c r="AI348" s="141">
        <f t="shared" si="112"/>
        <v>0</v>
      </c>
      <c r="AJ348" s="141">
        <f t="shared" si="113"/>
        <v>0</v>
      </c>
      <c r="AK348" s="146">
        <f t="shared" si="103"/>
        <v>0</v>
      </c>
      <c r="AL348" s="147"/>
      <c r="AM348" s="147"/>
      <c r="AN348" s="148"/>
      <c r="AO348" s="148"/>
      <c r="AP348" s="148"/>
      <c r="AQ348" s="142"/>
      <c r="AR348" s="91">
        <f t="shared" si="104"/>
        <v>0</v>
      </c>
      <c r="AS348" s="91"/>
      <c r="AT348" s="91"/>
      <c r="AU348" s="91"/>
      <c r="AV348" s="91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49">
        <f t="shared" si="114"/>
        <v>0</v>
      </c>
      <c r="U349" s="155">
        <f t="shared" si="98"/>
        <v>0</v>
      </c>
      <c r="V349" s="155" t="e">
        <f t="shared" si="99"/>
        <v>#DIV/0!</v>
      </c>
      <c r="W349" s="150">
        <f t="shared" si="115"/>
        <v>0</v>
      </c>
      <c r="X349" s="150">
        <f t="shared" si="116"/>
        <v>0</v>
      </c>
      <c r="Y349" s="150">
        <f t="shared" si="100"/>
        <v>0</v>
      </c>
      <c r="Z349" s="150">
        <f t="shared" si="105"/>
        <v>1</v>
      </c>
      <c r="AA349" s="150">
        <f t="shared" si="106"/>
        <v>0</v>
      </c>
      <c r="AB349" s="151" t="e">
        <f t="shared" si="101"/>
        <v>#DIV/0!</v>
      </c>
      <c r="AC349" s="151" t="e">
        <f t="shared" si="102"/>
        <v>#DIV/0!</v>
      </c>
      <c r="AD349" s="151">
        <f t="shared" si="107"/>
        <v>0</v>
      </c>
      <c r="AE349" s="91">
        <f t="shared" si="108"/>
        <v>39</v>
      </c>
      <c r="AF349" s="91">
        <f t="shared" si="109"/>
        <v>36</v>
      </c>
      <c r="AG349" s="91">
        <f t="shared" si="110"/>
        <v>256</v>
      </c>
      <c r="AH349" s="91">
        <f t="shared" si="111"/>
        <v>33424</v>
      </c>
      <c r="AI349" s="141">
        <f t="shared" si="112"/>
        <v>0</v>
      </c>
      <c r="AJ349" s="141">
        <f t="shared" si="113"/>
        <v>0</v>
      </c>
      <c r="AK349" s="146">
        <f t="shared" si="103"/>
        <v>0</v>
      </c>
      <c r="AL349" s="147"/>
      <c r="AM349" s="147"/>
      <c r="AN349" s="148"/>
      <c r="AO349" s="148"/>
      <c r="AP349" s="148"/>
      <c r="AQ349" s="142"/>
      <c r="AR349" s="91">
        <f t="shared" si="104"/>
        <v>0</v>
      </c>
      <c r="AS349" s="91"/>
      <c r="AT349" s="91"/>
      <c r="AU349" s="91"/>
      <c r="AV349" s="91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49">
        <f t="shared" si="114"/>
        <v>0</v>
      </c>
      <c r="U350" s="155">
        <f t="shared" si="98"/>
        <v>0</v>
      </c>
      <c r="V350" s="155" t="e">
        <f t="shared" si="99"/>
        <v>#DIV/0!</v>
      </c>
      <c r="W350" s="150">
        <f t="shared" si="115"/>
        <v>0</v>
      </c>
      <c r="X350" s="150">
        <f t="shared" si="116"/>
        <v>0</v>
      </c>
      <c r="Y350" s="150">
        <f t="shared" si="100"/>
        <v>0</v>
      </c>
      <c r="Z350" s="150">
        <f t="shared" si="105"/>
        <v>1</v>
      </c>
      <c r="AA350" s="150">
        <f t="shared" si="106"/>
        <v>0</v>
      </c>
      <c r="AB350" s="151" t="e">
        <f t="shared" si="101"/>
        <v>#DIV/0!</v>
      </c>
      <c r="AC350" s="151" t="e">
        <f t="shared" si="102"/>
        <v>#DIV/0!</v>
      </c>
      <c r="AD350" s="151">
        <f t="shared" si="107"/>
        <v>0</v>
      </c>
      <c r="AE350" s="91">
        <f t="shared" si="108"/>
        <v>39</v>
      </c>
      <c r="AF350" s="91">
        <f t="shared" si="109"/>
        <v>36</v>
      </c>
      <c r="AG350" s="91">
        <f t="shared" si="110"/>
        <v>256</v>
      </c>
      <c r="AH350" s="91">
        <f t="shared" si="111"/>
        <v>33424</v>
      </c>
      <c r="AI350" s="141">
        <f t="shared" si="112"/>
        <v>0</v>
      </c>
      <c r="AJ350" s="141">
        <f t="shared" si="113"/>
        <v>0</v>
      </c>
      <c r="AK350" s="146">
        <f t="shared" si="103"/>
        <v>0</v>
      </c>
      <c r="AL350" s="147"/>
      <c r="AM350" s="147"/>
      <c r="AN350" s="148"/>
      <c r="AO350" s="148"/>
      <c r="AP350" s="148"/>
      <c r="AQ350" s="142"/>
      <c r="AR350" s="91">
        <f t="shared" si="104"/>
        <v>0</v>
      </c>
      <c r="AS350" s="91"/>
      <c r="AT350" s="91"/>
      <c r="AU350" s="91"/>
      <c r="AV350" s="91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49">
        <f t="shared" si="114"/>
        <v>0</v>
      </c>
      <c r="U351" s="155">
        <f t="shared" si="98"/>
        <v>0</v>
      </c>
      <c r="V351" s="155" t="e">
        <f t="shared" si="99"/>
        <v>#DIV/0!</v>
      </c>
      <c r="W351" s="150">
        <f t="shared" si="115"/>
        <v>0</v>
      </c>
      <c r="X351" s="150">
        <f t="shared" si="116"/>
        <v>0</v>
      </c>
      <c r="Y351" s="150">
        <f t="shared" si="100"/>
        <v>0</v>
      </c>
      <c r="Z351" s="150">
        <f t="shared" si="105"/>
        <v>1</v>
      </c>
      <c r="AA351" s="150">
        <f t="shared" si="106"/>
        <v>0</v>
      </c>
      <c r="AB351" s="151" t="e">
        <f t="shared" si="101"/>
        <v>#DIV/0!</v>
      </c>
      <c r="AC351" s="151" t="e">
        <f t="shared" si="102"/>
        <v>#DIV/0!</v>
      </c>
      <c r="AD351" s="151">
        <f t="shared" si="107"/>
        <v>0</v>
      </c>
      <c r="AE351" s="91">
        <f t="shared" si="108"/>
        <v>39</v>
      </c>
      <c r="AF351" s="91">
        <f t="shared" si="109"/>
        <v>36</v>
      </c>
      <c r="AG351" s="91">
        <f t="shared" si="110"/>
        <v>256</v>
      </c>
      <c r="AH351" s="91">
        <f t="shared" si="111"/>
        <v>33424</v>
      </c>
      <c r="AI351" s="141">
        <f t="shared" si="112"/>
        <v>0</v>
      </c>
      <c r="AJ351" s="141">
        <f t="shared" si="113"/>
        <v>0</v>
      </c>
      <c r="AK351" s="146">
        <f t="shared" si="103"/>
        <v>0</v>
      </c>
      <c r="AL351" s="147"/>
      <c r="AM351" s="147"/>
      <c r="AN351" s="148"/>
      <c r="AO351" s="148"/>
      <c r="AP351" s="148"/>
      <c r="AQ351" s="142"/>
      <c r="AR351" s="91">
        <f t="shared" si="104"/>
        <v>0</v>
      </c>
      <c r="AS351" s="91"/>
      <c r="AT351" s="91"/>
      <c r="AU351" s="91"/>
      <c r="AV351" s="91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49">
        <f t="shared" si="114"/>
        <v>0</v>
      </c>
      <c r="U352" s="155">
        <f t="shared" si="98"/>
        <v>0</v>
      </c>
      <c r="V352" s="155" t="e">
        <f t="shared" si="99"/>
        <v>#DIV/0!</v>
      </c>
      <c r="W352" s="150">
        <f t="shared" si="115"/>
        <v>0</v>
      </c>
      <c r="X352" s="150">
        <f t="shared" si="116"/>
        <v>0</v>
      </c>
      <c r="Y352" s="150">
        <f t="shared" si="100"/>
        <v>0</v>
      </c>
      <c r="Z352" s="150">
        <f t="shared" si="105"/>
        <v>1</v>
      </c>
      <c r="AA352" s="150">
        <f t="shared" si="106"/>
        <v>0</v>
      </c>
      <c r="AB352" s="151" t="e">
        <f t="shared" si="101"/>
        <v>#DIV/0!</v>
      </c>
      <c r="AC352" s="151" t="e">
        <f t="shared" si="102"/>
        <v>#DIV/0!</v>
      </c>
      <c r="AD352" s="151">
        <f t="shared" si="107"/>
        <v>0</v>
      </c>
      <c r="AE352" s="91">
        <f t="shared" si="108"/>
        <v>39</v>
      </c>
      <c r="AF352" s="91">
        <f t="shared" si="109"/>
        <v>36</v>
      </c>
      <c r="AG352" s="91">
        <f t="shared" si="110"/>
        <v>256</v>
      </c>
      <c r="AH352" s="91">
        <f t="shared" si="111"/>
        <v>33424</v>
      </c>
      <c r="AI352" s="141">
        <f t="shared" si="112"/>
        <v>0</v>
      </c>
      <c r="AJ352" s="141">
        <f t="shared" si="113"/>
        <v>0</v>
      </c>
      <c r="AK352" s="146">
        <f t="shared" si="103"/>
        <v>0</v>
      </c>
      <c r="AL352" s="147"/>
      <c r="AM352" s="147"/>
      <c r="AN352" s="148"/>
      <c r="AO352" s="148"/>
      <c r="AP352" s="148"/>
      <c r="AQ352" s="142"/>
      <c r="AR352" s="91">
        <f t="shared" si="104"/>
        <v>0</v>
      </c>
      <c r="AS352" s="91"/>
      <c r="AT352" s="91"/>
      <c r="AU352" s="91"/>
      <c r="AV352" s="91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49">
        <f t="shared" si="114"/>
        <v>0</v>
      </c>
      <c r="U353" s="155">
        <f t="shared" si="98"/>
        <v>0</v>
      </c>
      <c r="V353" s="155" t="e">
        <f t="shared" si="99"/>
        <v>#DIV/0!</v>
      </c>
      <c r="W353" s="150">
        <f t="shared" si="115"/>
        <v>0</v>
      </c>
      <c r="X353" s="150">
        <f t="shared" si="116"/>
        <v>0</v>
      </c>
      <c r="Y353" s="150">
        <f t="shared" si="100"/>
        <v>0</v>
      </c>
      <c r="Z353" s="150">
        <f t="shared" si="105"/>
        <v>1</v>
      </c>
      <c r="AA353" s="150">
        <f t="shared" si="106"/>
        <v>0</v>
      </c>
      <c r="AB353" s="151" t="e">
        <f t="shared" si="101"/>
        <v>#DIV/0!</v>
      </c>
      <c r="AC353" s="151" t="e">
        <f t="shared" si="102"/>
        <v>#DIV/0!</v>
      </c>
      <c r="AD353" s="151">
        <f t="shared" si="107"/>
        <v>0</v>
      </c>
      <c r="AE353" s="91">
        <f t="shared" si="108"/>
        <v>39</v>
      </c>
      <c r="AF353" s="91">
        <f t="shared" si="109"/>
        <v>36</v>
      </c>
      <c r="AG353" s="91">
        <f t="shared" si="110"/>
        <v>256</v>
      </c>
      <c r="AH353" s="91">
        <f t="shared" si="111"/>
        <v>33424</v>
      </c>
      <c r="AI353" s="141">
        <f t="shared" si="112"/>
        <v>0</v>
      </c>
      <c r="AJ353" s="141">
        <f t="shared" si="113"/>
        <v>0</v>
      </c>
      <c r="AK353" s="146">
        <f t="shared" si="103"/>
        <v>0</v>
      </c>
      <c r="AL353" s="147"/>
      <c r="AM353" s="147"/>
      <c r="AN353" s="148"/>
      <c r="AO353" s="148"/>
      <c r="AP353" s="148"/>
      <c r="AQ353" s="142"/>
      <c r="AR353" s="91">
        <f t="shared" si="104"/>
        <v>0</v>
      </c>
      <c r="AS353" s="91"/>
      <c r="AT353" s="91"/>
      <c r="AU353" s="91"/>
      <c r="AV353" s="91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49">
        <f t="shared" si="114"/>
        <v>0</v>
      </c>
      <c r="U354" s="155">
        <f t="shared" si="98"/>
        <v>0</v>
      </c>
      <c r="V354" s="155" t="e">
        <f t="shared" si="99"/>
        <v>#DIV/0!</v>
      </c>
      <c r="W354" s="150">
        <f t="shared" si="115"/>
        <v>0</v>
      </c>
      <c r="X354" s="150">
        <f t="shared" si="116"/>
        <v>0</v>
      </c>
      <c r="Y354" s="150">
        <f t="shared" si="100"/>
        <v>0</v>
      </c>
      <c r="Z354" s="150">
        <f t="shared" si="105"/>
        <v>1</v>
      </c>
      <c r="AA354" s="150">
        <f t="shared" si="106"/>
        <v>0</v>
      </c>
      <c r="AB354" s="151" t="e">
        <f t="shared" si="101"/>
        <v>#DIV/0!</v>
      </c>
      <c r="AC354" s="151" t="e">
        <f t="shared" si="102"/>
        <v>#DIV/0!</v>
      </c>
      <c r="AD354" s="151">
        <f t="shared" si="107"/>
        <v>0</v>
      </c>
      <c r="AE354" s="91">
        <f t="shared" si="108"/>
        <v>39</v>
      </c>
      <c r="AF354" s="91">
        <f t="shared" si="109"/>
        <v>36</v>
      </c>
      <c r="AG354" s="91">
        <f t="shared" si="110"/>
        <v>256</v>
      </c>
      <c r="AH354" s="91">
        <f t="shared" si="111"/>
        <v>33424</v>
      </c>
      <c r="AI354" s="141">
        <f t="shared" si="112"/>
        <v>0</v>
      </c>
      <c r="AJ354" s="141">
        <f t="shared" si="113"/>
        <v>0</v>
      </c>
      <c r="AK354" s="146">
        <f t="shared" si="103"/>
        <v>0</v>
      </c>
      <c r="AL354" s="147"/>
      <c r="AM354" s="147"/>
      <c r="AN354" s="148"/>
      <c r="AO354" s="148"/>
      <c r="AP354" s="148"/>
      <c r="AQ354" s="142"/>
      <c r="AR354" s="91">
        <f t="shared" si="104"/>
        <v>0</v>
      </c>
      <c r="AS354" s="91"/>
      <c r="AT354" s="91"/>
      <c r="AU354" s="91"/>
      <c r="AV354" s="91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49">
        <f t="shared" si="114"/>
        <v>0</v>
      </c>
      <c r="U355" s="155">
        <f t="shared" si="98"/>
        <v>0</v>
      </c>
      <c r="V355" s="155" t="e">
        <f t="shared" si="99"/>
        <v>#DIV/0!</v>
      </c>
      <c r="W355" s="150">
        <f t="shared" si="115"/>
        <v>0</v>
      </c>
      <c r="X355" s="150">
        <f t="shared" si="116"/>
        <v>0</v>
      </c>
      <c r="Y355" s="150">
        <f t="shared" si="100"/>
        <v>0</v>
      </c>
      <c r="Z355" s="150">
        <f t="shared" si="105"/>
        <v>1</v>
      </c>
      <c r="AA355" s="150">
        <f t="shared" si="106"/>
        <v>0</v>
      </c>
      <c r="AB355" s="151" t="e">
        <f t="shared" si="101"/>
        <v>#DIV/0!</v>
      </c>
      <c r="AC355" s="151" t="e">
        <f t="shared" si="102"/>
        <v>#DIV/0!</v>
      </c>
      <c r="AD355" s="151">
        <f t="shared" si="107"/>
        <v>0</v>
      </c>
      <c r="AE355" s="91">
        <f t="shared" si="108"/>
        <v>39</v>
      </c>
      <c r="AF355" s="91">
        <f t="shared" si="109"/>
        <v>36</v>
      </c>
      <c r="AG355" s="91">
        <f t="shared" si="110"/>
        <v>256</v>
      </c>
      <c r="AH355" s="91">
        <f t="shared" si="111"/>
        <v>33424</v>
      </c>
      <c r="AI355" s="141">
        <f t="shared" si="112"/>
        <v>0</v>
      </c>
      <c r="AJ355" s="141">
        <f t="shared" si="113"/>
        <v>0</v>
      </c>
      <c r="AK355" s="146">
        <f t="shared" si="103"/>
        <v>0</v>
      </c>
      <c r="AL355" s="147"/>
      <c r="AM355" s="147"/>
      <c r="AN355" s="148"/>
      <c r="AO355" s="148"/>
      <c r="AP355" s="148"/>
      <c r="AQ355" s="142"/>
      <c r="AR355" s="91">
        <f t="shared" si="104"/>
        <v>0</v>
      </c>
      <c r="AS355" s="91"/>
      <c r="AT355" s="91"/>
      <c r="AU355" s="91"/>
      <c r="AV355" s="91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49">
        <f t="shared" si="114"/>
        <v>0</v>
      </c>
      <c r="U356" s="155">
        <f t="shared" si="98"/>
        <v>0</v>
      </c>
      <c r="V356" s="155" t="e">
        <f t="shared" si="99"/>
        <v>#DIV/0!</v>
      </c>
      <c r="W356" s="150">
        <f t="shared" si="115"/>
        <v>0</v>
      </c>
      <c r="X356" s="150">
        <f t="shared" si="116"/>
        <v>0</v>
      </c>
      <c r="Y356" s="150">
        <f t="shared" si="100"/>
        <v>0</v>
      </c>
      <c r="Z356" s="150">
        <f t="shared" si="105"/>
        <v>1</v>
      </c>
      <c r="AA356" s="150">
        <f t="shared" si="106"/>
        <v>0</v>
      </c>
      <c r="AB356" s="151" t="e">
        <f t="shared" si="101"/>
        <v>#DIV/0!</v>
      </c>
      <c r="AC356" s="151" t="e">
        <f t="shared" si="102"/>
        <v>#DIV/0!</v>
      </c>
      <c r="AD356" s="151">
        <f t="shared" si="107"/>
        <v>0</v>
      </c>
      <c r="AE356" s="91">
        <f t="shared" si="108"/>
        <v>39</v>
      </c>
      <c r="AF356" s="91">
        <f t="shared" si="109"/>
        <v>36</v>
      </c>
      <c r="AG356" s="91">
        <f t="shared" si="110"/>
        <v>256</v>
      </c>
      <c r="AH356" s="91">
        <f t="shared" si="111"/>
        <v>33424</v>
      </c>
      <c r="AI356" s="141">
        <f t="shared" si="112"/>
        <v>0</v>
      </c>
      <c r="AJ356" s="141">
        <f t="shared" si="113"/>
        <v>0</v>
      </c>
      <c r="AK356" s="146">
        <f t="shared" si="103"/>
        <v>0</v>
      </c>
      <c r="AL356" s="147"/>
      <c r="AM356" s="147"/>
      <c r="AN356" s="148"/>
      <c r="AO356" s="148"/>
      <c r="AP356" s="148"/>
      <c r="AQ356" s="142"/>
      <c r="AR356" s="91">
        <f t="shared" si="104"/>
        <v>0</v>
      </c>
      <c r="AS356" s="91"/>
      <c r="AT356" s="91"/>
      <c r="AU356" s="91"/>
      <c r="AV356" s="91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49">
        <f t="shared" si="114"/>
        <v>0</v>
      </c>
      <c r="U357" s="155">
        <f t="shared" si="98"/>
        <v>0</v>
      </c>
      <c r="V357" s="155" t="e">
        <f t="shared" si="99"/>
        <v>#DIV/0!</v>
      </c>
      <c r="W357" s="150">
        <f t="shared" si="115"/>
        <v>0</v>
      </c>
      <c r="X357" s="150">
        <f t="shared" si="116"/>
        <v>0</v>
      </c>
      <c r="Y357" s="150">
        <f t="shared" si="100"/>
        <v>0</v>
      </c>
      <c r="Z357" s="150">
        <f t="shared" si="105"/>
        <v>1</v>
      </c>
      <c r="AA357" s="150">
        <f t="shared" si="106"/>
        <v>0</v>
      </c>
      <c r="AB357" s="151" t="e">
        <f t="shared" si="101"/>
        <v>#DIV/0!</v>
      </c>
      <c r="AC357" s="151" t="e">
        <f t="shared" si="102"/>
        <v>#DIV/0!</v>
      </c>
      <c r="AD357" s="151">
        <f t="shared" si="107"/>
        <v>0</v>
      </c>
      <c r="AE357" s="91">
        <f t="shared" si="108"/>
        <v>39</v>
      </c>
      <c r="AF357" s="91">
        <f t="shared" si="109"/>
        <v>36</v>
      </c>
      <c r="AG357" s="91">
        <f t="shared" si="110"/>
        <v>256</v>
      </c>
      <c r="AH357" s="91">
        <f t="shared" si="111"/>
        <v>33424</v>
      </c>
      <c r="AI357" s="141">
        <f t="shared" si="112"/>
        <v>0</v>
      </c>
      <c r="AJ357" s="141">
        <f t="shared" si="113"/>
        <v>0</v>
      </c>
      <c r="AK357" s="146">
        <f t="shared" si="103"/>
        <v>0</v>
      </c>
      <c r="AL357" s="147"/>
      <c r="AM357" s="147"/>
      <c r="AN357" s="148"/>
      <c r="AO357" s="148"/>
      <c r="AP357" s="148"/>
      <c r="AQ357" s="142"/>
      <c r="AR357" s="91">
        <f t="shared" si="104"/>
        <v>0</v>
      </c>
      <c r="AS357" s="91"/>
      <c r="AT357" s="91"/>
      <c r="AU357" s="91"/>
      <c r="AV357" s="91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49">
        <f t="shared" si="114"/>
        <v>0</v>
      </c>
      <c r="U358" s="155">
        <f t="shared" si="98"/>
        <v>0</v>
      </c>
      <c r="V358" s="155" t="e">
        <f t="shared" si="99"/>
        <v>#DIV/0!</v>
      </c>
      <c r="W358" s="150">
        <f t="shared" si="115"/>
        <v>0</v>
      </c>
      <c r="X358" s="150">
        <f t="shared" si="116"/>
        <v>0</v>
      </c>
      <c r="Y358" s="150">
        <f t="shared" si="100"/>
        <v>0</v>
      </c>
      <c r="Z358" s="150">
        <f t="shared" si="105"/>
        <v>1</v>
      </c>
      <c r="AA358" s="150">
        <f t="shared" si="106"/>
        <v>0</v>
      </c>
      <c r="AB358" s="151" t="e">
        <f t="shared" si="101"/>
        <v>#DIV/0!</v>
      </c>
      <c r="AC358" s="151" t="e">
        <f t="shared" si="102"/>
        <v>#DIV/0!</v>
      </c>
      <c r="AD358" s="151">
        <f t="shared" si="107"/>
        <v>0</v>
      </c>
      <c r="AE358" s="91">
        <f t="shared" si="108"/>
        <v>39</v>
      </c>
      <c r="AF358" s="91">
        <f t="shared" si="109"/>
        <v>36</v>
      </c>
      <c r="AG358" s="91">
        <f t="shared" si="110"/>
        <v>256</v>
      </c>
      <c r="AH358" s="91">
        <f t="shared" si="111"/>
        <v>33424</v>
      </c>
      <c r="AI358" s="141">
        <f t="shared" si="112"/>
        <v>0</v>
      </c>
      <c r="AJ358" s="141">
        <f t="shared" si="113"/>
        <v>0</v>
      </c>
      <c r="AK358" s="146">
        <f t="shared" si="103"/>
        <v>0</v>
      </c>
      <c r="AL358" s="147"/>
      <c r="AM358" s="147"/>
      <c r="AN358" s="148"/>
      <c r="AO358" s="148"/>
      <c r="AP358" s="148"/>
      <c r="AQ358" s="142"/>
      <c r="AR358" s="91">
        <f t="shared" si="104"/>
        <v>0</v>
      </c>
      <c r="AS358" s="91"/>
      <c r="AT358" s="91"/>
      <c r="AU358" s="91"/>
      <c r="AV358" s="91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49">
        <f t="shared" si="114"/>
        <v>0</v>
      </c>
      <c r="U359" s="155">
        <f t="shared" si="98"/>
        <v>0</v>
      </c>
      <c r="V359" s="155" t="e">
        <f t="shared" si="99"/>
        <v>#DIV/0!</v>
      </c>
      <c r="W359" s="150">
        <f t="shared" si="115"/>
        <v>0</v>
      </c>
      <c r="X359" s="150">
        <f t="shared" si="116"/>
        <v>0</v>
      </c>
      <c r="Y359" s="150">
        <f t="shared" si="100"/>
        <v>0</v>
      </c>
      <c r="Z359" s="150">
        <f t="shared" si="105"/>
        <v>1</v>
      </c>
      <c r="AA359" s="150">
        <f t="shared" si="106"/>
        <v>0</v>
      </c>
      <c r="AB359" s="151" t="e">
        <f t="shared" si="101"/>
        <v>#DIV/0!</v>
      </c>
      <c r="AC359" s="151" t="e">
        <f t="shared" si="102"/>
        <v>#DIV/0!</v>
      </c>
      <c r="AD359" s="151">
        <f t="shared" si="107"/>
        <v>0</v>
      </c>
      <c r="AE359" s="91">
        <f t="shared" si="108"/>
        <v>39</v>
      </c>
      <c r="AF359" s="91">
        <f t="shared" si="109"/>
        <v>36</v>
      </c>
      <c r="AG359" s="91">
        <f t="shared" si="110"/>
        <v>256</v>
      </c>
      <c r="AH359" s="91">
        <f t="shared" si="111"/>
        <v>33424</v>
      </c>
      <c r="AI359" s="141">
        <f t="shared" si="112"/>
        <v>0</v>
      </c>
      <c r="AJ359" s="141">
        <f t="shared" si="113"/>
        <v>0</v>
      </c>
      <c r="AK359" s="146">
        <f t="shared" si="103"/>
        <v>0</v>
      </c>
      <c r="AL359" s="147"/>
      <c r="AM359" s="147"/>
      <c r="AN359" s="148"/>
      <c r="AO359" s="148"/>
      <c r="AP359" s="148"/>
      <c r="AQ359" s="142"/>
      <c r="AR359" s="91">
        <f t="shared" si="104"/>
        <v>0</v>
      </c>
      <c r="AS359" s="91"/>
      <c r="AT359" s="91"/>
      <c r="AU359" s="91"/>
      <c r="AV359" s="91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49">
        <f t="shared" si="114"/>
        <v>0</v>
      </c>
      <c r="U360" s="155">
        <f t="shared" si="98"/>
        <v>0</v>
      </c>
      <c r="V360" s="155" t="e">
        <f t="shared" si="99"/>
        <v>#DIV/0!</v>
      </c>
      <c r="W360" s="150">
        <f t="shared" si="115"/>
        <v>0</v>
      </c>
      <c r="X360" s="150">
        <f t="shared" si="116"/>
        <v>0</v>
      </c>
      <c r="Y360" s="150">
        <f t="shared" si="100"/>
        <v>0</v>
      </c>
      <c r="Z360" s="150">
        <f t="shared" si="105"/>
        <v>1</v>
      </c>
      <c r="AA360" s="150">
        <f t="shared" si="106"/>
        <v>0</v>
      </c>
      <c r="AB360" s="151" t="e">
        <f t="shared" si="101"/>
        <v>#DIV/0!</v>
      </c>
      <c r="AC360" s="151" t="e">
        <f t="shared" si="102"/>
        <v>#DIV/0!</v>
      </c>
      <c r="AD360" s="151">
        <f t="shared" si="107"/>
        <v>0</v>
      </c>
      <c r="AE360" s="91">
        <f t="shared" si="108"/>
        <v>39</v>
      </c>
      <c r="AF360" s="91">
        <f t="shared" si="109"/>
        <v>36</v>
      </c>
      <c r="AG360" s="91">
        <f t="shared" si="110"/>
        <v>256</v>
      </c>
      <c r="AH360" s="91">
        <f t="shared" si="111"/>
        <v>33424</v>
      </c>
      <c r="AI360" s="141">
        <f t="shared" si="112"/>
        <v>0</v>
      </c>
      <c r="AJ360" s="141">
        <f t="shared" si="113"/>
        <v>0</v>
      </c>
      <c r="AK360" s="146">
        <f t="shared" si="103"/>
        <v>0</v>
      </c>
      <c r="AL360" s="147"/>
      <c r="AM360" s="147"/>
      <c r="AN360" s="148"/>
      <c r="AO360" s="148"/>
      <c r="AP360" s="148"/>
      <c r="AQ360" s="142"/>
      <c r="AR360" s="91">
        <f t="shared" si="104"/>
        <v>0</v>
      </c>
      <c r="AS360" s="91"/>
      <c r="AT360" s="91"/>
      <c r="AU360" s="91"/>
      <c r="AV360" s="91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49">
        <f t="shared" si="114"/>
        <v>0</v>
      </c>
      <c r="U361" s="155">
        <f t="shared" si="98"/>
        <v>0</v>
      </c>
      <c r="V361" s="155" t="e">
        <f t="shared" si="99"/>
        <v>#DIV/0!</v>
      </c>
      <c r="W361" s="150">
        <f t="shared" si="115"/>
        <v>0</v>
      </c>
      <c r="X361" s="150">
        <f t="shared" si="116"/>
        <v>0</v>
      </c>
      <c r="Y361" s="150">
        <f t="shared" si="100"/>
        <v>0</v>
      </c>
      <c r="Z361" s="150">
        <f t="shared" si="105"/>
        <v>1</v>
      </c>
      <c r="AA361" s="150">
        <f t="shared" si="106"/>
        <v>0</v>
      </c>
      <c r="AB361" s="151" t="e">
        <f t="shared" si="101"/>
        <v>#DIV/0!</v>
      </c>
      <c r="AC361" s="151" t="e">
        <f t="shared" si="102"/>
        <v>#DIV/0!</v>
      </c>
      <c r="AD361" s="151">
        <f t="shared" si="107"/>
        <v>0</v>
      </c>
      <c r="AE361" s="91">
        <f t="shared" si="108"/>
        <v>39</v>
      </c>
      <c r="AF361" s="91">
        <f t="shared" si="109"/>
        <v>36</v>
      </c>
      <c r="AG361" s="91">
        <f t="shared" si="110"/>
        <v>256</v>
      </c>
      <c r="AH361" s="91">
        <f t="shared" si="111"/>
        <v>33424</v>
      </c>
      <c r="AI361" s="141">
        <f t="shared" si="112"/>
        <v>0</v>
      </c>
      <c r="AJ361" s="141">
        <f t="shared" si="113"/>
        <v>0</v>
      </c>
      <c r="AK361" s="146">
        <f t="shared" si="103"/>
        <v>0</v>
      </c>
      <c r="AL361" s="147"/>
      <c r="AM361" s="147"/>
      <c r="AN361" s="148"/>
      <c r="AO361" s="148"/>
      <c r="AP361" s="148"/>
      <c r="AQ361" s="142"/>
      <c r="AR361" s="91">
        <f t="shared" si="104"/>
        <v>0</v>
      </c>
      <c r="AS361" s="91"/>
      <c r="AT361" s="91"/>
      <c r="AU361" s="91"/>
      <c r="AV361" s="91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49">
        <f t="shared" si="114"/>
        <v>0</v>
      </c>
      <c r="U362" s="155">
        <f t="shared" si="98"/>
        <v>0</v>
      </c>
      <c r="V362" s="155" t="e">
        <f t="shared" si="99"/>
        <v>#DIV/0!</v>
      </c>
      <c r="W362" s="150">
        <f t="shared" si="115"/>
        <v>0</v>
      </c>
      <c r="X362" s="150">
        <f t="shared" si="116"/>
        <v>0</v>
      </c>
      <c r="Y362" s="150">
        <f t="shared" si="100"/>
        <v>0</v>
      </c>
      <c r="Z362" s="150">
        <f t="shared" si="105"/>
        <v>1</v>
      </c>
      <c r="AA362" s="150">
        <f t="shared" si="106"/>
        <v>0</v>
      </c>
      <c r="AB362" s="151" t="e">
        <f t="shared" si="101"/>
        <v>#DIV/0!</v>
      </c>
      <c r="AC362" s="151" t="e">
        <f t="shared" si="102"/>
        <v>#DIV/0!</v>
      </c>
      <c r="AD362" s="151">
        <f t="shared" si="107"/>
        <v>0</v>
      </c>
      <c r="AE362" s="91">
        <f t="shared" si="108"/>
        <v>39</v>
      </c>
      <c r="AF362" s="91">
        <f t="shared" si="109"/>
        <v>36</v>
      </c>
      <c r="AG362" s="91">
        <f t="shared" si="110"/>
        <v>256</v>
      </c>
      <c r="AH362" s="91">
        <f t="shared" si="111"/>
        <v>33424</v>
      </c>
      <c r="AI362" s="141">
        <f t="shared" si="112"/>
        <v>0</v>
      </c>
      <c r="AJ362" s="141">
        <f t="shared" si="113"/>
        <v>0</v>
      </c>
      <c r="AK362" s="146">
        <f t="shared" si="103"/>
        <v>0</v>
      </c>
      <c r="AL362" s="147"/>
      <c r="AM362" s="147"/>
      <c r="AN362" s="148"/>
      <c r="AO362" s="148"/>
      <c r="AP362" s="148"/>
      <c r="AQ362" s="142"/>
      <c r="AR362" s="91">
        <f t="shared" si="104"/>
        <v>0</v>
      </c>
      <c r="AS362" s="91"/>
      <c r="AT362" s="91"/>
      <c r="AU362" s="91"/>
      <c r="AV362" s="91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49">
        <f t="shared" si="114"/>
        <v>0</v>
      </c>
      <c r="U363" s="155">
        <f t="shared" si="98"/>
        <v>0</v>
      </c>
      <c r="V363" s="155" t="e">
        <f t="shared" si="99"/>
        <v>#DIV/0!</v>
      </c>
      <c r="W363" s="150">
        <f t="shared" si="115"/>
        <v>0</v>
      </c>
      <c r="X363" s="150">
        <f t="shared" si="116"/>
        <v>0</v>
      </c>
      <c r="Y363" s="150">
        <f t="shared" si="100"/>
        <v>0</v>
      </c>
      <c r="Z363" s="150">
        <f t="shared" si="105"/>
        <v>1</v>
      </c>
      <c r="AA363" s="150">
        <f t="shared" si="106"/>
        <v>0</v>
      </c>
      <c r="AB363" s="151" t="e">
        <f t="shared" si="101"/>
        <v>#DIV/0!</v>
      </c>
      <c r="AC363" s="151" t="e">
        <f t="shared" si="102"/>
        <v>#DIV/0!</v>
      </c>
      <c r="AD363" s="151">
        <f t="shared" si="107"/>
        <v>0</v>
      </c>
      <c r="AE363" s="91">
        <f t="shared" si="108"/>
        <v>39</v>
      </c>
      <c r="AF363" s="91">
        <f t="shared" si="109"/>
        <v>36</v>
      </c>
      <c r="AG363" s="91">
        <f t="shared" si="110"/>
        <v>256</v>
      </c>
      <c r="AH363" s="91">
        <f t="shared" si="111"/>
        <v>33424</v>
      </c>
      <c r="AI363" s="141">
        <f t="shared" si="112"/>
        <v>0</v>
      </c>
      <c r="AJ363" s="141">
        <f t="shared" si="113"/>
        <v>0</v>
      </c>
      <c r="AK363" s="146">
        <f t="shared" si="103"/>
        <v>0</v>
      </c>
      <c r="AL363" s="147"/>
      <c r="AM363" s="147"/>
      <c r="AN363" s="148"/>
      <c r="AO363" s="148"/>
      <c r="AP363" s="148"/>
      <c r="AQ363" s="142"/>
      <c r="AR363" s="91">
        <f t="shared" si="104"/>
        <v>0</v>
      </c>
      <c r="AS363" s="91"/>
      <c r="AT363" s="91"/>
      <c r="AU363" s="91"/>
      <c r="AV363" s="91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49">
        <f t="shared" si="114"/>
        <v>0</v>
      </c>
      <c r="U364" s="155">
        <f t="shared" si="98"/>
        <v>0</v>
      </c>
      <c r="V364" s="155" t="e">
        <f t="shared" si="99"/>
        <v>#DIV/0!</v>
      </c>
      <c r="W364" s="150">
        <f t="shared" si="115"/>
        <v>0</v>
      </c>
      <c r="X364" s="150">
        <f t="shared" si="116"/>
        <v>0</v>
      </c>
      <c r="Y364" s="150">
        <f t="shared" si="100"/>
        <v>0</v>
      </c>
      <c r="Z364" s="150">
        <f t="shared" si="105"/>
        <v>1</v>
      </c>
      <c r="AA364" s="150">
        <f t="shared" si="106"/>
        <v>0</v>
      </c>
      <c r="AB364" s="151" t="e">
        <f t="shared" si="101"/>
        <v>#DIV/0!</v>
      </c>
      <c r="AC364" s="151" t="e">
        <f t="shared" si="102"/>
        <v>#DIV/0!</v>
      </c>
      <c r="AD364" s="151">
        <f t="shared" si="107"/>
        <v>0</v>
      </c>
      <c r="AE364" s="91">
        <f t="shared" si="108"/>
        <v>39</v>
      </c>
      <c r="AF364" s="91">
        <f t="shared" si="109"/>
        <v>36</v>
      </c>
      <c r="AG364" s="91">
        <f t="shared" si="110"/>
        <v>256</v>
      </c>
      <c r="AH364" s="91">
        <f t="shared" si="111"/>
        <v>33424</v>
      </c>
      <c r="AI364" s="141">
        <f t="shared" si="112"/>
        <v>0</v>
      </c>
      <c r="AJ364" s="141">
        <f t="shared" si="113"/>
        <v>0</v>
      </c>
      <c r="AK364" s="146">
        <f t="shared" si="103"/>
        <v>0</v>
      </c>
      <c r="AL364" s="147"/>
      <c r="AM364" s="147"/>
      <c r="AN364" s="148"/>
      <c r="AO364" s="148"/>
      <c r="AP364" s="148"/>
      <c r="AQ364" s="142"/>
      <c r="AR364" s="91">
        <f t="shared" si="104"/>
        <v>0</v>
      </c>
      <c r="AS364" s="91"/>
      <c r="AT364" s="91"/>
      <c r="AU364" s="91"/>
      <c r="AV364" s="91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49">
        <f t="shared" si="114"/>
        <v>0</v>
      </c>
      <c r="U365" s="155">
        <f t="shared" si="98"/>
        <v>0</v>
      </c>
      <c r="V365" s="155" t="e">
        <f t="shared" si="99"/>
        <v>#DIV/0!</v>
      </c>
      <c r="W365" s="150">
        <f t="shared" si="115"/>
        <v>0</v>
      </c>
      <c r="X365" s="150">
        <f t="shared" si="116"/>
        <v>0</v>
      </c>
      <c r="Y365" s="150">
        <f t="shared" si="100"/>
        <v>0</v>
      </c>
      <c r="Z365" s="150">
        <f t="shared" si="105"/>
        <v>1</v>
      </c>
      <c r="AA365" s="150">
        <f t="shared" si="106"/>
        <v>0</v>
      </c>
      <c r="AB365" s="151" t="e">
        <f t="shared" si="101"/>
        <v>#DIV/0!</v>
      </c>
      <c r="AC365" s="151" t="e">
        <f t="shared" si="102"/>
        <v>#DIV/0!</v>
      </c>
      <c r="AD365" s="151">
        <f t="shared" si="107"/>
        <v>0</v>
      </c>
      <c r="AE365" s="91">
        <f t="shared" si="108"/>
        <v>39</v>
      </c>
      <c r="AF365" s="91">
        <f t="shared" si="109"/>
        <v>36</v>
      </c>
      <c r="AG365" s="91">
        <f t="shared" si="110"/>
        <v>256</v>
      </c>
      <c r="AH365" s="91">
        <f t="shared" si="111"/>
        <v>33424</v>
      </c>
      <c r="AI365" s="141">
        <f t="shared" si="112"/>
        <v>0</v>
      </c>
      <c r="AJ365" s="141">
        <f t="shared" si="113"/>
        <v>0</v>
      </c>
      <c r="AK365" s="146">
        <f t="shared" si="103"/>
        <v>0</v>
      </c>
      <c r="AL365" s="147"/>
      <c r="AM365" s="147"/>
      <c r="AN365" s="148"/>
      <c r="AO365" s="148"/>
      <c r="AP365" s="148"/>
      <c r="AQ365" s="142"/>
      <c r="AR365" s="91">
        <f t="shared" si="104"/>
        <v>0</v>
      </c>
      <c r="AS365" s="91"/>
      <c r="AT365" s="91"/>
      <c r="AU365" s="91"/>
      <c r="AV365" s="91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49">
        <f t="shared" si="114"/>
        <v>0</v>
      </c>
      <c r="U366" s="155">
        <f t="shared" si="98"/>
        <v>0</v>
      </c>
      <c r="V366" s="155" t="e">
        <f t="shared" si="99"/>
        <v>#DIV/0!</v>
      </c>
      <c r="W366" s="150">
        <f t="shared" si="115"/>
        <v>0</v>
      </c>
      <c r="X366" s="150">
        <f t="shared" si="116"/>
        <v>0</v>
      </c>
      <c r="Y366" s="150">
        <f t="shared" si="100"/>
        <v>0</v>
      </c>
      <c r="Z366" s="150">
        <f t="shared" si="105"/>
        <v>1</v>
      </c>
      <c r="AA366" s="150">
        <f t="shared" si="106"/>
        <v>0</v>
      </c>
      <c r="AB366" s="151" t="e">
        <f t="shared" si="101"/>
        <v>#DIV/0!</v>
      </c>
      <c r="AC366" s="151" t="e">
        <f t="shared" si="102"/>
        <v>#DIV/0!</v>
      </c>
      <c r="AD366" s="151">
        <f t="shared" si="107"/>
        <v>0</v>
      </c>
      <c r="AE366" s="91">
        <f t="shared" si="108"/>
        <v>39</v>
      </c>
      <c r="AF366" s="91">
        <f t="shared" si="109"/>
        <v>36</v>
      </c>
      <c r="AG366" s="91">
        <f t="shared" si="110"/>
        <v>256</v>
      </c>
      <c r="AH366" s="91">
        <f t="shared" si="111"/>
        <v>33424</v>
      </c>
      <c r="AI366" s="141">
        <f t="shared" si="112"/>
        <v>0</v>
      </c>
      <c r="AJ366" s="141">
        <f t="shared" si="113"/>
        <v>0</v>
      </c>
      <c r="AK366" s="146">
        <f t="shared" si="103"/>
        <v>0</v>
      </c>
      <c r="AL366" s="147"/>
      <c r="AM366" s="147"/>
      <c r="AN366" s="148"/>
      <c r="AO366" s="148"/>
      <c r="AP366" s="148"/>
      <c r="AQ366" s="142"/>
      <c r="AR366" s="91">
        <f t="shared" si="104"/>
        <v>0</v>
      </c>
      <c r="AS366" s="91"/>
      <c r="AT366" s="91"/>
      <c r="AU366" s="91"/>
      <c r="AV366" s="91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49">
        <f t="shared" si="114"/>
        <v>0</v>
      </c>
      <c r="U367" s="155">
        <f t="shared" si="98"/>
        <v>0</v>
      </c>
      <c r="V367" s="155" t="e">
        <f t="shared" si="99"/>
        <v>#DIV/0!</v>
      </c>
      <c r="W367" s="150">
        <f t="shared" si="115"/>
        <v>0</v>
      </c>
      <c r="X367" s="150">
        <f t="shared" si="116"/>
        <v>0</v>
      </c>
      <c r="Y367" s="150">
        <f t="shared" si="100"/>
        <v>0</v>
      </c>
      <c r="Z367" s="150">
        <f t="shared" si="105"/>
        <v>1</v>
      </c>
      <c r="AA367" s="150">
        <f t="shared" si="106"/>
        <v>0</v>
      </c>
      <c r="AB367" s="151" t="e">
        <f t="shared" si="101"/>
        <v>#DIV/0!</v>
      </c>
      <c r="AC367" s="151" t="e">
        <f t="shared" si="102"/>
        <v>#DIV/0!</v>
      </c>
      <c r="AD367" s="151">
        <f t="shared" si="107"/>
        <v>0</v>
      </c>
      <c r="AE367" s="91">
        <f t="shared" si="108"/>
        <v>39</v>
      </c>
      <c r="AF367" s="91">
        <f t="shared" si="109"/>
        <v>36</v>
      </c>
      <c r="AG367" s="91">
        <f t="shared" si="110"/>
        <v>256</v>
      </c>
      <c r="AH367" s="91">
        <f t="shared" si="111"/>
        <v>33424</v>
      </c>
      <c r="AI367" s="141">
        <f t="shared" si="112"/>
        <v>0</v>
      </c>
      <c r="AJ367" s="141">
        <f t="shared" si="113"/>
        <v>0</v>
      </c>
      <c r="AK367" s="146">
        <f t="shared" si="103"/>
        <v>0</v>
      </c>
      <c r="AL367" s="147"/>
      <c r="AM367" s="147"/>
      <c r="AN367" s="148"/>
      <c r="AO367" s="148"/>
      <c r="AP367" s="148"/>
      <c r="AQ367" s="142"/>
      <c r="AR367" s="91">
        <f t="shared" si="104"/>
        <v>0</v>
      </c>
      <c r="AS367" s="91"/>
      <c r="AT367" s="91"/>
      <c r="AU367" s="91"/>
      <c r="AV367" s="91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49">
        <f t="shared" si="114"/>
        <v>0</v>
      </c>
      <c r="U368" s="155">
        <f t="shared" si="98"/>
        <v>0</v>
      </c>
      <c r="V368" s="155" t="e">
        <f t="shared" si="99"/>
        <v>#DIV/0!</v>
      </c>
      <c r="W368" s="150">
        <f t="shared" si="115"/>
        <v>0</v>
      </c>
      <c r="X368" s="150">
        <f t="shared" si="116"/>
        <v>0</v>
      </c>
      <c r="Y368" s="150">
        <f t="shared" si="100"/>
        <v>0</v>
      </c>
      <c r="Z368" s="150">
        <f t="shared" si="105"/>
        <v>1</v>
      </c>
      <c r="AA368" s="150">
        <f t="shared" si="106"/>
        <v>0</v>
      </c>
      <c r="AB368" s="151" t="e">
        <f t="shared" si="101"/>
        <v>#DIV/0!</v>
      </c>
      <c r="AC368" s="151" t="e">
        <f t="shared" si="102"/>
        <v>#DIV/0!</v>
      </c>
      <c r="AD368" s="151">
        <f t="shared" si="107"/>
        <v>0</v>
      </c>
      <c r="AE368" s="91">
        <f t="shared" si="108"/>
        <v>39</v>
      </c>
      <c r="AF368" s="91">
        <f t="shared" si="109"/>
        <v>36</v>
      </c>
      <c r="AG368" s="91">
        <f t="shared" si="110"/>
        <v>256</v>
      </c>
      <c r="AH368" s="91">
        <f t="shared" si="111"/>
        <v>33424</v>
      </c>
      <c r="AI368" s="141">
        <f t="shared" si="112"/>
        <v>0</v>
      </c>
      <c r="AJ368" s="141">
        <f t="shared" si="113"/>
        <v>0</v>
      </c>
      <c r="AK368" s="146">
        <f t="shared" si="103"/>
        <v>0</v>
      </c>
      <c r="AL368" s="147"/>
      <c r="AM368" s="147"/>
      <c r="AN368" s="148"/>
      <c r="AO368" s="148"/>
      <c r="AP368" s="148"/>
      <c r="AQ368" s="142"/>
      <c r="AR368" s="91">
        <f t="shared" si="104"/>
        <v>0</v>
      </c>
      <c r="AS368" s="91"/>
      <c r="AT368" s="91"/>
      <c r="AU368" s="91"/>
      <c r="AV368" s="91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49">
        <f t="shared" si="114"/>
        <v>0</v>
      </c>
      <c r="U369" s="155">
        <f t="shared" si="98"/>
        <v>0</v>
      </c>
      <c r="V369" s="155" t="e">
        <f t="shared" si="99"/>
        <v>#DIV/0!</v>
      </c>
      <c r="W369" s="150">
        <f t="shared" si="115"/>
        <v>0</v>
      </c>
      <c r="X369" s="150">
        <f t="shared" si="116"/>
        <v>0</v>
      </c>
      <c r="Y369" s="150">
        <f t="shared" si="100"/>
        <v>0</v>
      </c>
      <c r="Z369" s="150">
        <f t="shared" si="105"/>
        <v>1</v>
      </c>
      <c r="AA369" s="150">
        <f t="shared" si="106"/>
        <v>0</v>
      </c>
      <c r="AB369" s="151" t="e">
        <f t="shared" si="101"/>
        <v>#DIV/0!</v>
      </c>
      <c r="AC369" s="151" t="e">
        <f t="shared" si="102"/>
        <v>#DIV/0!</v>
      </c>
      <c r="AD369" s="151">
        <f t="shared" si="107"/>
        <v>0</v>
      </c>
      <c r="AE369" s="91">
        <f t="shared" si="108"/>
        <v>39</v>
      </c>
      <c r="AF369" s="91">
        <f t="shared" si="109"/>
        <v>36</v>
      </c>
      <c r="AG369" s="91">
        <f t="shared" si="110"/>
        <v>256</v>
      </c>
      <c r="AH369" s="91">
        <f t="shared" si="111"/>
        <v>33424</v>
      </c>
      <c r="AI369" s="141">
        <f t="shared" si="112"/>
        <v>0</v>
      </c>
      <c r="AJ369" s="141">
        <f t="shared" si="113"/>
        <v>0</v>
      </c>
      <c r="AK369" s="146">
        <f t="shared" si="103"/>
        <v>0</v>
      </c>
      <c r="AL369" s="147"/>
      <c r="AM369" s="147"/>
      <c r="AN369" s="148"/>
      <c r="AO369" s="148"/>
      <c r="AP369" s="148"/>
      <c r="AQ369" s="142"/>
      <c r="AR369" s="91">
        <f t="shared" si="104"/>
        <v>0</v>
      </c>
      <c r="AS369" s="91"/>
      <c r="AT369" s="91"/>
      <c r="AU369" s="91"/>
      <c r="AV369" s="91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49">
        <f t="shared" si="114"/>
        <v>0</v>
      </c>
      <c r="U370" s="155">
        <f t="shared" si="98"/>
        <v>0</v>
      </c>
      <c r="V370" s="155" t="e">
        <f t="shared" si="99"/>
        <v>#DIV/0!</v>
      </c>
      <c r="W370" s="150">
        <f t="shared" si="115"/>
        <v>0</v>
      </c>
      <c r="X370" s="150">
        <f t="shared" si="116"/>
        <v>0</v>
      </c>
      <c r="Y370" s="150">
        <f t="shared" si="100"/>
        <v>0</v>
      </c>
      <c r="Z370" s="150">
        <f t="shared" si="105"/>
        <v>1</v>
      </c>
      <c r="AA370" s="150">
        <f t="shared" si="106"/>
        <v>0</v>
      </c>
      <c r="AB370" s="151" t="e">
        <f t="shared" si="101"/>
        <v>#DIV/0!</v>
      </c>
      <c r="AC370" s="151" t="e">
        <f t="shared" si="102"/>
        <v>#DIV/0!</v>
      </c>
      <c r="AD370" s="151">
        <f t="shared" si="107"/>
        <v>0</v>
      </c>
      <c r="AE370" s="91">
        <f t="shared" si="108"/>
        <v>39</v>
      </c>
      <c r="AF370" s="91">
        <f t="shared" si="109"/>
        <v>36</v>
      </c>
      <c r="AG370" s="91">
        <f t="shared" si="110"/>
        <v>256</v>
      </c>
      <c r="AH370" s="91">
        <f t="shared" si="111"/>
        <v>33424</v>
      </c>
      <c r="AI370" s="141">
        <f t="shared" si="112"/>
        <v>0</v>
      </c>
      <c r="AJ370" s="141">
        <f t="shared" si="113"/>
        <v>0</v>
      </c>
      <c r="AK370" s="146">
        <f t="shared" si="103"/>
        <v>0</v>
      </c>
      <c r="AL370" s="147"/>
      <c r="AM370" s="147"/>
      <c r="AN370" s="148"/>
      <c r="AO370" s="148"/>
      <c r="AP370" s="148"/>
      <c r="AQ370" s="142"/>
      <c r="AR370" s="91">
        <f t="shared" si="104"/>
        <v>0</v>
      </c>
      <c r="AS370" s="91"/>
      <c r="AT370" s="91"/>
      <c r="AU370" s="91"/>
      <c r="AV370" s="91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49">
        <f t="shared" si="114"/>
        <v>0</v>
      </c>
      <c r="U371" s="155">
        <f t="shared" si="98"/>
        <v>0</v>
      </c>
      <c r="V371" s="155" t="e">
        <f t="shared" si="99"/>
        <v>#DIV/0!</v>
      </c>
      <c r="W371" s="150">
        <f t="shared" si="115"/>
        <v>0</v>
      </c>
      <c r="X371" s="150">
        <f t="shared" si="116"/>
        <v>0</v>
      </c>
      <c r="Y371" s="150">
        <f t="shared" si="100"/>
        <v>0</v>
      </c>
      <c r="Z371" s="150">
        <f t="shared" si="105"/>
        <v>1</v>
      </c>
      <c r="AA371" s="150">
        <f t="shared" si="106"/>
        <v>0</v>
      </c>
      <c r="AB371" s="151" t="e">
        <f t="shared" si="101"/>
        <v>#DIV/0!</v>
      </c>
      <c r="AC371" s="151" t="e">
        <f t="shared" si="102"/>
        <v>#DIV/0!</v>
      </c>
      <c r="AD371" s="151">
        <f t="shared" si="107"/>
        <v>0</v>
      </c>
      <c r="AE371" s="91">
        <f t="shared" si="108"/>
        <v>39</v>
      </c>
      <c r="AF371" s="91">
        <f t="shared" si="109"/>
        <v>36</v>
      </c>
      <c r="AG371" s="91">
        <f t="shared" si="110"/>
        <v>256</v>
      </c>
      <c r="AH371" s="91">
        <f t="shared" si="111"/>
        <v>33424</v>
      </c>
      <c r="AI371" s="141">
        <f t="shared" si="112"/>
        <v>0</v>
      </c>
      <c r="AJ371" s="141">
        <f t="shared" si="113"/>
        <v>0</v>
      </c>
      <c r="AK371" s="146">
        <f t="shared" si="103"/>
        <v>0</v>
      </c>
      <c r="AL371" s="147"/>
      <c r="AM371" s="147"/>
      <c r="AN371" s="148"/>
      <c r="AO371" s="148"/>
      <c r="AP371" s="148"/>
      <c r="AQ371" s="142"/>
      <c r="AR371" s="91">
        <f t="shared" si="104"/>
        <v>0</v>
      </c>
      <c r="AS371" s="91"/>
      <c r="AT371" s="91"/>
      <c r="AU371" s="91"/>
      <c r="AV371" s="91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49">
        <f t="shared" si="114"/>
        <v>0</v>
      </c>
      <c r="U372" s="155">
        <f t="shared" si="98"/>
        <v>0</v>
      </c>
      <c r="V372" s="155" t="e">
        <f t="shared" si="99"/>
        <v>#DIV/0!</v>
      </c>
      <c r="W372" s="150">
        <f t="shared" si="115"/>
        <v>0</v>
      </c>
      <c r="X372" s="150">
        <f t="shared" si="116"/>
        <v>0</v>
      </c>
      <c r="Y372" s="150">
        <f t="shared" si="100"/>
        <v>0</v>
      </c>
      <c r="Z372" s="150">
        <f t="shared" si="105"/>
        <v>1</v>
      </c>
      <c r="AA372" s="150">
        <f t="shared" si="106"/>
        <v>0</v>
      </c>
      <c r="AB372" s="151" t="e">
        <f t="shared" si="101"/>
        <v>#DIV/0!</v>
      </c>
      <c r="AC372" s="151" t="e">
        <f t="shared" si="102"/>
        <v>#DIV/0!</v>
      </c>
      <c r="AD372" s="151">
        <f t="shared" si="107"/>
        <v>0</v>
      </c>
      <c r="AE372" s="91">
        <f t="shared" si="108"/>
        <v>39</v>
      </c>
      <c r="AF372" s="91">
        <f t="shared" si="109"/>
        <v>36</v>
      </c>
      <c r="AG372" s="91">
        <f t="shared" si="110"/>
        <v>256</v>
      </c>
      <c r="AH372" s="91">
        <f t="shared" si="111"/>
        <v>33424</v>
      </c>
      <c r="AI372" s="141">
        <f t="shared" si="112"/>
        <v>0</v>
      </c>
      <c r="AJ372" s="141">
        <f t="shared" si="113"/>
        <v>0</v>
      </c>
      <c r="AK372" s="146">
        <f t="shared" si="103"/>
        <v>0</v>
      </c>
      <c r="AL372" s="147"/>
      <c r="AM372" s="147"/>
      <c r="AN372" s="148"/>
      <c r="AO372" s="148"/>
      <c r="AP372" s="148"/>
      <c r="AQ372" s="142"/>
      <c r="AR372" s="91">
        <f t="shared" si="104"/>
        <v>0</v>
      </c>
      <c r="AS372" s="91"/>
      <c r="AT372" s="91"/>
      <c r="AU372" s="91"/>
      <c r="AV372" s="91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49">
        <f t="shared" si="114"/>
        <v>0</v>
      </c>
      <c r="U373" s="155">
        <f t="shared" si="98"/>
        <v>0</v>
      </c>
      <c r="V373" s="155" t="e">
        <f t="shared" si="99"/>
        <v>#DIV/0!</v>
      </c>
      <c r="W373" s="150">
        <f t="shared" si="115"/>
        <v>0</v>
      </c>
      <c r="X373" s="150">
        <f t="shared" si="116"/>
        <v>0</v>
      </c>
      <c r="Y373" s="150">
        <f t="shared" si="100"/>
        <v>0</v>
      </c>
      <c r="Z373" s="150">
        <f t="shared" si="105"/>
        <v>1</v>
      </c>
      <c r="AA373" s="150">
        <f t="shared" si="106"/>
        <v>0</v>
      </c>
      <c r="AB373" s="151" t="e">
        <f t="shared" si="101"/>
        <v>#DIV/0!</v>
      </c>
      <c r="AC373" s="151" t="e">
        <f t="shared" si="102"/>
        <v>#DIV/0!</v>
      </c>
      <c r="AD373" s="151">
        <f t="shared" si="107"/>
        <v>0</v>
      </c>
      <c r="AE373" s="91">
        <f t="shared" si="108"/>
        <v>39</v>
      </c>
      <c r="AF373" s="91">
        <f t="shared" si="109"/>
        <v>36</v>
      </c>
      <c r="AG373" s="91">
        <f t="shared" si="110"/>
        <v>256</v>
      </c>
      <c r="AH373" s="91">
        <f t="shared" si="111"/>
        <v>33424</v>
      </c>
      <c r="AI373" s="141">
        <f t="shared" si="112"/>
        <v>0</v>
      </c>
      <c r="AJ373" s="141">
        <f t="shared" si="113"/>
        <v>0</v>
      </c>
      <c r="AK373" s="146">
        <f t="shared" si="103"/>
        <v>0</v>
      </c>
      <c r="AL373" s="147"/>
      <c r="AM373" s="147"/>
      <c r="AN373" s="148"/>
      <c r="AO373" s="148"/>
      <c r="AP373" s="148"/>
      <c r="AQ373" s="142"/>
      <c r="AR373" s="91">
        <f t="shared" si="104"/>
        <v>0</v>
      </c>
      <c r="AS373" s="91"/>
      <c r="AT373" s="91"/>
      <c r="AU373" s="91"/>
      <c r="AV373" s="91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49">
        <f t="shared" si="114"/>
        <v>0</v>
      </c>
      <c r="U374" s="155">
        <f t="shared" si="98"/>
        <v>0</v>
      </c>
      <c r="V374" s="155" t="e">
        <f t="shared" si="99"/>
        <v>#DIV/0!</v>
      </c>
      <c r="W374" s="150">
        <f t="shared" si="115"/>
        <v>0</v>
      </c>
      <c r="X374" s="150">
        <f t="shared" si="116"/>
        <v>0</v>
      </c>
      <c r="Y374" s="150">
        <f t="shared" si="100"/>
        <v>0</v>
      </c>
      <c r="Z374" s="150">
        <f t="shared" si="105"/>
        <v>1</v>
      </c>
      <c r="AA374" s="150">
        <f t="shared" si="106"/>
        <v>0</v>
      </c>
      <c r="AB374" s="151" t="e">
        <f t="shared" si="101"/>
        <v>#DIV/0!</v>
      </c>
      <c r="AC374" s="151" t="e">
        <f t="shared" si="102"/>
        <v>#DIV/0!</v>
      </c>
      <c r="AD374" s="151">
        <f t="shared" si="107"/>
        <v>0</v>
      </c>
      <c r="AE374" s="91">
        <f t="shared" si="108"/>
        <v>39</v>
      </c>
      <c r="AF374" s="91">
        <f t="shared" si="109"/>
        <v>36</v>
      </c>
      <c r="AG374" s="91">
        <f t="shared" si="110"/>
        <v>256</v>
      </c>
      <c r="AH374" s="91">
        <f t="shared" si="111"/>
        <v>33424</v>
      </c>
      <c r="AI374" s="141">
        <f t="shared" si="112"/>
        <v>0</v>
      </c>
      <c r="AJ374" s="141">
        <f t="shared" si="113"/>
        <v>0</v>
      </c>
      <c r="AK374" s="146">
        <f t="shared" si="103"/>
        <v>0</v>
      </c>
      <c r="AL374" s="147"/>
      <c r="AM374" s="147"/>
      <c r="AN374" s="148"/>
      <c r="AO374" s="148"/>
      <c r="AP374" s="148"/>
      <c r="AQ374" s="142"/>
      <c r="AR374" s="91">
        <f t="shared" si="104"/>
        <v>0</v>
      </c>
      <c r="AS374" s="91"/>
      <c r="AT374" s="91"/>
      <c r="AU374" s="91"/>
      <c r="AV374" s="91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49">
        <f t="shared" si="114"/>
        <v>0</v>
      </c>
      <c r="U375" s="155">
        <f t="shared" si="98"/>
        <v>0</v>
      </c>
      <c r="V375" s="155" t="e">
        <f t="shared" si="99"/>
        <v>#DIV/0!</v>
      </c>
      <c r="W375" s="150">
        <f t="shared" si="115"/>
        <v>0</v>
      </c>
      <c r="X375" s="150">
        <f t="shared" si="116"/>
        <v>0</v>
      </c>
      <c r="Y375" s="150">
        <f t="shared" si="100"/>
        <v>0</v>
      </c>
      <c r="Z375" s="150">
        <f t="shared" si="105"/>
        <v>1</v>
      </c>
      <c r="AA375" s="150">
        <f t="shared" si="106"/>
        <v>0</v>
      </c>
      <c r="AB375" s="151" t="e">
        <f t="shared" si="101"/>
        <v>#DIV/0!</v>
      </c>
      <c r="AC375" s="151" t="e">
        <f t="shared" si="102"/>
        <v>#DIV/0!</v>
      </c>
      <c r="AD375" s="151">
        <f t="shared" si="107"/>
        <v>0</v>
      </c>
      <c r="AE375" s="91">
        <f t="shared" si="108"/>
        <v>39</v>
      </c>
      <c r="AF375" s="91">
        <f t="shared" si="109"/>
        <v>36</v>
      </c>
      <c r="AG375" s="91">
        <f t="shared" si="110"/>
        <v>256</v>
      </c>
      <c r="AH375" s="91">
        <f t="shared" si="111"/>
        <v>33424</v>
      </c>
      <c r="AI375" s="141">
        <f t="shared" si="112"/>
        <v>0</v>
      </c>
      <c r="AJ375" s="141">
        <f t="shared" si="113"/>
        <v>0</v>
      </c>
      <c r="AK375" s="146">
        <f t="shared" si="103"/>
        <v>0</v>
      </c>
      <c r="AL375" s="147"/>
      <c r="AM375" s="147"/>
      <c r="AN375" s="148"/>
      <c r="AO375" s="148"/>
      <c r="AP375" s="148"/>
      <c r="AQ375" s="142"/>
      <c r="AR375" s="91">
        <f t="shared" si="104"/>
        <v>0</v>
      </c>
      <c r="AS375" s="91"/>
      <c r="AT375" s="91"/>
      <c r="AU375" s="91"/>
      <c r="AV375" s="91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49">
        <f t="shared" si="114"/>
        <v>0</v>
      </c>
      <c r="U376" s="155">
        <f t="shared" si="98"/>
        <v>0</v>
      </c>
      <c r="V376" s="155" t="e">
        <f t="shared" si="99"/>
        <v>#DIV/0!</v>
      </c>
      <c r="W376" s="150">
        <f t="shared" si="115"/>
        <v>0</v>
      </c>
      <c r="X376" s="150">
        <f t="shared" si="116"/>
        <v>0</v>
      </c>
      <c r="Y376" s="150">
        <f t="shared" si="100"/>
        <v>0</v>
      </c>
      <c r="Z376" s="150">
        <f t="shared" si="105"/>
        <v>1</v>
      </c>
      <c r="AA376" s="150">
        <f t="shared" si="106"/>
        <v>0</v>
      </c>
      <c r="AB376" s="151" t="e">
        <f t="shared" si="101"/>
        <v>#DIV/0!</v>
      </c>
      <c r="AC376" s="151" t="e">
        <f t="shared" si="102"/>
        <v>#DIV/0!</v>
      </c>
      <c r="AD376" s="151">
        <f t="shared" si="107"/>
        <v>0</v>
      </c>
      <c r="AE376" s="91">
        <f t="shared" si="108"/>
        <v>39</v>
      </c>
      <c r="AF376" s="91">
        <f t="shared" si="109"/>
        <v>36</v>
      </c>
      <c r="AG376" s="91">
        <f t="shared" si="110"/>
        <v>256</v>
      </c>
      <c r="AH376" s="91">
        <f t="shared" si="111"/>
        <v>33424</v>
      </c>
      <c r="AI376" s="141">
        <f t="shared" si="112"/>
        <v>0</v>
      </c>
      <c r="AJ376" s="141">
        <f t="shared" si="113"/>
        <v>0</v>
      </c>
      <c r="AK376" s="146">
        <f t="shared" si="103"/>
        <v>0</v>
      </c>
      <c r="AL376" s="147"/>
      <c r="AM376" s="147"/>
      <c r="AN376" s="148"/>
      <c r="AO376" s="148"/>
      <c r="AP376" s="148"/>
      <c r="AQ376" s="142"/>
      <c r="AR376" s="91">
        <f t="shared" si="104"/>
        <v>0</v>
      </c>
      <c r="AS376" s="91"/>
      <c r="AT376" s="91"/>
      <c r="AU376" s="91"/>
      <c r="AV376" s="91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49">
        <f t="shared" si="114"/>
        <v>0</v>
      </c>
      <c r="U377" s="155">
        <f t="shared" si="98"/>
        <v>0</v>
      </c>
      <c r="V377" s="155" t="e">
        <f t="shared" si="99"/>
        <v>#DIV/0!</v>
      </c>
      <c r="W377" s="150">
        <f t="shared" si="115"/>
        <v>0</v>
      </c>
      <c r="X377" s="150">
        <f t="shared" si="116"/>
        <v>0</v>
      </c>
      <c r="Y377" s="150">
        <f t="shared" si="100"/>
        <v>0</v>
      </c>
      <c r="Z377" s="150">
        <f t="shared" si="105"/>
        <v>1</v>
      </c>
      <c r="AA377" s="150">
        <f t="shared" si="106"/>
        <v>0</v>
      </c>
      <c r="AB377" s="151" t="e">
        <f t="shared" si="101"/>
        <v>#DIV/0!</v>
      </c>
      <c r="AC377" s="151" t="e">
        <f t="shared" si="102"/>
        <v>#DIV/0!</v>
      </c>
      <c r="AD377" s="151">
        <f t="shared" si="107"/>
        <v>0</v>
      </c>
      <c r="AE377" s="91">
        <f t="shared" si="108"/>
        <v>39</v>
      </c>
      <c r="AF377" s="91">
        <f t="shared" si="109"/>
        <v>36</v>
      </c>
      <c r="AG377" s="91">
        <f t="shared" si="110"/>
        <v>256</v>
      </c>
      <c r="AH377" s="91">
        <f t="shared" si="111"/>
        <v>33424</v>
      </c>
      <c r="AI377" s="141">
        <f t="shared" si="112"/>
        <v>0</v>
      </c>
      <c r="AJ377" s="141">
        <f t="shared" si="113"/>
        <v>0</v>
      </c>
      <c r="AK377" s="146">
        <f t="shared" si="103"/>
        <v>0</v>
      </c>
      <c r="AL377" s="147"/>
      <c r="AM377" s="147"/>
      <c r="AN377" s="148"/>
      <c r="AO377" s="148"/>
      <c r="AP377" s="148"/>
      <c r="AQ377" s="142"/>
      <c r="AR377" s="91">
        <f t="shared" si="104"/>
        <v>0</v>
      </c>
      <c r="AS377" s="91"/>
      <c r="AT377" s="91"/>
      <c r="AU377" s="91"/>
      <c r="AV377" s="91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49">
        <f t="shared" si="114"/>
        <v>0</v>
      </c>
      <c r="U378" s="155">
        <f t="shared" si="98"/>
        <v>0</v>
      </c>
      <c r="V378" s="155" t="e">
        <f t="shared" si="99"/>
        <v>#DIV/0!</v>
      </c>
      <c r="W378" s="150">
        <f t="shared" si="115"/>
        <v>0</v>
      </c>
      <c r="X378" s="150">
        <f t="shared" si="116"/>
        <v>0</v>
      </c>
      <c r="Y378" s="150">
        <f t="shared" si="100"/>
        <v>0</v>
      </c>
      <c r="Z378" s="150">
        <f t="shared" si="105"/>
        <v>1</v>
      </c>
      <c r="AA378" s="150">
        <f t="shared" si="106"/>
        <v>0</v>
      </c>
      <c r="AB378" s="151" t="e">
        <f t="shared" si="101"/>
        <v>#DIV/0!</v>
      </c>
      <c r="AC378" s="151" t="e">
        <f t="shared" si="102"/>
        <v>#DIV/0!</v>
      </c>
      <c r="AD378" s="151">
        <f t="shared" si="107"/>
        <v>0</v>
      </c>
      <c r="AE378" s="91">
        <f t="shared" si="108"/>
        <v>39</v>
      </c>
      <c r="AF378" s="91">
        <f t="shared" si="109"/>
        <v>36</v>
      </c>
      <c r="AG378" s="91">
        <f t="shared" si="110"/>
        <v>256</v>
      </c>
      <c r="AH378" s="91">
        <f t="shared" si="111"/>
        <v>33424</v>
      </c>
      <c r="AI378" s="141">
        <f t="shared" si="112"/>
        <v>0</v>
      </c>
      <c r="AJ378" s="141">
        <f t="shared" si="113"/>
        <v>0</v>
      </c>
      <c r="AK378" s="146">
        <f t="shared" si="103"/>
        <v>0</v>
      </c>
      <c r="AL378" s="147"/>
      <c r="AM378" s="147"/>
      <c r="AN378" s="148"/>
      <c r="AO378" s="148"/>
      <c r="AP378" s="148"/>
      <c r="AQ378" s="142"/>
      <c r="AR378" s="91">
        <f t="shared" si="104"/>
        <v>0</v>
      </c>
      <c r="AS378" s="91"/>
      <c r="AT378" s="91"/>
      <c r="AU378" s="91"/>
      <c r="AV378" s="91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49">
        <f t="shared" si="114"/>
        <v>0</v>
      </c>
      <c r="U379" s="155">
        <f t="shared" si="98"/>
        <v>0</v>
      </c>
      <c r="V379" s="155" t="e">
        <f t="shared" si="99"/>
        <v>#DIV/0!</v>
      </c>
      <c r="W379" s="150">
        <f t="shared" si="115"/>
        <v>0</v>
      </c>
      <c r="X379" s="150">
        <f t="shared" si="116"/>
        <v>0</v>
      </c>
      <c r="Y379" s="150">
        <f t="shared" si="100"/>
        <v>0</v>
      </c>
      <c r="Z379" s="150">
        <f t="shared" si="105"/>
        <v>1</v>
      </c>
      <c r="AA379" s="150">
        <f t="shared" si="106"/>
        <v>0</v>
      </c>
      <c r="AB379" s="151" t="e">
        <f t="shared" si="101"/>
        <v>#DIV/0!</v>
      </c>
      <c r="AC379" s="151" t="e">
        <f t="shared" si="102"/>
        <v>#DIV/0!</v>
      </c>
      <c r="AD379" s="151">
        <f t="shared" si="107"/>
        <v>0</v>
      </c>
      <c r="AE379" s="91">
        <f t="shared" si="108"/>
        <v>39</v>
      </c>
      <c r="AF379" s="91">
        <f t="shared" si="109"/>
        <v>36</v>
      </c>
      <c r="AG379" s="91">
        <f t="shared" si="110"/>
        <v>256</v>
      </c>
      <c r="AH379" s="91">
        <f t="shared" si="111"/>
        <v>33424</v>
      </c>
      <c r="AI379" s="141">
        <f t="shared" si="112"/>
        <v>0</v>
      </c>
      <c r="AJ379" s="141">
        <f t="shared" si="113"/>
        <v>0</v>
      </c>
      <c r="AK379" s="146">
        <f t="shared" si="103"/>
        <v>0</v>
      </c>
      <c r="AL379" s="147"/>
      <c r="AM379" s="147"/>
      <c r="AN379" s="148"/>
      <c r="AO379" s="148"/>
      <c r="AP379" s="148"/>
      <c r="AQ379" s="142"/>
      <c r="AR379" s="91">
        <f t="shared" si="104"/>
        <v>0</v>
      </c>
      <c r="AS379" s="91"/>
      <c r="AT379" s="91"/>
      <c r="AU379" s="91"/>
      <c r="AV379" s="91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49">
        <f t="shared" si="114"/>
        <v>0</v>
      </c>
      <c r="U380" s="155">
        <f t="shared" si="98"/>
        <v>0</v>
      </c>
      <c r="V380" s="155" t="e">
        <f t="shared" si="99"/>
        <v>#DIV/0!</v>
      </c>
      <c r="W380" s="150">
        <f t="shared" si="115"/>
        <v>0</v>
      </c>
      <c r="X380" s="150">
        <f t="shared" si="116"/>
        <v>0</v>
      </c>
      <c r="Y380" s="150">
        <f t="shared" si="100"/>
        <v>0</v>
      </c>
      <c r="Z380" s="150">
        <f t="shared" si="105"/>
        <v>1</v>
      </c>
      <c r="AA380" s="150">
        <f t="shared" si="106"/>
        <v>0</v>
      </c>
      <c r="AB380" s="151" t="e">
        <f t="shared" si="101"/>
        <v>#DIV/0!</v>
      </c>
      <c r="AC380" s="151" t="e">
        <f t="shared" si="102"/>
        <v>#DIV/0!</v>
      </c>
      <c r="AD380" s="151">
        <f t="shared" si="107"/>
        <v>0</v>
      </c>
      <c r="AE380" s="91">
        <f t="shared" si="108"/>
        <v>39</v>
      </c>
      <c r="AF380" s="91">
        <f t="shared" si="109"/>
        <v>36</v>
      </c>
      <c r="AG380" s="91">
        <f t="shared" si="110"/>
        <v>256</v>
      </c>
      <c r="AH380" s="91">
        <f t="shared" si="111"/>
        <v>33424</v>
      </c>
      <c r="AI380" s="141">
        <f t="shared" si="112"/>
        <v>0</v>
      </c>
      <c r="AJ380" s="141">
        <f t="shared" si="113"/>
        <v>0</v>
      </c>
      <c r="AK380" s="146">
        <f t="shared" si="103"/>
        <v>0</v>
      </c>
      <c r="AL380" s="147"/>
      <c r="AM380" s="147"/>
      <c r="AN380" s="148"/>
      <c r="AO380" s="148"/>
      <c r="AP380" s="148"/>
      <c r="AQ380" s="142"/>
      <c r="AR380" s="91">
        <f t="shared" si="104"/>
        <v>0</v>
      </c>
      <c r="AS380" s="91"/>
      <c r="AT380" s="91"/>
      <c r="AU380" s="91"/>
      <c r="AV380" s="91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49">
        <f t="shared" si="114"/>
        <v>0</v>
      </c>
      <c r="U381" s="155">
        <f t="shared" si="98"/>
        <v>0</v>
      </c>
      <c r="V381" s="155" t="e">
        <f t="shared" si="99"/>
        <v>#DIV/0!</v>
      </c>
      <c r="W381" s="150">
        <f t="shared" si="115"/>
        <v>0</v>
      </c>
      <c r="X381" s="150">
        <f t="shared" si="116"/>
        <v>0</v>
      </c>
      <c r="Y381" s="150">
        <f t="shared" si="100"/>
        <v>0</v>
      </c>
      <c r="Z381" s="150">
        <f t="shared" si="105"/>
        <v>1</v>
      </c>
      <c r="AA381" s="150">
        <f t="shared" si="106"/>
        <v>0</v>
      </c>
      <c r="AB381" s="151" t="e">
        <f t="shared" si="101"/>
        <v>#DIV/0!</v>
      </c>
      <c r="AC381" s="151" t="e">
        <f t="shared" si="102"/>
        <v>#DIV/0!</v>
      </c>
      <c r="AD381" s="151">
        <f t="shared" si="107"/>
        <v>0</v>
      </c>
      <c r="AE381" s="91">
        <f t="shared" si="108"/>
        <v>39</v>
      </c>
      <c r="AF381" s="91">
        <f t="shared" si="109"/>
        <v>36</v>
      </c>
      <c r="AG381" s="91">
        <f t="shared" si="110"/>
        <v>256</v>
      </c>
      <c r="AH381" s="91">
        <f t="shared" si="111"/>
        <v>33424</v>
      </c>
      <c r="AI381" s="141">
        <f t="shared" si="112"/>
        <v>0</v>
      </c>
      <c r="AJ381" s="141">
        <f t="shared" si="113"/>
        <v>0</v>
      </c>
      <c r="AK381" s="146">
        <f t="shared" si="103"/>
        <v>0</v>
      </c>
      <c r="AL381" s="147"/>
      <c r="AM381" s="147"/>
      <c r="AN381" s="148"/>
      <c r="AO381" s="148"/>
      <c r="AP381" s="148"/>
      <c r="AQ381" s="142"/>
      <c r="AR381" s="91">
        <f t="shared" si="104"/>
        <v>0</v>
      </c>
      <c r="AS381" s="91"/>
      <c r="AT381" s="91"/>
      <c r="AU381" s="91"/>
      <c r="AV381" s="91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49">
        <f t="shared" si="114"/>
        <v>0</v>
      </c>
      <c r="U382" s="155">
        <f t="shared" si="98"/>
        <v>0</v>
      </c>
      <c r="V382" s="155" t="e">
        <f t="shared" si="99"/>
        <v>#DIV/0!</v>
      </c>
      <c r="W382" s="150">
        <f t="shared" si="115"/>
        <v>0</v>
      </c>
      <c r="X382" s="150">
        <f t="shared" si="116"/>
        <v>0</v>
      </c>
      <c r="Y382" s="150">
        <f t="shared" si="100"/>
        <v>0</v>
      </c>
      <c r="Z382" s="150">
        <f t="shared" si="105"/>
        <v>1</v>
      </c>
      <c r="AA382" s="150">
        <f t="shared" si="106"/>
        <v>0</v>
      </c>
      <c r="AB382" s="151" t="e">
        <f t="shared" si="101"/>
        <v>#DIV/0!</v>
      </c>
      <c r="AC382" s="151" t="e">
        <f t="shared" si="102"/>
        <v>#DIV/0!</v>
      </c>
      <c r="AD382" s="151">
        <f t="shared" si="107"/>
        <v>0</v>
      </c>
      <c r="AE382" s="91">
        <f t="shared" si="108"/>
        <v>39</v>
      </c>
      <c r="AF382" s="91">
        <f t="shared" si="109"/>
        <v>36</v>
      </c>
      <c r="AG382" s="91">
        <f t="shared" si="110"/>
        <v>256</v>
      </c>
      <c r="AH382" s="91">
        <f t="shared" si="111"/>
        <v>33424</v>
      </c>
      <c r="AI382" s="141">
        <f t="shared" si="112"/>
        <v>0</v>
      </c>
      <c r="AJ382" s="141">
        <f t="shared" si="113"/>
        <v>0</v>
      </c>
      <c r="AK382" s="146">
        <f t="shared" si="103"/>
        <v>0</v>
      </c>
      <c r="AL382" s="147"/>
      <c r="AM382" s="147"/>
      <c r="AN382" s="148"/>
      <c r="AO382" s="148"/>
      <c r="AP382" s="148"/>
      <c r="AQ382" s="142"/>
      <c r="AR382" s="91">
        <f t="shared" si="104"/>
        <v>0</v>
      </c>
      <c r="AS382" s="91"/>
      <c r="AT382" s="91"/>
      <c r="AU382" s="91"/>
      <c r="AV382" s="91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49">
        <f t="shared" si="114"/>
        <v>0</v>
      </c>
      <c r="U383" s="155">
        <f t="shared" si="98"/>
        <v>0</v>
      </c>
      <c r="V383" s="155" t="e">
        <f t="shared" si="99"/>
        <v>#DIV/0!</v>
      </c>
      <c r="W383" s="150">
        <f t="shared" si="115"/>
        <v>0</v>
      </c>
      <c r="X383" s="150">
        <f t="shared" si="116"/>
        <v>0</v>
      </c>
      <c r="Y383" s="150">
        <f t="shared" si="100"/>
        <v>0</v>
      </c>
      <c r="Z383" s="150">
        <f t="shared" si="105"/>
        <v>1</v>
      </c>
      <c r="AA383" s="150">
        <f t="shared" si="106"/>
        <v>0</v>
      </c>
      <c r="AB383" s="151" t="e">
        <f t="shared" si="101"/>
        <v>#DIV/0!</v>
      </c>
      <c r="AC383" s="151" t="e">
        <f t="shared" si="102"/>
        <v>#DIV/0!</v>
      </c>
      <c r="AD383" s="151">
        <f t="shared" si="107"/>
        <v>0</v>
      </c>
      <c r="AE383" s="91">
        <f t="shared" si="108"/>
        <v>39</v>
      </c>
      <c r="AF383" s="91">
        <f t="shared" si="109"/>
        <v>36</v>
      </c>
      <c r="AG383" s="91">
        <f t="shared" si="110"/>
        <v>256</v>
      </c>
      <c r="AH383" s="91">
        <f t="shared" si="111"/>
        <v>33424</v>
      </c>
      <c r="AI383" s="141">
        <f t="shared" si="112"/>
        <v>0</v>
      </c>
      <c r="AJ383" s="141">
        <f t="shared" si="113"/>
        <v>0</v>
      </c>
      <c r="AK383" s="146">
        <f t="shared" si="103"/>
        <v>0</v>
      </c>
      <c r="AL383" s="147"/>
      <c r="AM383" s="147"/>
      <c r="AN383" s="148"/>
      <c r="AO383" s="148"/>
      <c r="AP383" s="148"/>
      <c r="AQ383" s="142"/>
      <c r="AR383" s="91">
        <f t="shared" si="104"/>
        <v>0</v>
      </c>
      <c r="AS383" s="91"/>
      <c r="AT383" s="91"/>
      <c r="AU383" s="91"/>
      <c r="AV383" s="91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49">
        <f t="shared" si="114"/>
        <v>0</v>
      </c>
      <c r="U384" s="155">
        <f t="shared" si="98"/>
        <v>0</v>
      </c>
      <c r="V384" s="155" t="e">
        <f t="shared" si="99"/>
        <v>#DIV/0!</v>
      </c>
      <c r="W384" s="150">
        <f t="shared" si="115"/>
        <v>0</v>
      </c>
      <c r="X384" s="150">
        <f t="shared" si="116"/>
        <v>0</v>
      </c>
      <c r="Y384" s="150">
        <f t="shared" si="100"/>
        <v>0</v>
      </c>
      <c r="Z384" s="150">
        <f t="shared" si="105"/>
        <v>1</v>
      </c>
      <c r="AA384" s="150">
        <f t="shared" si="106"/>
        <v>0</v>
      </c>
      <c r="AB384" s="151" t="e">
        <f t="shared" si="101"/>
        <v>#DIV/0!</v>
      </c>
      <c r="AC384" s="151" t="e">
        <f t="shared" si="102"/>
        <v>#DIV/0!</v>
      </c>
      <c r="AD384" s="151">
        <f t="shared" si="107"/>
        <v>0</v>
      </c>
      <c r="AE384" s="91">
        <f t="shared" si="108"/>
        <v>39</v>
      </c>
      <c r="AF384" s="91">
        <f t="shared" si="109"/>
        <v>36</v>
      </c>
      <c r="AG384" s="91">
        <f t="shared" si="110"/>
        <v>256</v>
      </c>
      <c r="AH384" s="91">
        <f t="shared" si="111"/>
        <v>33424</v>
      </c>
      <c r="AI384" s="141">
        <f t="shared" si="112"/>
        <v>0</v>
      </c>
      <c r="AJ384" s="141">
        <f t="shared" si="113"/>
        <v>0</v>
      </c>
      <c r="AK384" s="146">
        <f t="shared" si="103"/>
        <v>0</v>
      </c>
      <c r="AL384" s="147"/>
      <c r="AM384" s="147"/>
      <c r="AN384" s="148"/>
      <c r="AO384" s="148"/>
      <c r="AP384" s="148"/>
      <c r="AQ384" s="142"/>
      <c r="AR384" s="91">
        <f t="shared" si="104"/>
        <v>0</v>
      </c>
      <c r="AS384" s="91"/>
      <c r="AT384" s="91"/>
      <c r="AU384" s="91"/>
      <c r="AV384" s="91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49">
        <f t="shared" si="114"/>
        <v>0</v>
      </c>
      <c r="U385" s="155">
        <f t="shared" si="98"/>
        <v>0</v>
      </c>
      <c r="V385" s="155" t="e">
        <f t="shared" si="99"/>
        <v>#DIV/0!</v>
      </c>
      <c r="W385" s="150">
        <f t="shared" si="115"/>
        <v>0</v>
      </c>
      <c r="X385" s="150">
        <f t="shared" si="116"/>
        <v>0</v>
      </c>
      <c r="Y385" s="150">
        <f t="shared" si="100"/>
        <v>0</v>
      </c>
      <c r="Z385" s="150">
        <f t="shared" si="105"/>
        <v>1</v>
      </c>
      <c r="AA385" s="150">
        <f t="shared" si="106"/>
        <v>0</v>
      </c>
      <c r="AB385" s="151" t="e">
        <f t="shared" si="101"/>
        <v>#DIV/0!</v>
      </c>
      <c r="AC385" s="151" t="e">
        <f t="shared" si="102"/>
        <v>#DIV/0!</v>
      </c>
      <c r="AD385" s="151">
        <f t="shared" si="107"/>
        <v>0</v>
      </c>
      <c r="AE385" s="91">
        <f t="shared" si="108"/>
        <v>39</v>
      </c>
      <c r="AF385" s="91">
        <f t="shared" si="109"/>
        <v>36</v>
      </c>
      <c r="AG385" s="91">
        <f t="shared" si="110"/>
        <v>256</v>
      </c>
      <c r="AH385" s="91">
        <f t="shared" si="111"/>
        <v>33424</v>
      </c>
      <c r="AI385" s="141">
        <f t="shared" si="112"/>
        <v>0</v>
      </c>
      <c r="AJ385" s="141">
        <f t="shared" si="113"/>
        <v>0</v>
      </c>
      <c r="AK385" s="146">
        <f t="shared" si="103"/>
        <v>0</v>
      </c>
      <c r="AL385" s="147"/>
      <c r="AM385" s="147"/>
      <c r="AN385" s="148"/>
      <c r="AO385" s="148"/>
      <c r="AP385" s="148"/>
      <c r="AQ385" s="142"/>
      <c r="AR385" s="91">
        <f t="shared" si="104"/>
        <v>0</v>
      </c>
      <c r="AS385" s="91"/>
      <c r="AT385" s="91"/>
      <c r="AU385" s="91"/>
      <c r="AV385" s="91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49">
        <f t="shared" si="114"/>
        <v>0</v>
      </c>
      <c r="U386" s="155">
        <f t="shared" si="98"/>
        <v>0</v>
      </c>
      <c r="V386" s="155" t="e">
        <f t="shared" si="99"/>
        <v>#DIV/0!</v>
      </c>
      <c r="W386" s="150">
        <f t="shared" si="115"/>
        <v>0</v>
      </c>
      <c r="X386" s="150">
        <f t="shared" si="116"/>
        <v>0</v>
      </c>
      <c r="Y386" s="150">
        <f t="shared" si="100"/>
        <v>0</v>
      </c>
      <c r="Z386" s="150">
        <f t="shared" si="105"/>
        <v>1</v>
      </c>
      <c r="AA386" s="150">
        <f t="shared" si="106"/>
        <v>0</v>
      </c>
      <c r="AB386" s="151" t="e">
        <f t="shared" si="101"/>
        <v>#DIV/0!</v>
      </c>
      <c r="AC386" s="151" t="e">
        <f t="shared" si="102"/>
        <v>#DIV/0!</v>
      </c>
      <c r="AD386" s="151">
        <f t="shared" si="107"/>
        <v>0</v>
      </c>
      <c r="AE386" s="91">
        <f t="shared" si="108"/>
        <v>39</v>
      </c>
      <c r="AF386" s="91">
        <f t="shared" si="109"/>
        <v>36</v>
      </c>
      <c r="AG386" s="91">
        <f t="shared" si="110"/>
        <v>256</v>
      </c>
      <c r="AH386" s="91">
        <f t="shared" si="111"/>
        <v>33424</v>
      </c>
      <c r="AI386" s="141">
        <f t="shared" si="112"/>
        <v>0</v>
      </c>
      <c r="AJ386" s="141">
        <f t="shared" si="113"/>
        <v>0</v>
      </c>
      <c r="AK386" s="146">
        <f t="shared" si="103"/>
        <v>0</v>
      </c>
      <c r="AL386" s="147"/>
      <c r="AM386" s="147"/>
      <c r="AN386" s="148"/>
      <c r="AO386" s="148"/>
      <c r="AP386" s="148"/>
      <c r="AQ386" s="142"/>
      <c r="AR386" s="91">
        <f t="shared" si="104"/>
        <v>0</v>
      </c>
      <c r="AS386" s="91"/>
      <c r="AT386" s="91"/>
      <c r="AU386" s="91"/>
      <c r="AV386" s="91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49">
        <f t="shared" si="114"/>
        <v>0</v>
      </c>
      <c r="U387" s="155">
        <f t="shared" si="98"/>
        <v>0</v>
      </c>
      <c r="V387" s="155" t="e">
        <f t="shared" si="99"/>
        <v>#DIV/0!</v>
      </c>
      <c r="W387" s="150">
        <f t="shared" si="115"/>
        <v>0</v>
      </c>
      <c r="X387" s="150">
        <f t="shared" si="116"/>
        <v>0</v>
      </c>
      <c r="Y387" s="150">
        <f t="shared" si="100"/>
        <v>0</v>
      </c>
      <c r="Z387" s="150">
        <f t="shared" si="105"/>
        <v>1</v>
      </c>
      <c r="AA387" s="150">
        <f t="shared" si="106"/>
        <v>0</v>
      </c>
      <c r="AB387" s="151" t="e">
        <f t="shared" si="101"/>
        <v>#DIV/0!</v>
      </c>
      <c r="AC387" s="151" t="e">
        <f t="shared" si="102"/>
        <v>#DIV/0!</v>
      </c>
      <c r="AD387" s="151">
        <f t="shared" si="107"/>
        <v>0</v>
      </c>
      <c r="AE387" s="91">
        <f t="shared" si="108"/>
        <v>39</v>
      </c>
      <c r="AF387" s="91">
        <f t="shared" si="109"/>
        <v>36</v>
      </c>
      <c r="AG387" s="91">
        <f t="shared" si="110"/>
        <v>256</v>
      </c>
      <c r="AH387" s="91">
        <f t="shared" si="111"/>
        <v>33424</v>
      </c>
      <c r="AI387" s="141">
        <f t="shared" si="112"/>
        <v>0</v>
      </c>
      <c r="AJ387" s="141">
        <f t="shared" si="113"/>
        <v>0</v>
      </c>
      <c r="AK387" s="146">
        <f t="shared" si="103"/>
        <v>0</v>
      </c>
      <c r="AL387" s="147"/>
      <c r="AM387" s="147"/>
      <c r="AN387" s="148"/>
      <c r="AO387" s="148"/>
      <c r="AP387" s="148"/>
      <c r="AQ387" s="142"/>
      <c r="AR387" s="91">
        <f t="shared" si="104"/>
        <v>0</v>
      </c>
      <c r="AS387" s="91"/>
      <c r="AT387" s="91"/>
      <c r="AU387" s="91"/>
      <c r="AV387" s="91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49">
        <f t="shared" si="114"/>
        <v>0</v>
      </c>
      <c r="U388" s="155">
        <f t="shared" si="98"/>
        <v>0</v>
      </c>
      <c r="V388" s="155" t="e">
        <f t="shared" si="99"/>
        <v>#DIV/0!</v>
      </c>
      <c r="W388" s="150">
        <f t="shared" si="115"/>
        <v>0</v>
      </c>
      <c r="X388" s="150">
        <f t="shared" si="116"/>
        <v>0</v>
      </c>
      <c r="Y388" s="150">
        <f t="shared" si="100"/>
        <v>0</v>
      </c>
      <c r="Z388" s="150">
        <f t="shared" si="105"/>
        <v>1</v>
      </c>
      <c r="AA388" s="150">
        <f t="shared" si="106"/>
        <v>0</v>
      </c>
      <c r="AB388" s="151" t="e">
        <f t="shared" si="101"/>
        <v>#DIV/0!</v>
      </c>
      <c r="AC388" s="151" t="e">
        <f t="shared" si="102"/>
        <v>#DIV/0!</v>
      </c>
      <c r="AD388" s="151">
        <f t="shared" si="107"/>
        <v>0</v>
      </c>
      <c r="AE388" s="91">
        <f t="shared" si="108"/>
        <v>39</v>
      </c>
      <c r="AF388" s="91">
        <f t="shared" si="109"/>
        <v>36</v>
      </c>
      <c r="AG388" s="91">
        <f t="shared" si="110"/>
        <v>256</v>
      </c>
      <c r="AH388" s="91">
        <f t="shared" si="111"/>
        <v>33424</v>
      </c>
      <c r="AI388" s="141">
        <f t="shared" si="112"/>
        <v>0</v>
      </c>
      <c r="AJ388" s="141">
        <f t="shared" si="113"/>
        <v>0</v>
      </c>
      <c r="AK388" s="146">
        <f t="shared" si="103"/>
        <v>0</v>
      </c>
      <c r="AL388" s="147"/>
      <c r="AM388" s="147"/>
      <c r="AN388" s="148"/>
      <c r="AO388" s="148"/>
      <c r="AP388" s="148"/>
      <c r="AQ388" s="142"/>
      <c r="AR388" s="91">
        <f t="shared" si="104"/>
        <v>0</v>
      </c>
      <c r="AS388" s="91"/>
      <c r="AT388" s="91"/>
      <c r="AU388" s="91"/>
      <c r="AV388" s="91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49">
        <f t="shared" si="114"/>
        <v>0</v>
      </c>
      <c r="U389" s="155">
        <f t="shared" si="98"/>
        <v>0</v>
      </c>
      <c r="V389" s="155" t="e">
        <f t="shared" si="99"/>
        <v>#DIV/0!</v>
      </c>
      <c r="W389" s="150">
        <f t="shared" si="115"/>
        <v>0</v>
      </c>
      <c r="X389" s="150">
        <f t="shared" si="116"/>
        <v>0</v>
      </c>
      <c r="Y389" s="150">
        <f t="shared" si="100"/>
        <v>0</v>
      </c>
      <c r="Z389" s="150">
        <f t="shared" si="105"/>
        <v>1</v>
      </c>
      <c r="AA389" s="150">
        <f t="shared" si="106"/>
        <v>0</v>
      </c>
      <c r="AB389" s="151" t="e">
        <f t="shared" si="101"/>
        <v>#DIV/0!</v>
      </c>
      <c r="AC389" s="151" t="e">
        <f t="shared" si="102"/>
        <v>#DIV/0!</v>
      </c>
      <c r="AD389" s="151">
        <f t="shared" si="107"/>
        <v>0</v>
      </c>
      <c r="AE389" s="91">
        <f t="shared" si="108"/>
        <v>39</v>
      </c>
      <c r="AF389" s="91">
        <f t="shared" si="109"/>
        <v>36</v>
      </c>
      <c r="AG389" s="91">
        <f t="shared" si="110"/>
        <v>256</v>
      </c>
      <c r="AH389" s="91">
        <f t="shared" si="111"/>
        <v>33424</v>
      </c>
      <c r="AI389" s="141">
        <f t="shared" si="112"/>
        <v>0</v>
      </c>
      <c r="AJ389" s="141">
        <f t="shared" si="113"/>
        <v>0</v>
      </c>
      <c r="AK389" s="146">
        <f t="shared" si="103"/>
        <v>0</v>
      </c>
      <c r="AL389" s="147"/>
      <c r="AM389" s="147"/>
      <c r="AN389" s="148"/>
      <c r="AO389" s="148"/>
      <c r="AP389" s="148"/>
      <c r="AQ389" s="142"/>
      <c r="AR389" s="91">
        <f t="shared" si="104"/>
        <v>0</v>
      </c>
      <c r="AS389" s="91"/>
      <c r="AT389" s="91"/>
      <c r="AU389" s="91"/>
      <c r="AV389" s="91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49">
        <f t="shared" si="114"/>
        <v>0</v>
      </c>
      <c r="U390" s="155">
        <f t="shared" si="98"/>
        <v>0</v>
      </c>
      <c r="V390" s="155" t="e">
        <f t="shared" si="99"/>
        <v>#DIV/0!</v>
      </c>
      <c r="W390" s="150">
        <f t="shared" si="115"/>
        <v>0</v>
      </c>
      <c r="X390" s="150">
        <f t="shared" si="116"/>
        <v>0</v>
      </c>
      <c r="Y390" s="150">
        <f t="shared" si="100"/>
        <v>0</v>
      </c>
      <c r="Z390" s="150">
        <f t="shared" si="105"/>
        <v>1</v>
      </c>
      <c r="AA390" s="150">
        <f t="shared" si="106"/>
        <v>0</v>
      </c>
      <c r="AB390" s="151" t="e">
        <f t="shared" si="101"/>
        <v>#DIV/0!</v>
      </c>
      <c r="AC390" s="151" t="e">
        <f t="shared" si="102"/>
        <v>#DIV/0!</v>
      </c>
      <c r="AD390" s="151">
        <f t="shared" si="107"/>
        <v>0</v>
      </c>
      <c r="AE390" s="91">
        <f t="shared" si="108"/>
        <v>39</v>
      </c>
      <c r="AF390" s="91">
        <f t="shared" si="109"/>
        <v>36</v>
      </c>
      <c r="AG390" s="91">
        <f t="shared" si="110"/>
        <v>256</v>
      </c>
      <c r="AH390" s="91">
        <f t="shared" si="111"/>
        <v>33424</v>
      </c>
      <c r="AI390" s="141">
        <f t="shared" si="112"/>
        <v>0</v>
      </c>
      <c r="AJ390" s="141">
        <f t="shared" si="113"/>
        <v>0</v>
      </c>
      <c r="AK390" s="146">
        <f t="shared" si="103"/>
        <v>0</v>
      </c>
      <c r="AL390" s="147"/>
      <c r="AM390" s="147"/>
      <c r="AN390" s="148"/>
      <c r="AO390" s="148"/>
      <c r="AP390" s="148"/>
      <c r="AQ390" s="142"/>
      <c r="AR390" s="91">
        <f t="shared" si="104"/>
        <v>0</v>
      </c>
      <c r="AS390" s="91"/>
      <c r="AT390" s="91"/>
      <c r="AU390" s="91"/>
      <c r="AV390" s="91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49">
        <f t="shared" si="114"/>
        <v>0</v>
      </c>
      <c r="U391" s="155">
        <f t="shared" si="98"/>
        <v>0</v>
      </c>
      <c r="V391" s="155" t="e">
        <f t="shared" si="99"/>
        <v>#DIV/0!</v>
      </c>
      <c r="W391" s="150">
        <f t="shared" si="115"/>
        <v>0</v>
      </c>
      <c r="X391" s="150">
        <f t="shared" si="116"/>
        <v>0</v>
      </c>
      <c r="Y391" s="150">
        <f t="shared" si="100"/>
        <v>0</v>
      </c>
      <c r="Z391" s="150">
        <f t="shared" si="105"/>
        <v>1</v>
      </c>
      <c r="AA391" s="150">
        <f t="shared" si="106"/>
        <v>0</v>
      </c>
      <c r="AB391" s="151" t="e">
        <f t="shared" si="101"/>
        <v>#DIV/0!</v>
      </c>
      <c r="AC391" s="151" t="e">
        <f t="shared" si="102"/>
        <v>#DIV/0!</v>
      </c>
      <c r="AD391" s="151">
        <f t="shared" si="107"/>
        <v>0</v>
      </c>
      <c r="AE391" s="91">
        <f t="shared" si="108"/>
        <v>39</v>
      </c>
      <c r="AF391" s="91">
        <f t="shared" si="109"/>
        <v>36</v>
      </c>
      <c r="AG391" s="91">
        <f t="shared" si="110"/>
        <v>256</v>
      </c>
      <c r="AH391" s="91">
        <f t="shared" si="111"/>
        <v>33424</v>
      </c>
      <c r="AI391" s="141">
        <f t="shared" si="112"/>
        <v>0</v>
      </c>
      <c r="AJ391" s="141">
        <f t="shared" si="113"/>
        <v>0</v>
      </c>
      <c r="AK391" s="146">
        <f t="shared" si="103"/>
        <v>0</v>
      </c>
      <c r="AL391" s="147"/>
      <c r="AM391" s="147"/>
      <c r="AN391" s="148"/>
      <c r="AO391" s="148"/>
      <c r="AP391" s="148"/>
      <c r="AQ391" s="142"/>
      <c r="AR391" s="91">
        <f t="shared" si="104"/>
        <v>0</v>
      </c>
      <c r="AS391" s="91"/>
      <c r="AT391" s="91"/>
      <c r="AU391" s="91"/>
      <c r="AV391" s="91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49">
        <f t="shared" si="114"/>
        <v>0</v>
      </c>
      <c r="U392" s="155">
        <f t="shared" si="98"/>
        <v>0</v>
      </c>
      <c r="V392" s="155" t="e">
        <f t="shared" si="99"/>
        <v>#DIV/0!</v>
      </c>
      <c r="W392" s="150">
        <f t="shared" si="115"/>
        <v>0</v>
      </c>
      <c r="X392" s="150">
        <f t="shared" si="116"/>
        <v>0</v>
      </c>
      <c r="Y392" s="150">
        <f t="shared" si="100"/>
        <v>0</v>
      </c>
      <c r="Z392" s="150">
        <f t="shared" si="105"/>
        <v>1</v>
      </c>
      <c r="AA392" s="150">
        <f t="shared" si="106"/>
        <v>0</v>
      </c>
      <c r="AB392" s="151" t="e">
        <f t="shared" si="101"/>
        <v>#DIV/0!</v>
      </c>
      <c r="AC392" s="151" t="e">
        <f t="shared" si="102"/>
        <v>#DIV/0!</v>
      </c>
      <c r="AD392" s="151">
        <f t="shared" si="107"/>
        <v>0</v>
      </c>
      <c r="AE392" s="91">
        <f t="shared" si="108"/>
        <v>39</v>
      </c>
      <c r="AF392" s="91">
        <f t="shared" si="109"/>
        <v>36</v>
      </c>
      <c r="AG392" s="91">
        <f t="shared" si="110"/>
        <v>256</v>
      </c>
      <c r="AH392" s="91">
        <f t="shared" si="111"/>
        <v>33424</v>
      </c>
      <c r="AI392" s="141">
        <f t="shared" si="112"/>
        <v>0</v>
      </c>
      <c r="AJ392" s="141">
        <f t="shared" si="113"/>
        <v>0</v>
      </c>
      <c r="AK392" s="146">
        <f t="shared" si="103"/>
        <v>0</v>
      </c>
      <c r="AL392" s="147"/>
      <c r="AM392" s="147"/>
      <c r="AN392" s="148"/>
      <c r="AO392" s="148"/>
      <c r="AP392" s="148"/>
      <c r="AQ392" s="142"/>
      <c r="AR392" s="91">
        <f t="shared" si="104"/>
        <v>0</v>
      </c>
      <c r="AS392" s="91"/>
      <c r="AT392" s="91"/>
      <c r="AU392" s="91"/>
      <c r="AV392" s="91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49">
        <f t="shared" si="114"/>
        <v>0</v>
      </c>
      <c r="U393" s="155">
        <f t="shared" si="98"/>
        <v>0</v>
      </c>
      <c r="V393" s="155" t="e">
        <f t="shared" si="99"/>
        <v>#DIV/0!</v>
      </c>
      <c r="W393" s="150">
        <f t="shared" si="115"/>
        <v>0</v>
      </c>
      <c r="X393" s="150">
        <f t="shared" si="116"/>
        <v>0</v>
      </c>
      <c r="Y393" s="150">
        <f t="shared" si="100"/>
        <v>0</v>
      </c>
      <c r="Z393" s="150">
        <f t="shared" si="105"/>
        <v>1</v>
      </c>
      <c r="AA393" s="150">
        <f t="shared" si="106"/>
        <v>0</v>
      </c>
      <c r="AB393" s="151" t="e">
        <f t="shared" si="101"/>
        <v>#DIV/0!</v>
      </c>
      <c r="AC393" s="151" t="e">
        <f t="shared" si="102"/>
        <v>#DIV/0!</v>
      </c>
      <c r="AD393" s="151">
        <f t="shared" si="107"/>
        <v>0</v>
      </c>
      <c r="AE393" s="91">
        <f t="shared" si="108"/>
        <v>39</v>
      </c>
      <c r="AF393" s="91">
        <f t="shared" si="109"/>
        <v>36</v>
      </c>
      <c r="AG393" s="91">
        <f t="shared" si="110"/>
        <v>256</v>
      </c>
      <c r="AH393" s="91">
        <f t="shared" si="111"/>
        <v>33424</v>
      </c>
      <c r="AI393" s="141">
        <f t="shared" si="112"/>
        <v>0</v>
      </c>
      <c r="AJ393" s="141">
        <f t="shared" si="113"/>
        <v>0</v>
      </c>
      <c r="AK393" s="146">
        <f t="shared" si="103"/>
        <v>0</v>
      </c>
      <c r="AL393" s="147"/>
      <c r="AM393" s="147"/>
      <c r="AN393" s="148"/>
      <c r="AO393" s="148"/>
      <c r="AP393" s="148"/>
      <c r="AQ393" s="142"/>
      <c r="AR393" s="91">
        <f t="shared" si="104"/>
        <v>0</v>
      </c>
      <c r="AS393" s="91"/>
      <c r="AT393" s="91"/>
      <c r="AU393" s="91"/>
      <c r="AV393" s="91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49">
        <f t="shared" si="114"/>
        <v>0</v>
      </c>
      <c r="U394" s="155">
        <f t="shared" si="98"/>
        <v>0</v>
      </c>
      <c r="V394" s="155" t="e">
        <f t="shared" si="99"/>
        <v>#DIV/0!</v>
      </c>
      <c r="W394" s="150">
        <f t="shared" si="115"/>
        <v>0</v>
      </c>
      <c r="X394" s="150">
        <f t="shared" si="116"/>
        <v>0</v>
      </c>
      <c r="Y394" s="150">
        <f t="shared" si="100"/>
        <v>0</v>
      </c>
      <c r="Z394" s="150">
        <f t="shared" si="105"/>
        <v>1</v>
      </c>
      <c r="AA394" s="150">
        <f t="shared" si="106"/>
        <v>0</v>
      </c>
      <c r="AB394" s="151" t="e">
        <f t="shared" si="101"/>
        <v>#DIV/0!</v>
      </c>
      <c r="AC394" s="151" t="e">
        <f t="shared" si="102"/>
        <v>#DIV/0!</v>
      </c>
      <c r="AD394" s="151">
        <f t="shared" si="107"/>
        <v>0</v>
      </c>
      <c r="AE394" s="91">
        <f t="shared" si="108"/>
        <v>39</v>
      </c>
      <c r="AF394" s="91">
        <f t="shared" si="109"/>
        <v>36</v>
      </c>
      <c r="AG394" s="91">
        <f t="shared" si="110"/>
        <v>256</v>
      </c>
      <c r="AH394" s="91">
        <f t="shared" si="111"/>
        <v>33424</v>
      </c>
      <c r="AI394" s="141">
        <f t="shared" si="112"/>
        <v>0</v>
      </c>
      <c r="AJ394" s="141">
        <f t="shared" si="113"/>
        <v>0</v>
      </c>
      <c r="AK394" s="146">
        <f t="shared" si="103"/>
        <v>0</v>
      </c>
      <c r="AL394" s="147"/>
      <c r="AM394" s="147"/>
      <c r="AN394" s="148"/>
      <c r="AO394" s="148"/>
      <c r="AP394" s="148"/>
      <c r="AQ394" s="142"/>
      <c r="AR394" s="91">
        <f t="shared" si="104"/>
        <v>0</v>
      </c>
      <c r="AS394" s="91"/>
      <c r="AT394" s="91"/>
      <c r="AU394" s="91"/>
      <c r="AV394" s="91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49">
        <f t="shared" si="114"/>
        <v>0</v>
      </c>
      <c r="U395" s="155">
        <f t="shared" si="98"/>
        <v>0</v>
      </c>
      <c r="V395" s="155" t="e">
        <f t="shared" si="99"/>
        <v>#DIV/0!</v>
      </c>
      <c r="W395" s="150">
        <f t="shared" si="115"/>
        <v>0</v>
      </c>
      <c r="X395" s="150">
        <f t="shared" si="116"/>
        <v>0</v>
      </c>
      <c r="Y395" s="150">
        <f t="shared" si="100"/>
        <v>0</v>
      </c>
      <c r="Z395" s="150">
        <f t="shared" si="105"/>
        <v>1</v>
      </c>
      <c r="AA395" s="150">
        <f t="shared" si="106"/>
        <v>0</v>
      </c>
      <c r="AB395" s="151" t="e">
        <f t="shared" si="101"/>
        <v>#DIV/0!</v>
      </c>
      <c r="AC395" s="151" t="e">
        <f t="shared" si="102"/>
        <v>#DIV/0!</v>
      </c>
      <c r="AD395" s="151">
        <f t="shared" si="107"/>
        <v>0</v>
      </c>
      <c r="AE395" s="91">
        <f t="shared" si="108"/>
        <v>39</v>
      </c>
      <c r="AF395" s="91">
        <f t="shared" si="109"/>
        <v>36</v>
      </c>
      <c r="AG395" s="91">
        <f t="shared" si="110"/>
        <v>256</v>
      </c>
      <c r="AH395" s="91">
        <f t="shared" si="111"/>
        <v>33424</v>
      </c>
      <c r="AI395" s="141">
        <f t="shared" si="112"/>
        <v>0</v>
      </c>
      <c r="AJ395" s="141">
        <f t="shared" si="113"/>
        <v>0</v>
      </c>
      <c r="AK395" s="146">
        <f t="shared" si="103"/>
        <v>0</v>
      </c>
      <c r="AL395" s="147"/>
      <c r="AM395" s="147"/>
      <c r="AN395" s="148"/>
      <c r="AO395" s="148"/>
      <c r="AP395" s="148"/>
      <c r="AQ395" s="142"/>
      <c r="AR395" s="91">
        <f t="shared" si="104"/>
        <v>0</v>
      </c>
      <c r="AS395" s="91"/>
      <c r="AT395" s="91"/>
      <c r="AU395" s="91"/>
      <c r="AV395" s="91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49">
        <f t="shared" si="114"/>
        <v>0</v>
      </c>
      <c r="U396" s="155">
        <f t="shared" si="98"/>
        <v>0</v>
      </c>
      <c r="V396" s="155" t="e">
        <f t="shared" si="99"/>
        <v>#DIV/0!</v>
      </c>
      <c r="W396" s="150">
        <f t="shared" si="115"/>
        <v>0</v>
      </c>
      <c r="X396" s="150">
        <f t="shared" si="116"/>
        <v>0</v>
      </c>
      <c r="Y396" s="150">
        <f t="shared" si="100"/>
        <v>0</v>
      </c>
      <c r="Z396" s="150">
        <f t="shared" si="105"/>
        <v>1</v>
      </c>
      <c r="AA396" s="150">
        <f t="shared" si="106"/>
        <v>0</v>
      </c>
      <c r="AB396" s="151" t="e">
        <f t="shared" si="101"/>
        <v>#DIV/0!</v>
      </c>
      <c r="AC396" s="151" t="e">
        <f t="shared" si="102"/>
        <v>#DIV/0!</v>
      </c>
      <c r="AD396" s="151">
        <f t="shared" si="107"/>
        <v>0</v>
      </c>
      <c r="AE396" s="91">
        <f t="shared" si="108"/>
        <v>39</v>
      </c>
      <c r="AF396" s="91">
        <f t="shared" si="109"/>
        <v>36</v>
      </c>
      <c r="AG396" s="91">
        <f t="shared" si="110"/>
        <v>256</v>
      </c>
      <c r="AH396" s="91">
        <f t="shared" si="111"/>
        <v>33424</v>
      </c>
      <c r="AI396" s="141">
        <f t="shared" si="112"/>
        <v>0</v>
      </c>
      <c r="AJ396" s="141">
        <f t="shared" si="113"/>
        <v>0</v>
      </c>
      <c r="AK396" s="146">
        <f t="shared" si="103"/>
        <v>0</v>
      </c>
      <c r="AL396" s="147"/>
      <c r="AM396" s="147"/>
      <c r="AN396" s="148"/>
      <c r="AO396" s="148"/>
      <c r="AP396" s="148"/>
      <c r="AQ396" s="142"/>
      <c r="AR396" s="91">
        <f t="shared" si="104"/>
        <v>0</v>
      </c>
      <c r="AS396" s="91"/>
      <c r="AT396" s="91"/>
      <c r="AU396" s="91"/>
      <c r="AV396" s="91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49">
        <f t="shared" si="114"/>
        <v>0</v>
      </c>
      <c r="U397" s="155">
        <f t="shared" si="98"/>
        <v>0</v>
      </c>
      <c r="V397" s="155" t="e">
        <f t="shared" si="99"/>
        <v>#DIV/0!</v>
      </c>
      <c r="W397" s="150">
        <f t="shared" si="115"/>
        <v>0</v>
      </c>
      <c r="X397" s="150">
        <f t="shared" si="116"/>
        <v>0</v>
      </c>
      <c r="Y397" s="150">
        <f t="shared" si="100"/>
        <v>0</v>
      </c>
      <c r="Z397" s="150">
        <f t="shared" si="105"/>
        <v>1</v>
      </c>
      <c r="AA397" s="150">
        <f t="shared" si="106"/>
        <v>0</v>
      </c>
      <c r="AB397" s="151" t="e">
        <f t="shared" si="101"/>
        <v>#DIV/0!</v>
      </c>
      <c r="AC397" s="151" t="e">
        <f t="shared" si="102"/>
        <v>#DIV/0!</v>
      </c>
      <c r="AD397" s="151">
        <f t="shared" si="107"/>
        <v>0</v>
      </c>
      <c r="AE397" s="91">
        <f t="shared" si="108"/>
        <v>39</v>
      </c>
      <c r="AF397" s="91">
        <f t="shared" si="109"/>
        <v>36</v>
      </c>
      <c r="AG397" s="91">
        <f t="shared" si="110"/>
        <v>256</v>
      </c>
      <c r="AH397" s="91">
        <f t="shared" si="111"/>
        <v>33424</v>
      </c>
      <c r="AI397" s="141">
        <f t="shared" si="112"/>
        <v>0</v>
      </c>
      <c r="AJ397" s="141">
        <f t="shared" si="113"/>
        <v>0</v>
      </c>
      <c r="AK397" s="146">
        <f t="shared" si="103"/>
        <v>0</v>
      </c>
      <c r="AL397" s="147"/>
      <c r="AM397" s="147"/>
      <c r="AN397" s="148"/>
      <c r="AO397" s="148"/>
      <c r="AP397" s="148"/>
      <c r="AQ397" s="142"/>
      <c r="AR397" s="91">
        <f t="shared" si="104"/>
        <v>0</v>
      </c>
      <c r="AS397" s="91"/>
      <c r="AT397" s="91"/>
      <c r="AU397" s="91"/>
      <c r="AV397" s="91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49">
        <f t="shared" si="114"/>
        <v>0</v>
      </c>
      <c r="U398" s="155">
        <f t="shared" si="98"/>
        <v>0</v>
      </c>
      <c r="V398" s="155" t="e">
        <f t="shared" si="99"/>
        <v>#DIV/0!</v>
      </c>
      <c r="W398" s="150">
        <f t="shared" si="115"/>
        <v>0</v>
      </c>
      <c r="X398" s="150">
        <f t="shared" si="116"/>
        <v>0</v>
      </c>
      <c r="Y398" s="150">
        <f t="shared" si="100"/>
        <v>0</v>
      </c>
      <c r="Z398" s="150">
        <f t="shared" si="105"/>
        <v>1</v>
      </c>
      <c r="AA398" s="150">
        <f t="shared" si="106"/>
        <v>0</v>
      </c>
      <c r="AB398" s="151" t="e">
        <f t="shared" si="101"/>
        <v>#DIV/0!</v>
      </c>
      <c r="AC398" s="151" t="e">
        <f t="shared" si="102"/>
        <v>#DIV/0!</v>
      </c>
      <c r="AD398" s="151">
        <f t="shared" si="107"/>
        <v>0</v>
      </c>
      <c r="AE398" s="91">
        <f t="shared" si="108"/>
        <v>39</v>
      </c>
      <c r="AF398" s="91">
        <f t="shared" si="109"/>
        <v>36</v>
      </c>
      <c r="AG398" s="91">
        <f t="shared" si="110"/>
        <v>256</v>
      </c>
      <c r="AH398" s="91">
        <f t="shared" si="111"/>
        <v>33424</v>
      </c>
      <c r="AI398" s="141">
        <f t="shared" si="112"/>
        <v>0</v>
      </c>
      <c r="AJ398" s="141">
        <f t="shared" si="113"/>
        <v>0</v>
      </c>
      <c r="AK398" s="146">
        <f t="shared" si="103"/>
        <v>0</v>
      </c>
      <c r="AL398" s="147"/>
      <c r="AM398" s="147"/>
      <c r="AN398" s="148"/>
      <c r="AO398" s="148"/>
      <c r="AP398" s="148"/>
      <c r="AQ398" s="142"/>
      <c r="AR398" s="91">
        <f t="shared" si="104"/>
        <v>0</v>
      </c>
      <c r="AS398" s="91"/>
      <c r="AT398" s="91"/>
      <c r="AU398" s="91"/>
      <c r="AV398" s="91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49">
        <f t="shared" si="114"/>
        <v>0</v>
      </c>
      <c r="U399" s="155">
        <f t="shared" ref="U399:U462" si="117">IF((COUNTIF(L399:S399,"P")+COUNTIF(L399:S399,"A")) &gt; 0, ((D399*(1-AJ399))*E399)*AK399, 0)</f>
        <v>0</v>
      </c>
      <c r="V399" s="155" t="e">
        <f t="shared" ref="V399:V462" si="118">U399/T399</f>
        <v>#DIV/0!</v>
      </c>
      <c r="W399" s="150">
        <f t="shared" si="115"/>
        <v>0</v>
      </c>
      <c r="X399" s="150">
        <f t="shared" si="116"/>
        <v>0</v>
      </c>
      <c r="Y399" s="150">
        <f t="shared" ref="Y399:Y462" si="119">J399*(1-AI399)</f>
        <v>0</v>
      </c>
      <c r="Z399" s="150">
        <f t="shared" si="105"/>
        <v>1</v>
      </c>
      <c r="AA399" s="150">
        <f t="shared" si="106"/>
        <v>0</v>
      </c>
      <c r="AB399" s="151" t="e">
        <f t="shared" ref="AB399:AB462" si="120">U399/(T399*AF399)</f>
        <v>#DIV/0!</v>
      </c>
      <c r="AC399" s="151" t="e">
        <f t="shared" ref="AC399:AC462" si="121">W399/(T399*AG399)</f>
        <v>#DIV/0!</v>
      </c>
      <c r="AD399" s="151">
        <f t="shared" si="107"/>
        <v>0</v>
      </c>
      <c r="AE399" s="91">
        <f t="shared" si="108"/>
        <v>39</v>
      </c>
      <c r="AF399" s="91">
        <f t="shared" si="109"/>
        <v>36</v>
      </c>
      <c r="AG399" s="91">
        <f t="shared" si="110"/>
        <v>256</v>
      </c>
      <c r="AH399" s="91">
        <f t="shared" si="111"/>
        <v>33424</v>
      </c>
      <c r="AI399" s="141">
        <f t="shared" si="112"/>
        <v>0</v>
      </c>
      <c r="AJ399" s="141">
        <f t="shared" si="113"/>
        <v>0</v>
      </c>
      <c r="AK399" s="146">
        <f t="shared" ref="AK399:AK462" si="122">C399/AE399</f>
        <v>0</v>
      </c>
      <c r="AL399" s="147"/>
      <c r="AM399" s="147"/>
      <c r="AN399" s="148"/>
      <c r="AO399" s="148"/>
      <c r="AP399" s="148"/>
      <c r="AQ399" s="142"/>
      <c r="AR399" s="91">
        <f t="shared" ref="AR399:AR462" si="123">D399*E399</f>
        <v>0</v>
      </c>
      <c r="AS399" s="91"/>
      <c r="AT399" s="91"/>
      <c r="AU399" s="91"/>
      <c r="AV399" s="91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49">
        <f t="shared" si="114"/>
        <v>0</v>
      </c>
      <c r="U400" s="155">
        <f t="shared" si="117"/>
        <v>0</v>
      </c>
      <c r="V400" s="155" t="e">
        <f t="shared" si="118"/>
        <v>#DIV/0!</v>
      </c>
      <c r="W400" s="150">
        <f t="shared" si="115"/>
        <v>0</v>
      </c>
      <c r="X400" s="150">
        <f t="shared" si="116"/>
        <v>0</v>
      </c>
      <c r="Y400" s="150">
        <f t="shared" si="119"/>
        <v>0</v>
      </c>
      <c r="Z400" s="150">
        <f t="shared" ref="Z400:Z463" si="124">Z399</f>
        <v>1</v>
      </c>
      <c r="AA400" s="150">
        <f t="shared" ref="AA400:AA463" si="125">Y400*Z400</f>
        <v>0</v>
      </c>
      <c r="AB400" s="151" t="e">
        <f t="shared" si="120"/>
        <v>#DIV/0!</v>
      </c>
      <c r="AC400" s="151" t="e">
        <f t="shared" si="121"/>
        <v>#DIV/0!</v>
      </c>
      <c r="AD400" s="151">
        <f t="shared" ref="AD400:AD463" si="126">Y400/AH400</f>
        <v>0</v>
      </c>
      <c r="AE400" s="91">
        <f t="shared" ref="AE400:AE463" si="127">AE399</f>
        <v>39</v>
      </c>
      <c r="AF400" s="91">
        <f t="shared" ref="AF400:AF463" si="128">AF399</f>
        <v>36</v>
      </c>
      <c r="AG400" s="91">
        <f t="shared" ref="AG400:AG463" si="129">AG399</f>
        <v>256</v>
      </c>
      <c r="AH400" s="91">
        <f t="shared" ref="AH400:AH463" si="130">AH399</f>
        <v>33424</v>
      </c>
      <c r="AI400" s="141">
        <f t="shared" ref="AI400:AI463" si="131">AI399</f>
        <v>0</v>
      </c>
      <c r="AJ400" s="141">
        <f t="shared" ref="AJ400:AJ463" si="132">AJ399</f>
        <v>0</v>
      </c>
      <c r="AK400" s="146">
        <f t="shared" si="122"/>
        <v>0</v>
      </c>
      <c r="AL400" s="147"/>
      <c r="AM400" s="147"/>
      <c r="AN400" s="148"/>
      <c r="AO400" s="148"/>
      <c r="AP400" s="148"/>
      <c r="AQ400" s="142"/>
      <c r="AR400" s="91">
        <f t="shared" si="123"/>
        <v>0</v>
      </c>
      <c r="AS400" s="91"/>
      <c r="AT400" s="91"/>
      <c r="AU400" s="91"/>
      <c r="AV400" s="91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49">
        <f t="shared" ref="T401:T464" si="133">COUNTIF(L401:S401,"P")</f>
        <v>0</v>
      </c>
      <c r="U401" s="155">
        <f t="shared" si="117"/>
        <v>0</v>
      </c>
      <c r="V401" s="155" t="e">
        <f t="shared" si="118"/>
        <v>#DIV/0!</v>
      </c>
      <c r="W401" s="150">
        <f t="shared" ref="W401:W464" si="134">I401+H401</f>
        <v>0</v>
      </c>
      <c r="X401" s="150">
        <f t="shared" ref="X401:X464" si="135">(T401 + COUNTIF(L401:S401,"A"))*W401</f>
        <v>0</v>
      </c>
      <c r="Y401" s="150">
        <f t="shared" si="119"/>
        <v>0</v>
      </c>
      <c r="Z401" s="150">
        <f t="shared" si="124"/>
        <v>1</v>
      </c>
      <c r="AA401" s="150">
        <f t="shared" si="125"/>
        <v>0</v>
      </c>
      <c r="AB401" s="151" t="e">
        <f t="shared" si="120"/>
        <v>#DIV/0!</v>
      </c>
      <c r="AC401" s="151" t="e">
        <f t="shared" si="121"/>
        <v>#DIV/0!</v>
      </c>
      <c r="AD401" s="151">
        <f t="shared" si="126"/>
        <v>0</v>
      </c>
      <c r="AE401" s="91">
        <f t="shared" si="127"/>
        <v>39</v>
      </c>
      <c r="AF401" s="91">
        <f t="shared" si="128"/>
        <v>36</v>
      </c>
      <c r="AG401" s="91">
        <f t="shared" si="129"/>
        <v>256</v>
      </c>
      <c r="AH401" s="91">
        <f t="shared" si="130"/>
        <v>33424</v>
      </c>
      <c r="AI401" s="141">
        <f t="shared" si="131"/>
        <v>0</v>
      </c>
      <c r="AJ401" s="141">
        <f t="shared" si="132"/>
        <v>0</v>
      </c>
      <c r="AK401" s="146">
        <f t="shared" si="122"/>
        <v>0</v>
      </c>
      <c r="AL401" s="147"/>
      <c r="AM401" s="147"/>
      <c r="AN401" s="148"/>
      <c r="AO401" s="148"/>
      <c r="AP401" s="148"/>
      <c r="AQ401" s="142"/>
      <c r="AR401" s="91">
        <f t="shared" si="123"/>
        <v>0</v>
      </c>
      <c r="AS401" s="91"/>
      <c r="AT401" s="91"/>
      <c r="AU401" s="91"/>
      <c r="AV401" s="91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49">
        <f t="shared" si="133"/>
        <v>0</v>
      </c>
      <c r="U402" s="155">
        <f t="shared" si="117"/>
        <v>0</v>
      </c>
      <c r="V402" s="155" t="e">
        <f t="shared" si="118"/>
        <v>#DIV/0!</v>
      </c>
      <c r="W402" s="150">
        <f t="shared" si="134"/>
        <v>0</v>
      </c>
      <c r="X402" s="150">
        <f t="shared" si="135"/>
        <v>0</v>
      </c>
      <c r="Y402" s="150">
        <f t="shared" si="119"/>
        <v>0</v>
      </c>
      <c r="Z402" s="150">
        <f t="shared" si="124"/>
        <v>1</v>
      </c>
      <c r="AA402" s="150">
        <f t="shared" si="125"/>
        <v>0</v>
      </c>
      <c r="AB402" s="151" t="e">
        <f t="shared" si="120"/>
        <v>#DIV/0!</v>
      </c>
      <c r="AC402" s="151" t="e">
        <f t="shared" si="121"/>
        <v>#DIV/0!</v>
      </c>
      <c r="AD402" s="151">
        <f t="shared" si="126"/>
        <v>0</v>
      </c>
      <c r="AE402" s="91">
        <f t="shared" si="127"/>
        <v>39</v>
      </c>
      <c r="AF402" s="91">
        <f t="shared" si="128"/>
        <v>36</v>
      </c>
      <c r="AG402" s="91">
        <f t="shared" si="129"/>
        <v>256</v>
      </c>
      <c r="AH402" s="91">
        <f t="shared" si="130"/>
        <v>33424</v>
      </c>
      <c r="AI402" s="141">
        <f t="shared" si="131"/>
        <v>0</v>
      </c>
      <c r="AJ402" s="141">
        <f t="shared" si="132"/>
        <v>0</v>
      </c>
      <c r="AK402" s="146">
        <f t="shared" si="122"/>
        <v>0</v>
      </c>
      <c r="AL402" s="147"/>
      <c r="AM402" s="147"/>
      <c r="AN402" s="148"/>
      <c r="AO402" s="148"/>
      <c r="AP402" s="148"/>
      <c r="AQ402" s="142"/>
      <c r="AR402" s="91">
        <f t="shared" si="123"/>
        <v>0</v>
      </c>
      <c r="AS402" s="91"/>
      <c r="AT402" s="91"/>
      <c r="AU402" s="91"/>
      <c r="AV402" s="91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49">
        <f t="shared" si="133"/>
        <v>0</v>
      </c>
      <c r="U403" s="155">
        <f t="shared" si="117"/>
        <v>0</v>
      </c>
      <c r="V403" s="155" t="e">
        <f t="shared" si="118"/>
        <v>#DIV/0!</v>
      </c>
      <c r="W403" s="150">
        <f t="shared" si="134"/>
        <v>0</v>
      </c>
      <c r="X403" s="150">
        <f t="shared" si="135"/>
        <v>0</v>
      </c>
      <c r="Y403" s="150">
        <f t="shared" si="119"/>
        <v>0</v>
      </c>
      <c r="Z403" s="150">
        <f t="shared" si="124"/>
        <v>1</v>
      </c>
      <c r="AA403" s="150">
        <f t="shared" si="125"/>
        <v>0</v>
      </c>
      <c r="AB403" s="151" t="e">
        <f t="shared" si="120"/>
        <v>#DIV/0!</v>
      </c>
      <c r="AC403" s="151" t="e">
        <f t="shared" si="121"/>
        <v>#DIV/0!</v>
      </c>
      <c r="AD403" s="151">
        <f t="shared" si="126"/>
        <v>0</v>
      </c>
      <c r="AE403" s="91">
        <f t="shared" si="127"/>
        <v>39</v>
      </c>
      <c r="AF403" s="91">
        <f t="shared" si="128"/>
        <v>36</v>
      </c>
      <c r="AG403" s="91">
        <f t="shared" si="129"/>
        <v>256</v>
      </c>
      <c r="AH403" s="91">
        <f t="shared" si="130"/>
        <v>33424</v>
      </c>
      <c r="AI403" s="141">
        <f t="shared" si="131"/>
        <v>0</v>
      </c>
      <c r="AJ403" s="141">
        <f t="shared" si="132"/>
        <v>0</v>
      </c>
      <c r="AK403" s="146">
        <f t="shared" si="122"/>
        <v>0</v>
      </c>
      <c r="AL403" s="147"/>
      <c r="AM403" s="147"/>
      <c r="AN403" s="148"/>
      <c r="AO403" s="148"/>
      <c r="AP403" s="148"/>
      <c r="AQ403" s="142"/>
      <c r="AR403" s="91">
        <f t="shared" si="123"/>
        <v>0</v>
      </c>
      <c r="AS403" s="91"/>
      <c r="AT403" s="91"/>
      <c r="AU403" s="91"/>
      <c r="AV403" s="91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49">
        <f t="shared" si="133"/>
        <v>0</v>
      </c>
      <c r="U404" s="155">
        <f t="shared" si="117"/>
        <v>0</v>
      </c>
      <c r="V404" s="155" t="e">
        <f t="shared" si="118"/>
        <v>#DIV/0!</v>
      </c>
      <c r="W404" s="150">
        <f t="shared" si="134"/>
        <v>0</v>
      </c>
      <c r="X404" s="150">
        <f t="shared" si="135"/>
        <v>0</v>
      </c>
      <c r="Y404" s="150">
        <f t="shared" si="119"/>
        <v>0</v>
      </c>
      <c r="Z404" s="150">
        <f t="shared" si="124"/>
        <v>1</v>
      </c>
      <c r="AA404" s="150">
        <f t="shared" si="125"/>
        <v>0</v>
      </c>
      <c r="AB404" s="151" t="e">
        <f t="shared" si="120"/>
        <v>#DIV/0!</v>
      </c>
      <c r="AC404" s="151" t="e">
        <f t="shared" si="121"/>
        <v>#DIV/0!</v>
      </c>
      <c r="AD404" s="151">
        <f t="shared" si="126"/>
        <v>0</v>
      </c>
      <c r="AE404" s="91">
        <f t="shared" si="127"/>
        <v>39</v>
      </c>
      <c r="AF404" s="91">
        <f t="shared" si="128"/>
        <v>36</v>
      </c>
      <c r="AG404" s="91">
        <f t="shared" si="129"/>
        <v>256</v>
      </c>
      <c r="AH404" s="91">
        <f t="shared" si="130"/>
        <v>33424</v>
      </c>
      <c r="AI404" s="141">
        <f t="shared" si="131"/>
        <v>0</v>
      </c>
      <c r="AJ404" s="141">
        <f t="shared" si="132"/>
        <v>0</v>
      </c>
      <c r="AK404" s="146">
        <f t="shared" si="122"/>
        <v>0</v>
      </c>
      <c r="AL404" s="147"/>
      <c r="AM404" s="147"/>
      <c r="AN404" s="148"/>
      <c r="AO404" s="148"/>
      <c r="AP404" s="148"/>
      <c r="AQ404" s="142"/>
      <c r="AR404" s="91">
        <f t="shared" si="123"/>
        <v>0</v>
      </c>
      <c r="AS404" s="91"/>
      <c r="AT404" s="91"/>
      <c r="AU404" s="91"/>
      <c r="AV404" s="91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49">
        <f t="shared" si="133"/>
        <v>0</v>
      </c>
      <c r="U405" s="155">
        <f t="shared" si="117"/>
        <v>0</v>
      </c>
      <c r="V405" s="155" t="e">
        <f t="shared" si="118"/>
        <v>#DIV/0!</v>
      </c>
      <c r="W405" s="150">
        <f t="shared" si="134"/>
        <v>0</v>
      </c>
      <c r="X405" s="150">
        <f t="shared" si="135"/>
        <v>0</v>
      </c>
      <c r="Y405" s="150">
        <f t="shared" si="119"/>
        <v>0</v>
      </c>
      <c r="Z405" s="150">
        <f t="shared" si="124"/>
        <v>1</v>
      </c>
      <c r="AA405" s="150">
        <f t="shared" si="125"/>
        <v>0</v>
      </c>
      <c r="AB405" s="151" t="e">
        <f t="shared" si="120"/>
        <v>#DIV/0!</v>
      </c>
      <c r="AC405" s="151" t="e">
        <f t="shared" si="121"/>
        <v>#DIV/0!</v>
      </c>
      <c r="AD405" s="151">
        <f t="shared" si="126"/>
        <v>0</v>
      </c>
      <c r="AE405" s="91">
        <f t="shared" si="127"/>
        <v>39</v>
      </c>
      <c r="AF405" s="91">
        <f t="shared" si="128"/>
        <v>36</v>
      </c>
      <c r="AG405" s="91">
        <f t="shared" si="129"/>
        <v>256</v>
      </c>
      <c r="AH405" s="91">
        <f t="shared" si="130"/>
        <v>33424</v>
      </c>
      <c r="AI405" s="141">
        <f t="shared" si="131"/>
        <v>0</v>
      </c>
      <c r="AJ405" s="141">
        <f t="shared" si="132"/>
        <v>0</v>
      </c>
      <c r="AK405" s="146">
        <f t="shared" si="122"/>
        <v>0</v>
      </c>
      <c r="AL405" s="147"/>
      <c r="AM405" s="147"/>
      <c r="AN405" s="148"/>
      <c r="AO405" s="148"/>
      <c r="AP405" s="148"/>
      <c r="AQ405" s="142"/>
      <c r="AR405" s="91">
        <f t="shared" si="123"/>
        <v>0</v>
      </c>
      <c r="AS405" s="91"/>
      <c r="AT405" s="91"/>
      <c r="AU405" s="91"/>
      <c r="AV405" s="91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49">
        <f t="shared" si="133"/>
        <v>0</v>
      </c>
      <c r="U406" s="155">
        <f t="shared" si="117"/>
        <v>0</v>
      </c>
      <c r="V406" s="155" t="e">
        <f t="shared" si="118"/>
        <v>#DIV/0!</v>
      </c>
      <c r="W406" s="150">
        <f t="shared" si="134"/>
        <v>0</v>
      </c>
      <c r="X406" s="150">
        <f t="shared" si="135"/>
        <v>0</v>
      </c>
      <c r="Y406" s="150">
        <f t="shared" si="119"/>
        <v>0</v>
      </c>
      <c r="Z406" s="150">
        <f t="shared" si="124"/>
        <v>1</v>
      </c>
      <c r="AA406" s="150">
        <f t="shared" si="125"/>
        <v>0</v>
      </c>
      <c r="AB406" s="151" t="e">
        <f t="shared" si="120"/>
        <v>#DIV/0!</v>
      </c>
      <c r="AC406" s="151" t="e">
        <f t="shared" si="121"/>
        <v>#DIV/0!</v>
      </c>
      <c r="AD406" s="151">
        <f t="shared" si="126"/>
        <v>0</v>
      </c>
      <c r="AE406" s="91">
        <f t="shared" si="127"/>
        <v>39</v>
      </c>
      <c r="AF406" s="91">
        <f t="shared" si="128"/>
        <v>36</v>
      </c>
      <c r="AG406" s="91">
        <f t="shared" si="129"/>
        <v>256</v>
      </c>
      <c r="AH406" s="91">
        <f t="shared" si="130"/>
        <v>33424</v>
      </c>
      <c r="AI406" s="141">
        <f t="shared" si="131"/>
        <v>0</v>
      </c>
      <c r="AJ406" s="141">
        <f t="shared" si="132"/>
        <v>0</v>
      </c>
      <c r="AK406" s="146">
        <f t="shared" si="122"/>
        <v>0</v>
      </c>
      <c r="AL406" s="147"/>
      <c r="AM406" s="147"/>
      <c r="AN406" s="148"/>
      <c r="AO406" s="148"/>
      <c r="AP406" s="148"/>
      <c r="AQ406" s="142"/>
      <c r="AR406" s="91">
        <f t="shared" si="123"/>
        <v>0</v>
      </c>
      <c r="AS406" s="91"/>
      <c r="AT406" s="91"/>
      <c r="AU406" s="91"/>
      <c r="AV406" s="91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49">
        <f t="shared" si="133"/>
        <v>0</v>
      </c>
      <c r="U407" s="155">
        <f t="shared" si="117"/>
        <v>0</v>
      </c>
      <c r="V407" s="155" t="e">
        <f t="shared" si="118"/>
        <v>#DIV/0!</v>
      </c>
      <c r="W407" s="150">
        <f t="shared" si="134"/>
        <v>0</v>
      </c>
      <c r="X407" s="150">
        <f t="shared" si="135"/>
        <v>0</v>
      </c>
      <c r="Y407" s="150">
        <f t="shared" si="119"/>
        <v>0</v>
      </c>
      <c r="Z407" s="150">
        <f t="shared" si="124"/>
        <v>1</v>
      </c>
      <c r="AA407" s="150">
        <f t="shared" si="125"/>
        <v>0</v>
      </c>
      <c r="AB407" s="151" t="e">
        <f t="shared" si="120"/>
        <v>#DIV/0!</v>
      </c>
      <c r="AC407" s="151" t="e">
        <f t="shared" si="121"/>
        <v>#DIV/0!</v>
      </c>
      <c r="AD407" s="151">
        <f t="shared" si="126"/>
        <v>0</v>
      </c>
      <c r="AE407" s="91">
        <f t="shared" si="127"/>
        <v>39</v>
      </c>
      <c r="AF407" s="91">
        <f t="shared" si="128"/>
        <v>36</v>
      </c>
      <c r="AG407" s="91">
        <f t="shared" si="129"/>
        <v>256</v>
      </c>
      <c r="AH407" s="91">
        <f t="shared" si="130"/>
        <v>33424</v>
      </c>
      <c r="AI407" s="141">
        <f t="shared" si="131"/>
        <v>0</v>
      </c>
      <c r="AJ407" s="141">
        <f t="shared" si="132"/>
        <v>0</v>
      </c>
      <c r="AK407" s="146">
        <f t="shared" si="122"/>
        <v>0</v>
      </c>
      <c r="AL407" s="147"/>
      <c r="AM407" s="147"/>
      <c r="AN407" s="148"/>
      <c r="AO407" s="148"/>
      <c r="AP407" s="148"/>
      <c r="AQ407" s="142"/>
      <c r="AR407" s="91">
        <f t="shared" si="123"/>
        <v>0</v>
      </c>
      <c r="AS407" s="91"/>
      <c r="AT407" s="91"/>
      <c r="AU407" s="91"/>
      <c r="AV407" s="91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49">
        <f t="shared" si="133"/>
        <v>0</v>
      </c>
      <c r="U408" s="155">
        <f t="shared" si="117"/>
        <v>0</v>
      </c>
      <c r="V408" s="155" t="e">
        <f t="shared" si="118"/>
        <v>#DIV/0!</v>
      </c>
      <c r="W408" s="150">
        <f t="shared" si="134"/>
        <v>0</v>
      </c>
      <c r="X408" s="150">
        <f t="shared" si="135"/>
        <v>0</v>
      </c>
      <c r="Y408" s="150">
        <f t="shared" si="119"/>
        <v>0</v>
      </c>
      <c r="Z408" s="150">
        <f t="shared" si="124"/>
        <v>1</v>
      </c>
      <c r="AA408" s="150">
        <f t="shared" si="125"/>
        <v>0</v>
      </c>
      <c r="AB408" s="151" t="e">
        <f t="shared" si="120"/>
        <v>#DIV/0!</v>
      </c>
      <c r="AC408" s="151" t="e">
        <f t="shared" si="121"/>
        <v>#DIV/0!</v>
      </c>
      <c r="AD408" s="151">
        <f t="shared" si="126"/>
        <v>0</v>
      </c>
      <c r="AE408" s="91">
        <f t="shared" si="127"/>
        <v>39</v>
      </c>
      <c r="AF408" s="91">
        <f t="shared" si="128"/>
        <v>36</v>
      </c>
      <c r="AG408" s="91">
        <f t="shared" si="129"/>
        <v>256</v>
      </c>
      <c r="AH408" s="91">
        <f t="shared" si="130"/>
        <v>33424</v>
      </c>
      <c r="AI408" s="141">
        <f t="shared" si="131"/>
        <v>0</v>
      </c>
      <c r="AJ408" s="141">
        <f t="shared" si="132"/>
        <v>0</v>
      </c>
      <c r="AK408" s="146">
        <f t="shared" si="122"/>
        <v>0</v>
      </c>
      <c r="AL408" s="147"/>
      <c r="AM408" s="147"/>
      <c r="AN408" s="148"/>
      <c r="AO408" s="148"/>
      <c r="AP408" s="148"/>
      <c r="AQ408" s="142"/>
      <c r="AR408" s="91">
        <f t="shared" si="123"/>
        <v>0</v>
      </c>
      <c r="AS408" s="91"/>
      <c r="AT408" s="91"/>
      <c r="AU408" s="91"/>
      <c r="AV408" s="91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49">
        <f t="shared" si="133"/>
        <v>0</v>
      </c>
      <c r="U409" s="155">
        <f t="shared" si="117"/>
        <v>0</v>
      </c>
      <c r="V409" s="155" t="e">
        <f t="shared" si="118"/>
        <v>#DIV/0!</v>
      </c>
      <c r="W409" s="150">
        <f t="shared" si="134"/>
        <v>0</v>
      </c>
      <c r="X409" s="150">
        <f t="shared" si="135"/>
        <v>0</v>
      </c>
      <c r="Y409" s="150">
        <f t="shared" si="119"/>
        <v>0</v>
      </c>
      <c r="Z409" s="150">
        <f t="shared" si="124"/>
        <v>1</v>
      </c>
      <c r="AA409" s="150">
        <f t="shared" si="125"/>
        <v>0</v>
      </c>
      <c r="AB409" s="151" t="e">
        <f t="shared" si="120"/>
        <v>#DIV/0!</v>
      </c>
      <c r="AC409" s="151" t="e">
        <f t="shared" si="121"/>
        <v>#DIV/0!</v>
      </c>
      <c r="AD409" s="151">
        <f t="shared" si="126"/>
        <v>0</v>
      </c>
      <c r="AE409" s="91">
        <f t="shared" si="127"/>
        <v>39</v>
      </c>
      <c r="AF409" s="91">
        <f t="shared" si="128"/>
        <v>36</v>
      </c>
      <c r="AG409" s="91">
        <f t="shared" si="129"/>
        <v>256</v>
      </c>
      <c r="AH409" s="91">
        <f t="shared" si="130"/>
        <v>33424</v>
      </c>
      <c r="AI409" s="141">
        <f t="shared" si="131"/>
        <v>0</v>
      </c>
      <c r="AJ409" s="141">
        <f t="shared" si="132"/>
        <v>0</v>
      </c>
      <c r="AK409" s="146">
        <f t="shared" si="122"/>
        <v>0</v>
      </c>
      <c r="AL409" s="147"/>
      <c r="AM409" s="147"/>
      <c r="AN409" s="148"/>
      <c r="AO409" s="148"/>
      <c r="AP409" s="148"/>
      <c r="AQ409" s="142"/>
      <c r="AR409" s="91">
        <f t="shared" si="123"/>
        <v>0</v>
      </c>
      <c r="AS409" s="91"/>
      <c r="AT409" s="91"/>
      <c r="AU409" s="91"/>
      <c r="AV409" s="91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49">
        <f t="shared" si="133"/>
        <v>0</v>
      </c>
      <c r="U410" s="155">
        <f t="shared" si="117"/>
        <v>0</v>
      </c>
      <c r="V410" s="155" t="e">
        <f t="shared" si="118"/>
        <v>#DIV/0!</v>
      </c>
      <c r="W410" s="150">
        <f t="shared" si="134"/>
        <v>0</v>
      </c>
      <c r="X410" s="150">
        <f t="shared" si="135"/>
        <v>0</v>
      </c>
      <c r="Y410" s="150">
        <f t="shared" si="119"/>
        <v>0</v>
      </c>
      <c r="Z410" s="150">
        <f t="shared" si="124"/>
        <v>1</v>
      </c>
      <c r="AA410" s="150">
        <f t="shared" si="125"/>
        <v>0</v>
      </c>
      <c r="AB410" s="151" t="e">
        <f t="shared" si="120"/>
        <v>#DIV/0!</v>
      </c>
      <c r="AC410" s="151" t="e">
        <f t="shared" si="121"/>
        <v>#DIV/0!</v>
      </c>
      <c r="AD410" s="151">
        <f t="shared" si="126"/>
        <v>0</v>
      </c>
      <c r="AE410" s="91">
        <f t="shared" si="127"/>
        <v>39</v>
      </c>
      <c r="AF410" s="91">
        <f t="shared" si="128"/>
        <v>36</v>
      </c>
      <c r="AG410" s="91">
        <f t="shared" si="129"/>
        <v>256</v>
      </c>
      <c r="AH410" s="91">
        <f t="shared" si="130"/>
        <v>33424</v>
      </c>
      <c r="AI410" s="141">
        <f t="shared" si="131"/>
        <v>0</v>
      </c>
      <c r="AJ410" s="141">
        <f t="shared" si="132"/>
        <v>0</v>
      </c>
      <c r="AK410" s="146">
        <f t="shared" si="122"/>
        <v>0</v>
      </c>
      <c r="AL410" s="147"/>
      <c r="AM410" s="147"/>
      <c r="AN410" s="148"/>
      <c r="AO410" s="148"/>
      <c r="AP410" s="148"/>
      <c r="AQ410" s="142"/>
      <c r="AR410" s="91">
        <f t="shared" si="123"/>
        <v>0</v>
      </c>
      <c r="AS410" s="91"/>
      <c r="AT410" s="91"/>
      <c r="AU410" s="91"/>
      <c r="AV410" s="91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49">
        <f t="shared" si="133"/>
        <v>0</v>
      </c>
      <c r="U411" s="155">
        <f t="shared" si="117"/>
        <v>0</v>
      </c>
      <c r="V411" s="155" t="e">
        <f t="shared" si="118"/>
        <v>#DIV/0!</v>
      </c>
      <c r="W411" s="150">
        <f t="shared" si="134"/>
        <v>0</v>
      </c>
      <c r="X411" s="150">
        <f t="shared" si="135"/>
        <v>0</v>
      </c>
      <c r="Y411" s="150">
        <f t="shared" si="119"/>
        <v>0</v>
      </c>
      <c r="Z411" s="150">
        <f t="shared" si="124"/>
        <v>1</v>
      </c>
      <c r="AA411" s="150">
        <f t="shared" si="125"/>
        <v>0</v>
      </c>
      <c r="AB411" s="151" t="e">
        <f t="shared" si="120"/>
        <v>#DIV/0!</v>
      </c>
      <c r="AC411" s="151" t="e">
        <f t="shared" si="121"/>
        <v>#DIV/0!</v>
      </c>
      <c r="AD411" s="151">
        <f t="shared" si="126"/>
        <v>0</v>
      </c>
      <c r="AE411" s="91">
        <f t="shared" si="127"/>
        <v>39</v>
      </c>
      <c r="AF411" s="91">
        <f t="shared" si="128"/>
        <v>36</v>
      </c>
      <c r="AG411" s="91">
        <f t="shared" si="129"/>
        <v>256</v>
      </c>
      <c r="AH411" s="91">
        <f t="shared" si="130"/>
        <v>33424</v>
      </c>
      <c r="AI411" s="141">
        <f t="shared" si="131"/>
        <v>0</v>
      </c>
      <c r="AJ411" s="141">
        <f t="shared" si="132"/>
        <v>0</v>
      </c>
      <c r="AK411" s="146">
        <f t="shared" si="122"/>
        <v>0</v>
      </c>
      <c r="AL411" s="147"/>
      <c r="AM411" s="147"/>
      <c r="AN411" s="148"/>
      <c r="AO411" s="148"/>
      <c r="AP411" s="148"/>
      <c r="AQ411" s="142"/>
      <c r="AR411" s="91">
        <f t="shared" si="123"/>
        <v>0</v>
      </c>
      <c r="AS411" s="91"/>
      <c r="AT411" s="91"/>
      <c r="AU411" s="91"/>
      <c r="AV411" s="91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49">
        <f t="shared" si="133"/>
        <v>0</v>
      </c>
      <c r="U412" s="155">
        <f t="shared" si="117"/>
        <v>0</v>
      </c>
      <c r="V412" s="155" t="e">
        <f t="shared" si="118"/>
        <v>#DIV/0!</v>
      </c>
      <c r="W412" s="150">
        <f t="shared" si="134"/>
        <v>0</v>
      </c>
      <c r="X412" s="150">
        <f t="shared" si="135"/>
        <v>0</v>
      </c>
      <c r="Y412" s="150">
        <f t="shared" si="119"/>
        <v>0</v>
      </c>
      <c r="Z412" s="150">
        <f t="shared" si="124"/>
        <v>1</v>
      </c>
      <c r="AA412" s="150">
        <f t="shared" si="125"/>
        <v>0</v>
      </c>
      <c r="AB412" s="151" t="e">
        <f t="shared" si="120"/>
        <v>#DIV/0!</v>
      </c>
      <c r="AC412" s="151" t="e">
        <f t="shared" si="121"/>
        <v>#DIV/0!</v>
      </c>
      <c r="AD412" s="151">
        <f t="shared" si="126"/>
        <v>0</v>
      </c>
      <c r="AE412" s="91">
        <f t="shared" si="127"/>
        <v>39</v>
      </c>
      <c r="AF412" s="91">
        <f t="shared" si="128"/>
        <v>36</v>
      </c>
      <c r="AG412" s="91">
        <f t="shared" si="129"/>
        <v>256</v>
      </c>
      <c r="AH412" s="91">
        <f t="shared" si="130"/>
        <v>33424</v>
      </c>
      <c r="AI412" s="141">
        <f t="shared" si="131"/>
        <v>0</v>
      </c>
      <c r="AJ412" s="141">
        <f t="shared" si="132"/>
        <v>0</v>
      </c>
      <c r="AK412" s="146">
        <f t="shared" si="122"/>
        <v>0</v>
      </c>
      <c r="AL412" s="147"/>
      <c r="AM412" s="147"/>
      <c r="AN412" s="148"/>
      <c r="AO412" s="148"/>
      <c r="AP412" s="148"/>
      <c r="AQ412" s="142"/>
      <c r="AR412" s="91">
        <f t="shared" si="123"/>
        <v>0</v>
      </c>
      <c r="AS412" s="91"/>
      <c r="AT412" s="91"/>
      <c r="AU412" s="91"/>
      <c r="AV412" s="91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49">
        <f t="shared" si="133"/>
        <v>0</v>
      </c>
      <c r="U413" s="155">
        <f t="shared" si="117"/>
        <v>0</v>
      </c>
      <c r="V413" s="155" t="e">
        <f t="shared" si="118"/>
        <v>#DIV/0!</v>
      </c>
      <c r="W413" s="150">
        <f t="shared" si="134"/>
        <v>0</v>
      </c>
      <c r="X413" s="150">
        <f t="shared" si="135"/>
        <v>0</v>
      </c>
      <c r="Y413" s="150">
        <f t="shared" si="119"/>
        <v>0</v>
      </c>
      <c r="Z413" s="150">
        <f t="shared" si="124"/>
        <v>1</v>
      </c>
      <c r="AA413" s="150">
        <f t="shared" si="125"/>
        <v>0</v>
      </c>
      <c r="AB413" s="151" t="e">
        <f t="shared" si="120"/>
        <v>#DIV/0!</v>
      </c>
      <c r="AC413" s="151" t="e">
        <f t="shared" si="121"/>
        <v>#DIV/0!</v>
      </c>
      <c r="AD413" s="151">
        <f t="shared" si="126"/>
        <v>0</v>
      </c>
      <c r="AE413" s="91">
        <f t="shared" si="127"/>
        <v>39</v>
      </c>
      <c r="AF413" s="91">
        <f t="shared" si="128"/>
        <v>36</v>
      </c>
      <c r="AG413" s="91">
        <f t="shared" si="129"/>
        <v>256</v>
      </c>
      <c r="AH413" s="91">
        <f t="shared" si="130"/>
        <v>33424</v>
      </c>
      <c r="AI413" s="141">
        <f t="shared" si="131"/>
        <v>0</v>
      </c>
      <c r="AJ413" s="141">
        <f t="shared" si="132"/>
        <v>0</v>
      </c>
      <c r="AK413" s="146">
        <f t="shared" si="122"/>
        <v>0</v>
      </c>
      <c r="AL413" s="147"/>
      <c r="AM413" s="147"/>
      <c r="AN413" s="148"/>
      <c r="AO413" s="148"/>
      <c r="AP413" s="148"/>
      <c r="AQ413" s="142"/>
      <c r="AR413" s="91">
        <f t="shared" si="123"/>
        <v>0</v>
      </c>
      <c r="AS413" s="91"/>
      <c r="AT413" s="91"/>
      <c r="AU413" s="91"/>
      <c r="AV413" s="91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49">
        <f t="shared" si="133"/>
        <v>0</v>
      </c>
      <c r="U414" s="155">
        <f t="shared" si="117"/>
        <v>0</v>
      </c>
      <c r="V414" s="155" t="e">
        <f t="shared" si="118"/>
        <v>#DIV/0!</v>
      </c>
      <c r="W414" s="150">
        <f t="shared" si="134"/>
        <v>0</v>
      </c>
      <c r="X414" s="150">
        <f t="shared" si="135"/>
        <v>0</v>
      </c>
      <c r="Y414" s="150">
        <f t="shared" si="119"/>
        <v>0</v>
      </c>
      <c r="Z414" s="150">
        <f t="shared" si="124"/>
        <v>1</v>
      </c>
      <c r="AA414" s="150">
        <f t="shared" si="125"/>
        <v>0</v>
      </c>
      <c r="AB414" s="151" t="e">
        <f t="shared" si="120"/>
        <v>#DIV/0!</v>
      </c>
      <c r="AC414" s="151" t="e">
        <f t="shared" si="121"/>
        <v>#DIV/0!</v>
      </c>
      <c r="AD414" s="151">
        <f t="shared" si="126"/>
        <v>0</v>
      </c>
      <c r="AE414" s="91">
        <f t="shared" si="127"/>
        <v>39</v>
      </c>
      <c r="AF414" s="91">
        <f t="shared" si="128"/>
        <v>36</v>
      </c>
      <c r="AG414" s="91">
        <f t="shared" si="129"/>
        <v>256</v>
      </c>
      <c r="AH414" s="91">
        <f t="shared" si="130"/>
        <v>33424</v>
      </c>
      <c r="AI414" s="141">
        <f t="shared" si="131"/>
        <v>0</v>
      </c>
      <c r="AJ414" s="141">
        <f t="shared" si="132"/>
        <v>0</v>
      </c>
      <c r="AK414" s="146">
        <f t="shared" si="122"/>
        <v>0</v>
      </c>
      <c r="AL414" s="147"/>
      <c r="AM414" s="147"/>
      <c r="AN414" s="148"/>
      <c r="AO414" s="148"/>
      <c r="AP414" s="148"/>
      <c r="AQ414" s="142"/>
      <c r="AR414" s="91">
        <f t="shared" si="123"/>
        <v>0</v>
      </c>
      <c r="AS414" s="91"/>
      <c r="AT414" s="91"/>
      <c r="AU414" s="91"/>
      <c r="AV414" s="91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49">
        <f t="shared" si="133"/>
        <v>0</v>
      </c>
      <c r="U415" s="155">
        <f t="shared" si="117"/>
        <v>0</v>
      </c>
      <c r="V415" s="155" t="e">
        <f t="shared" si="118"/>
        <v>#DIV/0!</v>
      </c>
      <c r="W415" s="150">
        <f t="shared" si="134"/>
        <v>0</v>
      </c>
      <c r="X415" s="150">
        <f t="shared" si="135"/>
        <v>0</v>
      </c>
      <c r="Y415" s="150">
        <f t="shared" si="119"/>
        <v>0</v>
      </c>
      <c r="Z415" s="150">
        <f t="shared" si="124"/>
        <v>1</v>
      </c>
      <c r="AA415" s="150">
        <f t="shared" si="125"/>
        <v>0</v>
      </c>
      <c r="AB415" s="151" t="e">
        <f t="shared" si="120"/>
        <v>#DIV/0!</v>
      </c>
      <c r="AC415" s="151" t="e">
        <f t="shared" si="121"/>
        <v>#DIV/0!</v>
      </c>
      <c r="AD415" s="151">
        <f t="shared" si="126"/>
        <v>0</v>
      </c>
      <c r="AE415" s="91">
        <f t="shared" si="127"/>
        <v>39</v>
      </c>
      <c r="AF415" s="91">
        <f t="shared" si="128"/>
        <v>36</v>
      </c>
      <c r="AG415" s="91">
        <f t="shared" si="129"/>
        <v>256</v>
      </c>
      <c r="AH415" s="91">
        <f t="shared" si="130"/>
        <v>33424</v>
      </c>
      <c r="AI415" s="141">
        <f t="shared" si="131"/>
        <v>0</v>
      </c>
      <c r="AJ415" s="141">
        <f t="shared" si="132"/>
        <v>0</v>
      </c>
      <c r="AK415" s="146">
        <f t="shared" si="122"/>
        <v>0</v>
      </c>
      <c r="AL415" s="147"/>
      <c r="AM415" s="147"/>
      <c r="AN415" s="148"/>
      <c r="AO415" s="148"/>
      <c r="AP415" s="148"/>
      <c r="AQ415" s="142"/>
      <c r="AR415" s="91">
        <f t="shared" si="123"/>
        <v>0</v>
      </c>
      <c r="AS415" s="91"/>
      <c r="AT415" s="91"/>
      <c r="AU415" s="91"/>
      <c r="AV415" s="91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49">
        <f t="shared" si="133"/>
        <v>0</v>
      </c>
      <c r="U416" s="155">
        <f t="shared" si="117"/>
        <v>0</v>
      </c>
      <c r="V416" s="155" t="e">
        <f t="shared" si="118"/>
        <v>#DIV/0!</v>
      </c>
      <c r="W416" s="150">
        <f t="shared" si="134"/>
        <v>0</v>
      </c>
      <c r="X416" s="150">
        <f t="shared" si="135"/>
        <v>0</v>
      </c>
      <c r="Y416" s="150">
        <f t="shared" si="119"/>
        <v>0</v>
      </c>
      <c r="Z416" s="150">
        <f t="shared" si="124"/>
        <v>1</v>
      </c>
      <c r="AA416" s="150">
        <f t="shared" si="125"/>
        <v>0</v>
      </c>
      <c r="AB416" s="151" t="e">
        <f t="shared" si="120"/>
        <v>#DIV/0!</v>
      </c>
      <c r="AC416" s="151" t="e">
        <f t="shared" si="121"/>
        <v>#DIV/0!</v>
      </c>
      <c r="AD416" s="151">
        <f t="shared" si="126"/>
        <v>0</v>
      </c>
      <c r="AE416" s="91">
        <f t="shared" si="127"/>
        <v>39</v>
      </c>
      <c r="AF416" s="91">
        <f t="shared" si="128"/>
        <v>36</v>
      </c>
      <c r="AG416" s="91">
        <f t="shared" si="129"/>
        <v>256</v>
      </c>
      <c r="AH416" s="91">
        <f t="shared" si="130"/>
        <v>33424</v>
      </c>
      <c r="AI416" s="141">
        <f t="shared" si="131"/>
        <v>0</v>
      </c>
      <c r="AJ416" s="141">
        <f t="shared" si="132"/>
        <v>0</v>
      </c>
      <c r="AK416" s="146">
        <f t="shared" si="122"/>
        <v>0</v>
      </c>
      <c r="AL416" s="147"/>
      <c r="AM416" s="147"/>
      <c r="AN416" s="148"/>
      <c r="AO416" s="148"/>
      <c r="AP416" s="148"/>
      <c r="AQ416" s="142"/>
      <c r="AR416" s="91">
        <f t="shared" si="123"/>
        <v>0</v>
      </c>
      <c r="AS416" s="91"/>
      <c r="AT416" s="91"/>
      <c r="AU416" s="91"/>
      <c r="AV416" s="91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49">
        <f t="shared" si="133"/>
        <v>0</v>
      </c>
      <c r="U417" s="155">
        <f t="shared" si="117"/>
        <v>0</v>
      </c>
      <c r="V417" s="155" t="e">
        <f t="shared" si="118"/>
        <v>#DIV/0!</v>
      </c>
      <c r="W417" s="150">
        <f t="shared" si="134"/>
        <v>0</v>
      </c>
      <c r="X417" s="150">
        <f t="shared" si="135"/>
        <v>0</v>
      </c>
      <c r="Y417" s="150">
        <f t="shared" si="119"/>
        <v>0</v>
      </c>
      <c r="Z417" s="150">
        <f t="shared" si="124"/>
        <v>1</v>
      </c>
      <c r="AA417" s="150">
        <f t="shared" si="125"/>
        <v>0</v>
      </c>
      <c r="AB417" s="151" t="e">
        <f t="shared" si="120"/>
        <v>#DIV/0!</v>
      </c>
      <c r="AC417" s="151" t="e">
        <f t="shared" si="121"/>
        <v>#DIV/0!</v>
      </c>
      <c r="AD417" s="151">
        <f t="shared" si="126"/>
        <v>0</v>
      </c>
      <c r="AE417" s="91">
        <f t="shared" si="127"/>
        <v>39</v>
      </c>
      <c r="AF417" s="91">
        <f t="shared" si="128"/>
        <v>36</v>
      </c>
      <c r="AG417" s="91">
        <f t="shared" si="129"/>
        <v>256</v>
      </c>
      <c r="AH417" s="91">
        <f t="shared" si="130"/>
        <v>33424</v>
      </c>
      <c r="AI417" s="141">
        <f t="shared" si="131"/>
        <v>0</v>
      </c>
      <c r="AJ417" s="141">
        <f t="shared" si="132"/>
        <v>0</v>
      </c>
      <c r="AK417" s="146">
        <f t="shared" si="122"/>
        <v>0</v>
      </c>
      <c r="AL417" s="147"/>
      <c r="AM417" s="147"/>
      <c r="AN417" s="148"/>
      <c r="AO417" s="148"/>
      <c r="AP417" s="148"/>
      <c r="AQ417" s="142"/>
      <c r="AR417" s="91">
        <f t="shared" si="123"/>
        <v>0</v>
      </c>
      <c r="AS417" s="91"/>
      <c r="AT417" s="91"/>
      <c r="AU417" s="91"/>
      <c r="AV417" s="91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49">
        <f t="shared" si="133"/>
        <v>0</v>
      </c>
      <c r="U418" s="155">
        <f t="shared" si="117"/>
        <v>0</v>
      </c>
      <c r="V418" s="155" t="e">
        <f t="shared" si="118"/>
        <v>#DIV/0!</v>
      </c>
      <c r="W418" s="150">
        <f t="shared" si="134"/>
        <v>0</v>
      </c>
      <c r="X418" s="150">
        <f t="shared" si="135"/>
        <v>0</v>
      </c>
      <c r="Y418" s="150">
        <f t="shared" si="119"/>
        <v>0</v>
      </c>
      <c r="Z418" s="150">
        <f t="shared" si="124"/>
        <v>1</v>
      </c>
      <c r="AA418" s="150">
        <f t="shared" si="125"/>
        <v>0</v>
      </c>
      <c r="AB418" s="151" t="e">
        <f t="shared" si="120"/>
        <v>#DIV/0!</v>
      </c>
      <c r="AC418" s="151" t="e">
        <f t="shared" si="121"/>
        <v>#DIV/0!</v>
      </c>
      <c r="AD418" s="151">
        <f t="shared" si="126"/>
        <v>0</v>
      </c>
      <c r="AE418" s="91">
        <f t="shared" si="127"/>
        <v>39</v>
      </c>
      <c r="AF418" s="91">
        <f t="shared" si="128"/>
        <v>36</v>
      </c>
      <c r="AG418" s="91">
        <f t="shared" si="129"/>
        <v>256</v>
      </c>
      <c r="AH418" s="91">
        <f t="shared" si="130"/>
        <v>33424</v>
      </c>
      <c r="AI418" s="141">
        <f t="shared" si="131"/>
        <v>0</v>
      </c>
      <c r="AJ418" s="141">
        <f t="shared" si="132"/>
        <v>0</v>
      </c>
      <c r="AK418" s="146">
        <f t="shared" si="122"/>
        <v>0</v>
      </c>
      <c r="AL418" s="147"/>
      <c r="AM418" s="147"/>
      <c r="AN418" s="148"/>
      <c r="AO418" s="148"/>
      <c r="AP418" s="148"/>
      <c r="AQ418" s="142"/>
      <c r="AR418" s="91">
        <f t="shared" si="123"/>
        <v>0</v>
      </c>
      <c r="AS418" s="91"/>
      <c r="AT418" s="91"/>
      <c r="AU418" s="91"/>
      <c r="AV418" s="91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49">
        <f t="shared" si="133"/>
        <v>0</v>
      </c>
      <c r="U419" s="155">
        <f t="shared" si="117"/>
        <v>0</v>
      </c>
      <c r="V419" s="155" t="e">
        <f t="shared" si="118"/>
        <v>#DIV/0!</v>
      </c>
      <c r="W419" s="150">
        <f t="shared" si="134"/>
        <v>0</v>
      </c>
      <c r="X419" s="150">
        <f t="shared" si="135"/>
        <v>0</v>
      </c>
      <c r="Y419" s="150">
        <f t="shared" si="119"/>
        <v>0</v>
      </c>
      <c r="Z419" s="150">
        <f t="shared" si="124"/>
        <v>1</v>
      </c>
      <c r="AA419" s="150">
        <f t="shared" si="125"/>
        <v>0</v>
      </c>
      <c r="AB419" s="151" t="e">
        <f t="shared" si="120"/>
        <v>#DIV/0!</v>
      </c>
      <c r="AC419" s="151" t="e">
        <f t="shared" si="121"/>
        <v>#DIV/0!</v>
      </c>
      <c r="AD419" s="151">
        <f t="shared" si="126"/>
        <v>0</v>
      </c>
      <c r="AE419" s="91">
        <f t="shared" si="127"/>
        <v>39</v>
      </c>
      <c r="AF419" s="91">
        <f t="shared" si="128"/>
        <v>36</v>
      </c>
      <c r="AG419" s="91">
        <f t="shared" si="129"/>
        <v>256</v>
      </c>
      <c r="AH419" s="91">
        <f t="shared" si="130"/>
        <v>33424</v>
      </c>
      <c r="AI419" s="141">
        <f t="shared" si="131"/>
        <v>0</v>
      </c>
      <c r="AJ419" s="141">
        <f t="shared" si="132"/>
        <v>0</v>
      </c>
      <c r="AK419" s="146">
        <f t="shared" si="122"/>
        <v>0</v>
      </c>
      <c r="AL419" s="147"/>
      <c r="AM419" s="147"/>
      <c r="AN419" s="148"/>
      <c r="AO419" s="148"/>
      <c r="AP419" s="148"/>
      <c r="AQ419" s="142"/>
      <c r="AR419" s="91">
        <f t="shared" si="123"/>
        <v>0</v>
      </c>
      <c r="AS419" s="91"/>
      <c r="AT419" s="91"/>
      <c r="AU419" s="91"/>
      <c r="AV419" s="91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49">
        <f t="shared" si="133"/>
        <v>0</v>
      </c>
      <c r="U420" s="155">
        <f t="shared" si="117"/>
        <v>0</v>
      </c>
      <c r="V420" s="155" t="e">
        <f t="shared" si="118"/>
        <v>#DIV/0!</v>
      </c>
      <c r="W420" s="150">
        <f t="shared" si="134"/>
        <v>0</v>
      </c>
      <c r="X420" s="150">
        <f t="shared" si="135"/>
        <v>0</v>
      </c>
      <c r="Y420" s="150">
        <f t="shared" si="119"/>
        <v>0</v>
      </c>
      <c r="Z420" s="150">
        <f t="shared" si="124"/>
        <v>1</v>
      </c>
      <c r="AA420" s="150">
        <f t="shared" si="125"/>
        <v>0</v>
      </c>
      <c r="AB420" s="151" t="e">
        <f t="shared" si="120"/>
        <v>#DIV/0!</v>
      </c>
      <c r="AC420" s="151" t="e">
        <f t="shared" si="121"/>
        <v>#DIV/0!</v>
      </c>
      <c r="AD420" s="151">
        <f t="shared" si="126"/>
        <v>0</v>
      </c>
      <c r="AE420" s="91">
        <f t="shared" si="127"/>
        <v>39</v>
      </c>
      <c r="AF420" s="91">
        <f t="shared" si="128"/>
        <v>36</v>
      </c>
      <c r="AG420" s="91">
        <f t="shared" si="129"/>
        <v>256</v>
      </c>
      <c r="AH420" s="91">
        <f t="shared" si="130"/>
        <v>33424</v>
      </c>
      <c r="AI420" s="141">
        <f t="shared" si="131"/>
        <v>0</v>
      </c>
      <c r="AJ420" s="141">
        <f t="shared" si="132"/>
        <v>0</v>
      </c>
      <c r="AK420" s="146">
        <f t="shared" si="122"/>
        <v>0</v>
      </c>
      <c r="AL420" s="147"/>
      <c r="AM420" s="147"/>
      <c r="AN420" s="148"/>
      <c r="AO420" s="148"/>
      <c r="AP420" s="148"/>
      <c r="AQ420" s="142"/>
      <c r="AR420" s="91">
        <f t="shared" si="123"/>
        <v>0</v>
      </c>
      <c r="AS420" s="91"/>
      <c r="AT420" s="91"/>
      <c r="AU420" s="91"/>
      <c r="AV420" s="91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49">
        <f t="shared" si="133"/>
        <v>0</v>
      </c>
      <c r="U421" s="155">
        <f t="shared" si="117"/>
        <v>0</v>
      </c>
      <c r="V421" s="155" t="e">
        <f t="shared" si="118"/>
        <v>#DIV/0!</v>
      </c>
      <c r="W421" s="150">
        <f t="shared" si="134"/>
        <v>0</v>
      </c>
      <c r="X421" s="150">
        <f t="shared" si="135"/>
        <v>0</v>
      </c>
      <c r="Y421" s="150">
        <f t="shared" si="119"/>
        <v>0</v>
      </c>
      <c r="Z421" s="150">
        <f t="shared" si="124"/>
        <v>1</v>
      </c>
      <c r="AA421" s="150">
        <f t="shared" si="125"/>
        <v>0</v>
      </c>
      <c r="AB421" s="151" t="e">
        <f t="shared" si="120"/>
        <v>#DIV/0!</v>
      </c>
      <c r="AC421" s="151" t="e">
        <f t="shared" si="121"/>
        <v>#DIV/0!</v>
      </c>
      <c r="AD421" s="151">
        <f t="shared" si="126"/>
        <v>0</v>
      </c>
      <c r="AE421" s="91">
        <f t="shared" si="127"/>
        <v>39</v>
      </c>
      <c r="AF421" s="91">
        <f t="shared" si="128"/>
        <v>36</v>
      </c>
      <c r="AG421" s="91">
        <f t="shared" si="129"/>
        <v>256</v>
      </c>
      <c r="AH421" s="91">
        <f t="shared" si="130"/>
        <v>33424</v>
      </c>
      <c r="AI421" s="141">
        <f t="shared" si="131"/>
        <v>0</v>
      </c>
      <c r="AJ421" s="141">
        <f t="shared" si="132"/>
        <v>0</v>
      </c>
      <c r="AK421" s="146">
        <f t="shared" si="122"/>
        <v>0</v>
      </c>
      <c r="AL421" s="147"/>
      <c r="AM421" s="147"/>
      <c r="AN421" s="148"/>
      <c r="AO421" s="148"/>
      <c r="AP421" s="148"/>
      <c r="AQ421" s="142"/>
      <c r="AR421" s="91">
        <f t="shared" si="123"/>
        <v>0</v>
      </c>
      <c r="AS421" s="91"/>
      <c r="AT421" s="91"/>
      <c r="AU421" s="91"/>
      <c r="AV421" s="91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49">
        <f t="shared" si="133"/>
        <v>0</v>
      </c>
      <c r="U422" s="155">
        <f t="shared" si="117"/>
        <v>0</v>
      </c>
      <c r="V422" s="155" t="e">
        <f t="shared" si="118"/>
        <v>#DIV/0!</v>
      </c>
      <c r="W422" s="150">
        <f t="shared" si="134"/>
        <v>0</v>
      </c>
      <c r="X422" s="150">
        <f t="shared" si="135"/>
        <v>0</v>
      </c>
      <c r="Y422" s="150">
        <f t="shared" si="119"/>
        <v>0</v>
      </c>
      <c r="Z422" s="150">
        <f t="shared" si="124"/>
        <v>1</v>
      </c>
      <c r="AA422" s="150">
        <f t="shared" si="125"/>
        <v>0</v>
      </c>
      <c r="AB422" s="151" t="e">
        <f t="shared" si="120"/>
        <v>#DIV/0!</v>
      </c>
      <c r="AC422" s="151" t="e">
        <f t="shared" si="121"/>
        <v>#DIV/0!</v>
      </c>
      <c r="AD422" s="151">
        <f t="shared" si="126"/>
        <v>0</v>
      </c>
      <c r="AE422" s="91">
        <f t="shared" si="127"/>
        <v>39</v>
      </c>
      <c r="AF422" s="91">
        <f t="shared" si="128"/>
        <v>36</v>
      </c>
      <c r="AG422" s="91">
        <f t="shared" si="129"/>
        <v>256</v>
      </c>
      <c r="AH422" s="91">
        <f t="shared" si="130"/>
        <v>33424</v>
      </c>
      <c r="AI422" s="141">
        <f t="shared" si="131"/>
        <v>0</v>
      </c>
      <c r="AJ422" s="141">
        <f t="shared" si="132"/>
        <v>0</v>
      </c>
      <c r="AK422" s="146">
        <f t="shared" si="122"/>
        <v>0</v>
      </c>
      <c r="AL422" s="147"/>
      <c r="AM422" s="147"/>
      <c r="AN422" s="148"/>
      <c r="AO422" s="148"/>
      <c r="AP422" s="148"/>
      <c r="AQ422" s="142"/>
      <c r="AR422" s="91">
        <f t="shared" si="123"/>
        <v>0</v>
      </c>
      <c r="AS422" s="91"/>
      <c r="AT422" s="91"/>
      <c r="AU422" s="91"/>
      <c r="AV422" s="91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49">
        <f t="shared" si="133"/>
        <v>0</v>
      </c>
      <c r="U423" s="155">
        <f t="shared" si="117"/>
        <v>0</v>
      </c>
      <c r="V423" s="155" t="e">
        <f t="shared" si="118"/>
        <v>#DIV/0!</v>
      </c>
      <c r="W423" s="150">
        <f t="shared" si="134"/>
        <v>0</v>
      </c>
      <c r="X423" s="150">
        <f t="shared" si="135"/>
        <v>0</v>
      </c>
      <c r="Y423" s="150">
        <f t="shared" si="119"/>
        <v>0</v>
      </c>
      <c r="Z423" s="150">
        <f t="shared" si="124"/>
        <v>1</v>
      </c>
      <c r="AA423" s="150">
        <f t="shared" si="125"/>
        <v>0</v>
      </c>
      <c r="AB423" s="151" t="e">
        <f t="shared" si="120"/>
        <v>#DIV/0!</v>
      </c>
      <c r="AC423" s="151" t="e">
        <f t="shared" si="121"/>
        <v>#DIV/0!</v>
      </c>
      <c r="AD423" s="151">
        <f t="shared" si="126"/>
        <v>0</v>
      </c>
      <c r="AE423" s="91">
        <f t="shared" si="127"/>
        <v>39</v>
      </c>
      <c r="AF423" s="91">
        <f t="shared" si="128"/>
        <v>36</v>
      </c>
      <c r="AG423" s="91">
        <f t="shared" si="129"/>
        <v>256</v>
      </c>
      <c r="AH423" s="91">
        <f t="shared" si="130"/>
        <v>33424</v>
      </c>
      <c r="AI423" s="141">
        <f t="shared" si="131"/>
        <v>0</v>
      </c>
      <c r="AJ423" s="141">
        <f t="shared" si="132"/>
        <v>0</v>
      </c>
      <c r="AK423" s="146">
        <f t="shared" si="122"/>
        <v>0</v>
      </c>
      <c r="AL423" s="147"/>
      <c r="AM423" s="147"/>
      <c r="AN423" s="148"/>
      <c r="AO423" s="148"/>
      <c r="AP423" s="148"/>
      <c r="AQ423" s="142"/>
      <c r="AR423" s="91">
        <f t="shared" si="123"/>
        <v>0</v>
      </c>
      <c r="AS423" s="91"/>
      <c r="AT423" s="91"/>
      <c r="AU423" s="91"/>
      <c r="AV423" s="91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49">
        <f t="shared" si="133"/>
        <v>0</v>
      </c>
      <c r="U424" s="155">
        <f t="shared" si="117"/>
        <v>0</v>
      </c>
      <c r="V424" s="155" t="e">
        <f t="shared" si="118"/>
        <v>#DIV/0!</v>
      </c>
      <c r="W424" s="150">
        <f t="shared" si="134"/>
        <v>0</v>
      </c>
      <c r="X424" s="150">
        <f t="shared" si="135"/>
        <v>0</v>
      </c>
      <c r="Y424" s="150">
        <f t="shared" si="119"/>
        <v>0</v>
      </c>
      <c r="Z424" s="150">
        <f t="shared" si="124"/>
        <v>1</v>
      </c>
      <c r="AA424" s="150">
        <f t="shared" si="125"/>
        <v>0</v>
      </c>
      <c r="AB424" s="151" t="e">
        <f t="shared" si="120"/>
        <v>#DIV/0!</v>
      </c>
      <c r="AC424" s="151" t="e">
        <f t="shared" si="121"/>
        <v>#DIV/0!</v>
      </c>
      <c r="AD424" s="151">
        <f t="shared" si="126"/>
        <v>0</v>
      </c>
      <c r="AE424" s="91">
        <f t="shared" si="127"/>
        <v>39</v>
      </c>
      <c r="AF424" s="91">
        <f t="shared" si="128"/>
        <v>36</v>
      </c>
      <c r="AG424" s="91">
        <f t="shared" si="129"/>
        <v>256</v>
      </c>
      <c r="AH424" s="91">
        <f t="shared" si="130"/>
        <v>33424</v>
      </c>
      <c r="AI424" s="141">
        <f t="shared" si="131"/>
        <v>0</v>
      </c>
      <c r="AJ424" s="141">
        <f t="shared" si="132"/>
        <v>0</v>
      </c>
      <c r="AK424" s="146">
        <f t="shared" si="122"/>
        <v>0</v>
      </c>
      <c r="AL424" s="147"/>
      <c r="AM424" s="147"/>
      <c r="AN424" s="148"/>
      <c r="AO424" s="148"/>
      <c r="AP424" s="148"/>
      <c r="AQ424" s="142"/>
      <c r="AR424" s="91">
        <f t="shared" si="123"/>
        <v>0</v>
      </c>
      <c r="AS424" s="91"/>
      <c r="AT424" s="91"/>
      <c r="AU424" s="91"/>
      <c r="AV424" s="91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49">
        <f t="shared" si="133"/>
        <v>0</v>
      </c>
      <c r="U425" s="155">
        <f t="shared" si="117"/>
        <v>0</v>
      </c>
      <c r="V425" s="155" t="e">
        <f t="shared" si="118"/>
        <v>#DIV/0!</v>
      </c>
      <c r="W425" s="150">
        <f t="shared" si="134"/>
        <v>0</v>
      </c>
      <c r="X425" s="150">
        <f t="shared" si="135"/>
        <v>0</v>
      </c>
      <c r="Y425" s="150">
        <f t="shared" si="119"/>
        <v>0</v>
      </c>
      <c r="Z425" s="150">
        <f t="shared" si="124"/>
        <v>1</v>
      </c>
      <c r="AA425" s="150">
        <f t="shared" si="125"/>
        <v>0</v>
      </c>
      <c r="AB425" s="151" t="e">
        <f t="shared" si="120"/>
        <v>#DIV/0!</v>
      </c>
      <c r="AC425" s="151" t="e">
        <f t="shared" si="121"/>
        <v>#DIV/0!</v>
      </c>
      <c r="AD425" s="151">
        <f t="shared" si="126"/>
        <v>0</v>
      </c>
      <c r="AE425" s="91">
        <f t="shared" si="127"/>
        <v>39</v>
      </c>
      <c r="AF425" s="91">
        <f t="shared" si="128"/>
        <v>36</v>
      </c>
      <c r="AG425" s="91">
        <f t="shared" si="129"/>
        <v>256</v>
      </c>
      <c r="AH425" s="91">
        <f t="shared" si="130"/>
        <v>33424</v>
      </c>
      <c r="AI425" s="141">
        <f t="shared" si="131"/>
        <v>0</v>
      </c>
      <c r="AJ425" s="141">
        <f t="shared" si="132"/>
        <v>0</v>
      </c>
      <c r="AK425" s="146">
        <f t="shared" si="122"/>
        <v>0</v>
      </c>
      <c r="AL425" s="147"/>
      <c r="AM425" s="147"/>
      <c r="AN425" s="148"/>
      <c r="AO425" s="148"/>
      <c r="AP425" s="148"/>
      <c r="AQ425" s="142"/>
      <c r="AR425" s="91">
        <f t="shared" si="123"/>
        <v>0</v>
      </c>
      <c r="AS425" s="91"/>
      <c r="AT425" s="91"/>
      <c r="AU425" s="91"/>
      <c r="AV425" s="91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49">
        <f t="shared" si="133"/>
        <v>0</v>
      </c>
      <c r="U426" s="155">
        <f t="shared" si="117"/>
        <v>0</v>
      </c>
      <c r="V426" s="155" t="e">
        <f t="shared" si="118"/>
        <v>#DIV/0!</v>
      </c>
      <c r="W426" s="150">
        <f t="shared" si="134"/>
        <v>0</v>
      </c>
      <c r="X426" s="150">
        <f t="shared" si="135"/>
        <v>0</v>
      </c>
      <c r="Y426" s="150">
        <f t="shared" si="119"/>
        <v>0</v>
      </c>
      <c r="Z426" s="150">
        <f t="shared" si="124"/>
        <v>1</v>
      </c>
      <c r="AA426" s="150">
        <f t="shared" si="125"/>
        <v>0</v>
      </c>
      <c r="AB426" s="151" t="e">
        <f t="shared" si="120"/>
        <v>#DIV/0!</v>
      </c>
      <c r="AC426" s="151" t="e">
        <f t="shared" si="121"/>
        <v>#DIV/0!</v>
      </c>
      <c r="AD426" s="151">
        <f t="shared" si="126"/>
        <v>0</v>
      </c>
      <c r="AE426" s="91">
        <f t="shared" si="127"/>
        <v>39</v>
      </c>
      <c r="AF426" s="91">
        <f t="shared" si="128"/>
        <v>36</v>
      </c>
      <c r="AG426" s="91">
        <f t="shared" si="129"/>
        <v>256</v>
      </c>
      <c r="AH426" s="91">
        <f t="shared" si="130"/>
        <v>33424</v>
      </c>
      <c r="AI426" s="141">
        <f t="shared" si="131"/>
        <v>0</v>
      </c>
      <c r="AJ426" s="141">
        <f t="shared" si="132"/>
        <v>0</v>
      </c>
      <c r="AK426" s="146">
        <f t="shared" si="122"/>
        <v>0</v>
      </c>
      <c r="AL426" s="147"/>
      <c r="AM426" s="147"/>
      <c r="AN426" s="148"/>
      <c r="AO426" s="148"/>
      <c r="AP426" s="148"/>
      <c r="AQ426" s="142"/>
      <c r="AR426" s="91">
        <f t="shared" si="123"/>
        <v>0</v>
      </c>
      <c r="AS426" s="91"/>
      <c r="AT426" s="91"/>
      <c r="AU426" s="91"/>
      <c r="AV426" s="91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49">
        <f t="shared" si="133"/>
        <v>0</v>
      </c>
      <c r="U427" s="155">
        <f t="shared" si="117"/>
        <v>0</v>
      </c>
      <c r="V427" s="155" t="e">
        <f t="shared" si="118"/>
        <v>#DIV/0!</v>
      </c>
      <c r="W427" s="150">
        <f t="shared" si="134"/>
        <v>0</v>
      </c>
      <c r="X427" s="150">
        <f t="shared" si="135"/>
        <v>0</v>
      </c>
      <c r="Y427" s="150">
        <f t="shared" si="119"/>
        <v>0</v>
      </c>
      <c r="Z427" s="150">
        <f t="shared" si="124"/>
        <v>1</v>
      </c>
      <c r="AA427" s="150">
        <f t="shared" si="125"/>
        <v>0</v>
      </c>
      <c r="AB427" s="151" t="e">
        <f t="shared" si="120"/>
        <v>#DIV/0!</v>
      </c>
      <c r="AC427" s="151" t="e">
        <f t="shared" si="121"/>
        <v>#DIV/0!</v>
      </c>
      <c r="AD427" s="151">
        <f t="shared" si="126"/>
        <v>0</v>
      </c>
      <c r="AE427" s="91">
        <f t="shared" si="127"/>
        <v>39</v>
      </c>
      <c r="AF427" s="91">
        <f t="shared" si="128"/>
        <v>36</v>
      </c>
      <c r="AG427" s="91">
        <f t="shared" si="129"/>
        <v>256</v>
      </c>
      <c r="AH427" s="91">
        <f t="shared" si="130"/>
        <v>33424</v>
      </c>
      <c r="AI427" s="141">
        <f t="shared" si="131"/>
        <v>0</v>
      </c>
      <c r="AJ427" s="141">
        <f t="shared" si="132"/>
        <v>0</v>
      </c>
      <c r="AK427" s="146">
        <f t="shared" si="122"/>
        <v>0</v>
      </c>
      <c r="AL427" s="147"/>
      <c r="AM427" s="147"/>
      <c r="AN427" s="148"/>
      <c r="AO427" s="148"/>
      <c r="AP427" s="148"/>
      <c r="AQ427" s="142"/>
      <c r="AR427" s="91">
        <f t="shared" si="123"/>
        <v>0</v>
      </c>
      <c r="AS427" s="91"/>
      <c r="AT427" s="91"/>
      <c r="AU427" s="91"/>
      <c r="AV427" s="91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49">
        <f t="shared" si="133"/>
        <v>0</v>
      </c>
      <c r="U428" s="155">
        <f t="shared" si="117"/>
        <v>0</v>
      </c>
      <c r="V428" s="155" t="e">
        <f t="shared" si="118"/>
        <v>#DIV/0!</v>
      </c>
      <c r="W428" s="150">
        <f t="shared" si="134"/>
        <v>0</v>
      </c>
      <c r="X428" s="150">
        <f t="shared" si="135"/>
        <v>0</v>
      </c>
      <c r="Y428" s="150">
        <f t="shared" si="119"/>
        <v>0</v>
      </c>
      <c r="Z428" s="150">
        <f t="shared" si="124"/>
        <v>1</v>
      </c>
      <c r="AA428" s="150">
        <f t="shared" si="125"/>
        <v>0</v>
      </c>
      <c r="AB428" s="151" t="e">
        <f t="shared" si="120"/>
        <v>#DIV/0!</v>
      </c>
      <c r="AC428" s="151" t="e">
        <f t="shared" si="121"/>
        <v>#DIV/0!</v>
      </c>
      <c r="AD428" s="151">
        <f t="shared" si="126"/>
        <v>0</v>
      </c>
      <c r="AE428" s="91">
        <f t="shared" si="127"/>
        <v>39</v>
      </c>
      <c r="AF428" s="91">
        <f t="shared" si="128"/>
        <v>36</v>
      </c>
      <c r="AG428" s="91">
        <f t="shared" si="129"/>
        <v>256</v>
      </c>
      <c r="AH428" s="91">
        <f t="shared" si="130"/>
        <v>33424</v>
      </c>
      <c r="AI428" s="141">
        <f t="shared" si="131"/>
        <v>0</v>
      </c>
      <c r="AJ428" s="141">
        <f t="shared" si="132"/>
        <v>0</v>
      </c>
      <c r="AK428" s="146">
        <f t="shared" si="122"/>
        <v>0</v>
      </c>
      <c r="AL428" s="147"/>
      <c r="AM428" s="147"/>
      <c r="AN428" s="148"/>
      <c r="AO428" s="148"/>
      <c r="AP428" s="148"/>
      <c r="AQ428" s="142"/>
      <c r="AR428" s="91">
        <f t="shared" si="123"/>
        <v>0</v>
      </c>
      <c r="AS428" s="91"/>
      <c r="AT428" s="91"/>
      <c r="AU428" s="91"/>
      <c r="AV428" s="91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49">
        <f t="shared" si="133"/>
        <v>0</v>
      </c>
      <c r="U429" s="155">
        <f t="shared" si="117"/>
        <v>0</v>
      </c>
      <c r="V429" s="155" t="e">
        <f t="shared" si="118"/>
        <v>#DIV/0!</v>
      </c>
      <c r="W429" s="150">
        <f t="shared" si="134"/>
        <v>0</v>
      </c>
      <c r="X429" s="150">
        <f t="shared" si="135"/>
        <v>0</v>
      </c>
      <c r="Y429" s="150">
        <f t="shared" si="119"/>
        <v>0</v>
      </c>
      <c r="Z429" s="150">
        <f t="shared" si="124"/>
        <v>1</v>
      </c>
      <c r="AA429" s="150">
        <f t="shared" si="125"/>
        <v>0</v>
      </c>
      <c r="AB429" s="151" t="e">
        <f t="shared" si="120"/>
        <v>#DIV/0!</v>
      </c>
      <c r="AC429" s="151" t="e">
        <f t="shared" si="121"/>
        <v>#DIV/0!</v>
      </c>
      <c r="AD429" s="151">
        <f t="shared" si="126"/>
        <v>0</v>
      </c>
      <c r="AE429" s="91">
        <f t="shared" si="127"/>
        <v>39</v>
      </c>
      <c r="AF429" s="91">
        <f t="shared" si="128"/>
        <v>36</v>
      </c>
      <c r="AG429" s="91">
        <f t="shared" si="129"/>
        <v>256</v>
      </c>
      <c r="AH429" s="91">
        <f t="shared" si="130"/>
        <v>33424</v>
      </c>
      <c r="AI429" s="141">
        <f t="shared" si="131"/>
        <v>0</v>
      </c>
      <c r="AJ429" s="141">
        <f t="shared" si="132"/>
        <v>0</v>
      </c>
      <c r="AK429" s="146">
        <f t="shared" si="122"/>
        <v>0</v>
      </c>
      <c r="AL429" s="147"/>
      <c r="AM429" s="147"/>
      <c r="AN429" s="148"/>
      <c r="AO429" s="148"/>
      <c r="AP429" s="148"/>
      <c r="AQ429" s="142"/>
      <c r="AR429" s="91">
        <f t="shared" si="123"/>
        <v>0</v>
      </c>
      <c r="AS429" s="91"/>
      <c r="AT429" s="91"/>
      <c r="AU429" s="91"/>
      <c r="AV429" s="91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49">
        <f t="shared" si="133"/>
        <v>0</v>
      </c>
      <c r="U430" s="155">
        <f t="shared" si="117"/>
        <v>0</v>
      </c>
      <c r="V430" s="155" t="e">
        <f t="shared" si="118"/>
        <v>#DIV/0!</v>
      </c>
      <c r="W430" s="150">
        <f t="shared" si="134"/>
        <v>0</v>
      </c>
      <c r="X430" s="150">
        <f t="shared" si="135"/>
        <v>0</v>
      </c>
      <c r="Y430" s="150">
        <f t="shared" si="119"/>
        <v>0</v>
      </c>
      <c r="Z430" s="150">
        <f t="shared" si="124"/>
        <v>1</v>
      </c>
      <c r="AA430" s="150">
        <f t="shared" si="125"/>
        <v>0</v>
      </c>
      <c r="AB430" s="151" t="e">
        <f t="shared" si="120"/>
        <v>#DIV/0!</v>
      </c>
      <c r="AC430" s="151" t="e">
        <f t="shared" si="121"/>
        <v>#DIV/0!</v>
      </c>
      <c r="AD430" s="151">
        <f t="shared" si="126"/>
        <v>0</v>
      </c>
      <c r="AE430" s="91">
        <f t="shared" si="127"/>
        <v>39</v>
      </c>
      <c r="AF430" s="91">
        <f t="shared" si="128"/>
        <v>36</v>
      </c>
      <c r="AG430" s="91">
        <f t="shared" si="129"/>
        <v>256</v>
      </c>
      <c r="AH430" s="91">
        <f t="shared" si="130"/>
        <v>33424</v>
      </c>
      <c r="AI430" s="141">
        <f t="shared" si="131"/>
        <v>0</v>
      </c>
      <c r="AJ430" s="141">
        <f t="shared" si="132"/>
        <v>0</v>
      </c>
      <c r="AK430" s="146">
        <f t="shared" si="122"/>
        <v>0</v>
      </c>
      <c r="AL430" s="147"/>
      <c r="AM430" s="147"/>
      <c r="AN430" s="148"/>
      <c r="AO430" s="148"/>
      <c r="AP430" s="148"/>
      <c r="AQ430" s="142"/>
      <c r="AR430" s="91">
        <f t="shared" si="123"/>
        <v>0</v>
      </c>
      <c r="AS430" s="91"/>
      <c r="AT430" s="91"/>
      <c r="AU430" s="91"/>
      <c r="AV430" s="91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49">
        <f t="shared" si="133"/>
        <v>0</v>
      </c>
      <c r="U431" s="155">
        <f t="shared" si="117"/>
        <v>0</v>
      </c>
      <c r="V431" s="155" t="e">
        <f t="shared" si="118"/>
        <v>#DIV/0!</v>
      </c>
      <c r="W431" s="150">
        <f t="shared" si="134"/>
        <v>0</v>
      </c>
      <c r="X431" s="150">
        <f t="shared" si="135"/>
        <v>0</v>
      </c>
      <c r="Y431" s="150">
        <f t="shared" si="119"/>
        <v>0</v>
      </c>
      <c r="Z431" s="150">
        <f t="shared" si="124"/>
        <v>1</v>
      </c>
      <c r="AA431" s="150">
        <f t="shared" si="125"/>
        <v>0</v>
      </c>
      <c r="AB431" s="151" t="e">
        <f t="shared" si="120"/>
        <v>#DIV/0!</v>
      </c>
      <c r="AC431" s="151" t="e">
        <f t="shared" si="121"/>
        <v>#DIV/0!</v>
      </c>
      <c r="AD431" s="151">
        <f t="shared" si="126"/>
        <v>0</v>
      </c>
      <c r="AE431" s="91">
        <f t="shared" si="127"/>
        <v>39</v>
      </c>
      <c r="AF431" s="91">
        <f t="shared" si="128"/>
        <v>36</v>
      </c>
      <c r="AG431" s="91">
        <f t="shared" si="129"/>
        <v>256</v>
      </c>
      <c r="AH431" s="91">
        <f t="shared" si="130"/>
        <v>33424</v>
      </c>
      <c r="AI431" s="141">
        <f t="shared" si="131"/>
        <v>0</v>
      </c>
      <c r="AJ431" s="141">
        <f t="shared" si="132"/>
        <v>0</v>
      </c>
      <c r="AK431" s="146">
        <f t="shared" si="122"/>
        <v>0</v>
      </c>
      <c r="AL431" s="147"/>
      <c r="AM431" s="147"/>
      <c r="AN431" s="148"/>
      <c r="AO431" s="148"/>
      <c r="AP431" s="148"/>
      <c r="AQ431" s="142"/>
      <c r="AR431" s="91">
        <f t="shared" si="123"/>
        <v>0</v>
      </c>
      <c r="AS431" s="91"/>
      <c r="AT431" s="91"/>
      <c r="AU431" s="91"/>
      <c r="AV431" s="91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49">
        <f t="shared" si="133"/>
        <v>0</v>
      </c>
      <c r="U432" s="155">
        <f t="shared" si="117"/>
        <v>0</v>
      </c>
      <c r="V432" s="155" t="e">
        <f t="shared" si="118"/>
        <v>#DIV/0!</v>
      </c>
      <c r="W432" s="150">
        <f t="shared" si="134"/>
        <v>0</v>
      </c>
      <c r="X432" s="150">
        <f t="shared" si="135"/>
        <v>0</v>
      </c>
      <c r="Y432" s="150">
        <f t="shared" si="119"/>
        <v>0</v>
      </c>
      <c r="Z432" s="150">
        <f t="shared" si="124"/>
        <v>1</v>
      </c>
      <c r="AA432" s="150">
        <f t="shared" si="125"/>
        <v>0</v>
      </c>
      <c r="AB432" s="151" t="e">
        <f t="shared" si="120"/>
        <v>#DIV/0!</v>
      </c>
      <c r="AC432" s="151" t="e">
        <f t="shared" si="121"/>
        <v>#DIV/0!</v>
      </c>
      <c r="AD432" s="151">
        <f t="shared" si="126"/>
        <v>0</v>
      </c>
      <c r="AE432" s="91">
        <f t="shared" si="127"/>
        <v>39</v>
      </c>
      <c r="AF432" s="91">
        <f t="shared" si="128"/>
        <v>36</v>
      </c>
      <c r="AG432" s="91">
        <f t="shared" si="129"/>
        <v>256</v>
      </c>
      <c r="AH432" s="91">
        <f t="shared" si="130"/>
        <v>33424</v>
      </c>
      <c r="AI432" s="141">
        <f t="shared" si="131"/>
        <v>0</v>
      </c>
      <c r="AJ432" s="141">
        <f t="shared" si="132"/>
        <v>0</v>
      </c>
      <c r="AK432" s="146">
        <f t="shared" si="122"/>
        <v>0</v>
      </c>
      <c r="AL432" s="147"/>
      <c r="AM432" s="147"/>
      <c r="AN432" s="148"/>
      <c r="AO432" s="148"/>
      <c r="AP432" s="148"/>
      <c r="AQ432" s="142"/>
      <c r="AR432" s="91">
        <f t="shared" si="123"/>
        <v>0</v>
      </c>
      <c r="AS432" s="91"/>
      <c r="AT432" s="91"/>
      <c r="AU432" s="91"/>
      <c r="AV432" s="91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49">
        <f t="shared" si="133"/>
        <v>0</v>
      </c>
      <c r="U433" s="155">
        <f t="shared" si="117"/>
        <v>0</v>
      </c>
      <c r="V433" s="155" t="e">
        <f t="shared" si="118"/>
        <v>#DIV/0!</v>
      </c>
      <c r="W433" s="150">
        <f t="shared" si="134"/>
        <v>0</v>
      </c>
      <c r="X433" s="150">
        <f t="shared" si="135"/>
        <v>0</v>
      </c>
      <c r="Y433" s="150">
        <f t="shared" si="119"/>
        <v>0</v>
      </c>
      <c r="Z433" s="150">
        <f t="shared" si="124"/>
        <v>1</v>
      </c>
      <c r="AA433" s="150">
        <f t="shared" si="125"/>
        <v>0</v>
      </c>
      <c r="AB433" s="151" t="e">
        <f t="shared" si="120"/>
        <v>#DIV/0!</v>
      </c>
      <c r="AC433" s="151" t="e">
        <f t="shared" si="121"/>
        <v>#DIV/0!</v>
      </c>
      <c r="AD433" s="151">
        <f t="shared" si="126"/>
        <v>0</v>
      </c>
      <c r="AE433" s="91">
        <f t="shared" si="127"/>
        <v>39</v>
      </c>
      <c r="AF433" s="91">
        <f t="shared" si="128"/>
        <v>36</v>
      </c>
      <c r="AG433" s="91">
        <f t="shared" si="129"/>
        <v>256</v>
      </c>
      <c r="AH433" s="91">
        <f t="shared" si="130"/>
        <v>33424</v>
      </c>
      <c r="AI433" s="141">
        <f t="shared" si="131"/>
        <v>0</v>
      </c>
      <c r="AJ433" s="141">
        <f t="shared" si="132"/>
        <v>0</v>
      </c>
      <c r="AK433" s="146">
        <f t="shared" si="122"/>
        <v>0</v>
      </c>
      <c r="AL433" s="147"/>
      <c r="AM433" s="147"/>
      <c r="AN433" s="148"/>
      <c r="AO433" s="148"/>
      <c r="AP433" s="148"/>
      <c r="AQ433" s="142"/>
      <c r="AR433" s="91">
        <f t="shared" si="123"/>
        <v>0</v>
      </c>
      <c r="AS433" s="91"/>
      <c r="AT433" s="91"/>
      <c r="AU433" s="91"/>
      <c r="AV433" s="91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49">
        <f t="shared" si="133"/>
        <v>0</v>
      </c>
      <c r="U434" s="155">
        <f t="shared" si="117"/>
        <v>0</v>
      </c>
      <c r="V434" s="155" t="e">
        <f t="shared" si="118"/>
        <v>#DIV/0!</v>
      </c>
      <c r="W434" s="150">
        <f t="shared" si="134"/>
        <v>0</v>
      </c>
      <c r="X434" s="150">
        <f t="shared" si="135"/>
        <v>0</v>
      </c>
      <c r="Y434" s="150">
        <f t="shared" si="119"/>
        <v>0</v>
      </c>
      <c r="Z434" s="150">
        <f t="shared" si="124"/>
        <v>1</v>
      </c>
      <c r="AA434" s="150">
        <f t="shared" si="125"/>
        <v>0</v>
      </c>
      <c r="AB434" s="151" t="e">
        <f t="shared" si="120"/>
        <v>#DIV/0!</v>
      </c>
      <c r="AC434" s="151" t="e">
        <f t="shared" si="121"/>
        <v>#DIV/0!</v>
      </c>
      <c r="AD434" s="151">
        <f t="shared" si="126"/>
        <v>0</v>
      </c>
      <c r="AE434" s="91">
        <f t="shared" si="127"/>
        <v>39</v>
      </c>
      <c r="AF434" s="91">
        <f t="shared" si="128"/>
        <v>36</v>
      </c>
      <c r="AG434" s="91">
        <f t="shared" si="129"/>
        <v>256</v>
      </c>
      <c r="AH434" s="91">
        <f t="shared" si="130"/>
        <v>33424</v>
      </c>
      <c r="AI434" s="141">
        <f t="shared" si="131"/>
        <v>0</v>
      </c>
      <c r="AJ434" s="141">
        <f t="shared" si="132"/>
        <v>0</v>
      </c>
      <c r="AK434" s="146">
        <f t="shared" si="122"/>
        <v>0</v>
      </c>
      <c r="AL434" s="147"/>
      <c r="AM434" s="147"/>
      <c r="AN434" s="148"/>
      <c r="AO434" s="148"/>
      <c r="AP434" s="148"/>
      <c r="AQ434" s="142"/>
      <c r="AR434" s="91">
        <f t="shared" si="123"/>
        <v>0</v>
      </c>
      <c r="AS434" s="91"/>
      <c r="AT434" s="91"/>
      <c r="AU434" s="91"/>
      <c r="AV434" s="91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49">
        <f t="shared" si="133"/>
        <v>0</v>
      </c>
      <c r="U435" s="155">
        <f t="shared" si="117"/>
        <v>0</v>
      </c>
      <c r="V435" s="155" t="e">
        <f t="shared" si="118"/>
        <v>#DIV/0!</v>
      </c>
      <c r="W435" s="150">
        <f t="shared" si="134"/>
        <v>0</v>
      </c>
      <c r="X435" s="150">
        <f t="shared" si="135"/>
        <v>0</v>
      </c>
      <c r="Y435" s="150">
        <f t="shared" si="119"/>
        <v>0</v>
      </c>
      <c r="Z435" s="150">
        <f t="shared" si="124"/>
        <v>1</v>
      </c>
      <c r="AA435" s="150">
        <f t="shared" si="125"/>
        <v>0</v>
      </c>
      <c r="AB435" s="151" t="e">
        <f t="shared" si="120"/>
        <v>#DIV/0!</v>
      </c>
      <c r="AC435" s="151" t="e">
        <f t="shared" si="121"/>
        <v>#DIV/0!</v>
      </c>
      <c r="AD435" s="151">
        <f t="shared" si="126"/>
        <v>0</v>
      </c>
      <c r="AE435" s="91">
        <f t="shared" si="127"/>
        <v>39</v>
      </c>
      <c r="AF435" s="91">
        <f t="shared" si="128"/>
        <v>36</v>
      </c>
      <c r="AG435" s="91">
        <f t="shared" si="129"/>
        <v>256</v>
      </c>
      <c r="AH435" s="91">
        <f t="shared" si="130"/>
        <v>33424</v>
      </c>
      <c r="AI435" s="141">
        <f t="shared" si="131"/>
        <v>0</v>
      </c>
      <c r="AJ435" s="141">
        <f t="shared" si="132"/>
        <v>0</v>
      </c>
      <c r="AK435" s="146">
        <f t="shared" si="122"/>
        <v>0</v>
      </c>
      <c r="AL435" s="147"/>
      <c r="AM435" s="147"/>
      <c r="AN435" s="148"/>
      <c r="AO435" s="148"/>
      <c r="AP435" s="148"/>
      <c r="AQ435" s="142"/>
      <c r="AR435" s="91">
        <f t="shared" si="123"/>
        <v>0</v>
      </c>
      <c r="AS435" s="91"/>
      <c r="AT435" s="91"/>
      <c r="AU435" s="91"/>
      <c r="AV435" s="91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49">
        <f t="shared" si="133"/>
        <v>0</v>
      </c>
      <c r="U436" s="155">
        <f t="shared" si="117"/>
        <v>0</v>
      </c>
      <c r="V436" s="155" t="e">
        <f t="shared" si="118"/>
        <v>#DIV/0!</v>
      </c>
      <c r="W436" s="150">
        <f t="shared" si="134"/>
        <v>0</v>
      </c>
      <c r="X436" s="150">
        <f t="shared" si="135"/>
        <v>0</v>
      </c>
      <c r="Y436" s="150">
        <f t="shared" si="119"/>
        <v>0</v>
      </c>
      <c r="Z436" s="150">
        <f t="shared" si="124"/>
        <v>1</v>
      </c>
      <c r="AA436" s="150">
        <f t="shared" si="125"/>
        <v>0</v>
      </c>
      <c r="AB436" s="151" t="e">
        <f t="shared" si="120"/>
        <v>#DIV/0!</v>
      </c>
      <c r="AC436" s="151" t="e">
        <f t="shared" si="121"/>
        <v>#DIV/0!</v>
      </c>
      <c r="AD436" s="151">
        <f t="shared" si="126"/>
        <v>0</v>
      </c>
      <c r="AE436" s="91">
        <f t="shared" si="127"/>
        <v>39</v>
      </c>
      <c r="AF436" s="91">
        <f t="shared" si="128"/>
        <v>36</v>
      </c>
      <c r="AG436" s="91">
        <f t="shared" si="129"/>
        <v>256</v>
      </c>
      <c r="AH436" s="91">
        <f t="shared" si="130"/>
        <v>33424</v>
      </c>
      <c r="AI436" s="141">
        <f t="shared" si="131"/>
        <v>0</v>
      </c>
      <c r="AJ436" s="141">
        <f t="shared" si="132"/>
        <v>0</v>
      </c>
      <c r="AK436" s="146">
        <f t="shared" si="122"/>
        <v>0</v>
      </c>
      <c r="AL436" s="147"/>
      <c r="AM436" s="147"/>
      <c r="AN436" s="148"/>
      <c r="AO436" s="148"/>
      <c r="AP436" s="148"/>
      <c r="AQ436" s="142"/>
      <c r="AR436" s="91">
        <f t="shared" si="123"/>
        <v>0</v>
      </c>
      <c r="AS436" s="91"/>
      <c r="AT436" s="91"/>
      <c r="AU436" s="91"/>
      <c r="AV436" s="91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49">
        <f t="shared" si="133"/>
        <v>0</v>
      </c>
      <c r="U437" s="155">
        <f t="shared" si="117"/>
        <v>0</v>
      </c>
      <c r="V437" s="155" t="e">
        <f t="shared" si="118"/>
        <v>#DIV/0!</v>
      </c>
      <c r="W437" s="150">
        <f t="shared" si="134"/>
        <v>0</v>
      </c>
      <c r="X437" s="150">
        <f t="shared" si="135"/>
        <v>0</v>
      </c>
      <c r="Y437" s="150">
        <f t="shared" si="119"/>
        <v>0</v>
      </c>
      <c r="Z437" s="150">
        <f t="shared" si="124"/>
        <v>1</v>
      </c>
      <c r="AA437" s="150">
        <f t="shared" si="125"/>
        <v>0</v>
      </c>
      <c r="AB437" s="151" t="e">
        <f t="shared" si="120"/>
        <v>#DIV/0!</v>
      </c>
      <c r="AC437" s="151" t="e">
        <f t="shared" si="121"/>
        <v>#DIV/0!</v>
      </c>
      <c r="AD437" s="151">
        <f t="shared" si="126"/>
        <v>0</v>
      </c>
      <c r="AE437" s="91">
        <f t="shared" si="127"/>
        <v>39</v>
      </c>
      <c r="AF437" s="91">
        <f t="shared" si="128"/>
        <v>36</v>
      </c>
      <c r="AG437" s="91">
        <f t="shared" si="129"/>
        <v>256</v>
      </c>
      <c r="AH437" s="91">
        <f t="shared" si="130"/>
        <v>33424</v>
      </c>
      <c r="AI437" s="141">
        <f t="shared" si="131"/>
        <v>0</v>
      </c>
      <c r="AJ437" s="141">
        <f t="shared" si="132"/>
        <v>0</v>
      </c>
      <c r="AK437" s="146">
        <f t="shared" si="122"/>
        <v>0</v>
      </c>
      <c r="AL437" s="147"/>
      <c r="AM437" s="147"/>
      <c r="AN437" s="148"/>
      <c r="AO437" s="148"/>
      <c r="AP437" s="148"/>
      <c r="AQ437" s="142"/>
      <c r="AR437" s="91">
        <f t="shared" si="123"/>
        <v>0</v>
      </c>
      <c r="AS437" s="91"/>
      <c r="AT437" s="91"/>
      <c r="AU437" s="91"/>
      <c r="AV437" s="91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49">
        <f t="shared" si="133"/>
        <v>0</v>
      </c>
      <c r="U438" s="155">
        <f t="shared" si="117"/>
        <v>0</v>
      </c>
      <c r="V438" s="155" t="e">
        <f t="shared" si="118"/>
        <v>#DIV/0!</v>
      </c>
      <c r="W438" s="150">
        <f t="shared" si="134"/>
        <v>0</v>
      </c>
      <c r="X438" s="150">
        <f t="shared" si="135"/>
        <v>0</v>
      </c>
      <c r="Y438" s="150">
        <f t="shared" si="119"/>
        <v>0</v>
      </c>
      <c r="Z438" s="150">
        <f t="shared" si="124"/>
        <v>1</v>
      </c>
      <c r="AA438" s="150">
        <f t="shared" si="125"/>
        <v>0</v>
      </c>
      <c r="AB438" s="151" t="e">
        <f t="shared" si="120"/>
        <v>#DIV/0!</v>
      </c>
      <c r="AC438" s="151" t="e">
        <f t="shared" si="121"/>
        <v>#DIV/0!</v>
      </c>
      <c r="AD438" s="151">
        <f t="shared" si="126"/>
        <v>0</v>
      </c>
      <c r="AE438" s="91">
        <f t="shared" si="127"/>
        <v>39</v>
      </c>
      <c r="AF438" s="91">
        <f t="shared" si="128"/>
        <v>36</v>
      </c>
      <c r="AG438" s="91">
        <f t="shared" si="129"/>
        <v>256</v>
      </c>
      <c r="AH438" s="91">
        <f t="shared" si="130"/>
        <v>33424</v>
      </c>
      <c r="AI438" s="141">
        <f t="shared" si="131"/>
        <v>0</v>
      </c>
      <c r="AJ438" s="141">
        <f t="shared" si="132"/>
        <v>0</v>
      </c>
      <c r="AK438" s="146">
        <f t="shared" si="122"/>
        <v>0</v>
      </c>
      <c r="AL438" s="147"/>
      <c r="AM438" s="147"/>
      <c r="AN438" s="148"/>
      <c r="AO438" s="148"/>
      <c r="AP438" s="148"/>
      <c r="AQ438" s="142"/>
      <c r="AR438" s="91">
        <f t="shared" si="123"/>
        <v>0</v>
      </c>
      <c r="AS438" s="91"/>
      <c r="AT438" s="91"/>
      <c r="AU438" s="91"/>
      <c r="AV438" s="91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49">
        <f t="shared" si="133"/>
        <v>0</v>
      </c>
      <c r="U439" s="155">
        <f t="shared" si="117"/>
        <v>0</v>
      </c>
      <c r="V439" s="155" t="e">
        <f t="shared" si="118"/>
        <v>#DIV/0!</v>
      </c>
      <c r="W439" s="150">
        <f t="shared" si="134"/>
        <v>0</v>
      </c>
      <c r="X439" s="150">
        <f t="shared" si="135"/>
        <v>0</v>
      </c>
      <c r="Y439" s="150">
        <f t="shared" si="119"/>
        <v>0</v>
      </c>
      <c r="Z439" s="150">
        <f t="shared" si="124"/>
        <v>1</v>
      </c>
      <c r="AA439" s="150">
        <f t="shared" si="125"/>
        <v>0</v>
      </c>
      <c r="AB439" s="151" t="e">
        <f t="shared" si="120"/>
        <v>#DIV/0!</v>
      </c>
      <c r="AC439" s="151" t="e">
        <f t="shared" si="121"/>
        <v>#DIV/0!</v>
      </c>
      <c r="AD439" s="151">
        <f t="shared" si="126"/>
        <v>0</v>
      </c>
      <c r="AE439" s="91">
        <f t="shared" si="127"/>
        <v>39</v>
      </c>
      <c r="AF439" s="91">
        <f t="shared" si="128"/>
        <v>36</v>
      </c>
      <c r="AG439" s="91">
        <f t="shared" si="129"/>
        <v>256</v>
      </c>
      <c r="AH439" s="91">
        <f t="shared" si="130"/>
        <v>33424</v>
      </c>
      <c r="AI439" s="141">
        <f t="shared" si="131"/>
        <v>0</v>
      </c>
      <c r="AJ439" s="141">
        <f t="shared" si="132"/>
        <v>0</v>
      </c>
      <c r="AK439" s="146">
        <f t="shared" si="122"/>
        <v>0</v>
      </c>
      <c r="AL439" s="147"/>
      <c r="AM439" s="147"/>
      <c r="AN439" s="148"/>
      <c r="AO439" s="148"/>
      <c r="AP439" s="148"/>
      <c r="AQ439" s="142"/>
      <c r="AR439" s="91">
        <f t="shared" si="123"/>
        <v>0</v>
      </c>
      <c r="AS439" s="91"/>
      <c r="AT439" s="91"/>
      <c r="AU439" s="91"/>
      <c r="AV439" s="91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49">
        <f t="shared" si="133"/>
        <v>0</v>
      </c>
      <c r="U440" s="155">
        <f t="shared" si="117"/>
        <v>0</v>
      </c>
      <c r="V440" s="155" t="e">
        <f t="shared" si="118"/>
        <v>#DIV/0!</v>
      </c>
      <c r="W440" s="150">
        <f t="shared" si="134"/>
        <v>0</v>
      </c>
      <c r="X440" s="150">
        <f t="shared" si="135"/>
        <v>0</v>
      </c>
      <c r="Y440" s="150">
        <f t="shared" si="119"/>
        <v>0</v>
      </c>
      <c r="Z440" s="150">
        <f t="shared" si="124"/>
        <v>1</v>
      </c>
      <c r="AA440" s="150">
        <f t="shared" si="125"/>
        <v>0</v>
      </c>
      <c r="AB440" s="151" t="e">
        <f t="shared" si="120"/>
        <v>#DIV/0!</v>
      </c>
      <c r="AC440" s="151" t="e">
        <f t="shared" si="121"/>
        <v>#DIV/0!</v>
      </c>
      <c r="AD440" s="151">
        <f t="shared" si="126"/>
        <v>0</v>
      </c>
      <c r="AE440" s="91">
        <f t="shared" si="127"/>
        <v>39</v>
      </c>
      <c r="AF440" s="91">
        <f t="shared" si="128"/>
        <v>36</v>
      </c>
      <c r="AG440" s="91">
        <f t="shared" si="129"/>
        <v>256</v>
      </c>
      <c r="AH440" s="91">
        <f t="shared" si="130"/>
        <v>33424</v>
      </c>
      <c r="AI440" s="141">
        <f t="shared" si="131"/>
        <v>0</v>
      </c>
      <c r="AJ440" s="141">
        <f t="shared" si="132"/>
        <v>0</v>
      </c>
      <c r="AK440" s="146">
        <f t="shared" si="122"/>
        <v>0</v>
      </c>
      <c r="AL440" s="147"/>
      <c r="AM440" s="147"/>
      <c r="AN440" s="148"/>
      <c r="AO440" s="148"/>
      <c r="AP440" s="148"/>
      <c r="AQ440" s="142"/>
      <c r="AR440" s="91">
        <f t="shared" si="123"/>
        <v>0</v>
      </c>
      <c r="AS440" s="91"/>
      <c r="AT440" s="91"/>
      <c r="AU440" s="91"/>
      <c r="AV440" s="91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49">
        <f t="shared" si="133"/>
        <v>0</v>
      </c>
      <c r="U441" s="155">
        <f t="shared" si="117"/>
        <v>0</v>
      </c>
      <c r="V441" s="155" t="e">
        <f t="shared" si="118"/>
        <v>#DIV/0!</v>
      </c>
      <c r="W441" s="150">
        <f t="shared" si="134"/>
        <v>0</v>
      </c>
      <c r="X441" s="150">
        <f t="shared" si="135"/>
        <v>0</v>
      </c>
      <c r="Y441" s="150">
        <f t="shared" si="119"/>
        <v>0</v>
      </c>
      <c r="Z441" s="150">
        <f t="shared" si="124"/>
        <v>1</v>
      </c>
      <c r="AA441" s="150">
        <f t="shared" si="125"/>
        <v>0</v>
      </c>
      <c r="AB441" s="151" t="e">
        <f t="shared" si="120"/>
        <v>#DIV/0!</v>
      </c>
      <c r="AC441" s="151" t="e">
        <f t="shared" si="121"/>
        <v>#DIV/0!</v>
      </c>
      <c r="AD441" s="151">
        <f t="shared" si="126"/>
        <v>0</v>
      </c>
      <c r="AE441" s="91">
        <f t="shared" si="127"/>
        <v>39</v>
      </c>
      <c r="AF441" s="91">
        <f t="shared" si="128"/>
        <v>36</v>
      </c>
      <c r="AG441" s="91">
        <f t="shared" si="129"/>
        <v>256</v>
      </c>
      <c r="AH441" s="91">
        <f t="shared" si="130"/>
        <v>33424</v>
      </c>
      <c r="AI441" s="141">
        <f t="shared" si="131"/>
        <v>0</v>
      </c>
      <c r="AJ441" s="141">
        <f t="shared" si="132"/>
        <v>0</v>
      </c>
      <c r="AK441" s="146">
        <f t="shared" si="122"/>
        <v>0</v>
      </c>
      <c r="AL441" s="147"/>
      <c r="AM441" s="147"/>
      <c r="AN441" s="148"/>
      <c r="AO441" s="148"/>
      <c r="AP441" s="148"/>
      <c r="AQ441" s="142"/>
      <c r="AR441" s="91">
        <f t="shared" si="123"/>
        <v>0</v>
      </c>
      <c r="AS441" s="91"/>
      <c r="AT441" s="91"/>
      <c r="AU441" s="91"/>
      <c r="AV441" s="91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49">
        <f t="shared" si="133"/>
        <v>0</v>
      </c>
      <c r="U442" s="155">
        <f t="shared" si="117"/>
        <v>0</v>
      </c>
      <c r="V442" s="155" t="e">
        <f t="shared" si="118"/>
        <v>#DIV/0!</v>
      </c>
      <c r="W442" s="150">
        <f t="shared" si="134"/>
        <v>0</v>
      </c>
      <c r="X442" s="150">
        <f t="shared" si="135"/>
        <v>0</v>
      </c>
      <c r="Y442" s="150">
        <f t="shared" si="119"/>
        <v>0</v>
      </c>
      <c r="Z442" s="150">
        <f t="shared" si="124"/>
        <v>1</v>
      </c>
      <c r="AA442" s="150">
        <f t="shared" si="125"/>
        <v>0</v>
      </c>
      <c r="AB442" s="151" t="e">
        <f t="shared" si="120"/>
        <v>#DIV/0!</v>
      </c>
      <c r="AC442" s="151" t="e">
        <f t="shared" si="121"/>
        <v>#DIV/0!</v>
      </c>
      <c r="AD442" s="151">
        <f t="shared" si="126"/>
        <v>0</v>
      </c>
      <c r="AE442" s="91">
        <f t="shared" si="127"/>
        <v>39</v>
      </c>
      <c r="AF442" s="91">
        <f t="shared" si="128"/>
        <v>36</v>
      </c>
      <c r="AG442" s="91">
        <f t="shared" si="129"/>
        <v>256</v>
      </c>
      <c r="AH442" s="91">
        <f t="shared" si="130"/>
        <v>33424</v>
      </c>
      <c r="AI442" s="141">
        <f t="shared" si="131"/>
        <v>0</v>
      </c>
      <c r="AJ442" s="141">
        <f t="shared" si="132"/>
        <v>0</v>
      </c>
      <c r="AK442" s="146">
        <f t="shared" si="122"/>
        <v>0</v>
      </c>
      <c r="AL442" s="147"/>
      <c r="AM442" s="147"/>
      <c r="AN442" s="148"/>
      <c r="AO442" s="148"/>
      <c r="AP442" s="148"/>
      <c r="AQ442" s="142"/>
      <c r="AR442" s="91">
        <f t="shared" si="123"/>
        <v>0</v>
      </c>
      <c r="AS442" s="91"/>
      <c r="AT442" s="91"/>
      <c r="AU442" s="91"/>
      <c r="AV442" s="91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49">
        <f t="shared" si="133"/>
        <v>0</v>
      </c>
      <c r="U443" s="155">
        <f t="shared" si="117"/>
        <v>0</v>
      </c>
      <c r="V443" s="155" t="e">
        <f t="shared" si="118"/>
        <v>#DIV/0!</v>
      </c>
      <c r="W443" s="150">
        <f t="shared" si="134"/>
        <v>0</v>
      </c>
      <c r="X443" s="150">
        <f t="shared" si="135"/>
        <v>0</v>
      </c>
      <c r="Y443" s="150">
        <f t="shared" si="119"/>
        <v>0</v>
      </c>
      <c r="Z443" s="150">
        <f t="shared" si="124"/>
        <v>1</v>
      </c>
      <c r="AA443" s="150">
        <f t="shared" si="125"/>
        <v>0</v>
      </c>
      <c r="AB443" s="151" t="e">
        <f t="shared" si="120"/>
        <v>#DIV/0!</v>
      </c>
      <c r="AC443" s="151" t="e">
        <f t="shared" si="121"/>
        <v>#DIV/0!</v>
      </c>
      <c r="AD443" s="151">
        <f t="shared" si="126"/>
        <v>0</v>
      </c>
      <c r="AE443" s="91">
        <f t="shared" si="127"/>
        <v>39</v>
      </c>
      <c r="AF443" s="91">
        <f t="shared" si="128"/>
        <v>36</v>
      </c>
      <c r="AG443" s="91">
        <f t="shared" si="129"/>
        <v>256</v>
      </c>
      <c r="AH443" s="91">
        <f t="shared" si="130"/>
        <v>33424</v>
      </c>
      <c r="AI443" s="141">
        <f t="shared" si="131"/>
        <v>0</v>
      </c>
      <c r="AJ443" s="141">
        <f t="shared" si="132"/>
        <v>0</v>
      </c>
      <c r="AK443" s="146">
        <f t="shared" si="122"/>
        <v>0</v>
      </c>
      <c r="AL443" s="147"/>
      <c r="AM443" s="147"/>
      <c r="AN443" s="148"/>
      <c r="AO443" s="148"/>
      <c r="AP443" s="148"/>
      <c r="AQ443" s="142"/>
      <c r="AR443" s="91">
        <f t="shared" si="123"/>
        <v>0</v>
      </c>
      <c r="AS443" s="91"/>
      <c r="AT443" s="91"/>
      <c r="AU443" s="91"/>
      <c r="AV443" s="91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49">
        <f t="shared" si="133"/>
        <v>0</v>
      </c>
      <c r="U444" s="155">
        <f t="shared" si="117"/>
        <v>0</v>
      </c>
      <c r="V444" s="155" t="e">
        <f t="shared" si="118"/>
        <v>#DIV/0!</v>
      </c>
      <c r="W444" s="150">
        <f t="shared" si="134"/>
        <v>0</v>
      </c>
      <c r="X444" s="150">
        <f t="shared" si="135"/>
        <v>0</v>
      </c>
      <c r="Y444" s="150">
        <f t="shared" si="119"/>
        <v>0</v>
      </c>
      <c r="Z444" s="150">
        <f t="shared" si="124"/>
        <v>1</v>
      </c>
      <c r="AA444" s="150">
        <f t="shared" si="125"/>
        <v>0</v>
      </c>
      <c r="AB444" s="151" t="e">
        <f t="shared" si="120"/>
        <v>#DIV/0!</v>
      </c>
      <c r="AC444" s="151" t="e">
        <f t="shared" si="121"/>
        <v>#DIV/0!</v>
      </c>
      <c r="AD444" s="151">
        <f t="shared" si="126"/>
        <v>0</v>
      </c>
      <c r="AE444" s="91">
        <f t="shared" si="127"/>
        <v>39</v>
      </c>
      <c r="AF444" s="91">
        <f t="shared" si="128"/>
        <v>36</v>
      </c>
      <c r="AG444" s="91">
        <f t="shared" si="129"/>
        <v>256</v>
      </c>
      <c r="AH444" s="91">
        <f t="shared" si="130"/>
        <v>33424</v>
      </c>
      <c r="AI444" s="141">
        <f t="shared" si="131"/>
        <v>0</v>
      </c>
      <c r="AJ444" s="141">
        <f t="shared" si="132"/>
        <v>0</v>
      </c>
      <c r="AK444" s="146">
        <f t="shared" si="122"/>
        <v>0</v>
      </c>
      <c r="AL444" s="147"/>
      <c r="AM444" s="147"/>
      <c r="AN444" s="148"/>
      <c r="AO444" s="148"/>
      <c r="AP444" s="148"/>
      <c r="AQ444" s="142"/>
      <c r="AR444" s="91">
        <f t="shared" si="123"/>
        <v>0</v>
      </c>
      <c r="AS444" s="91"/>
      <c r="AT444" s="91"/>
      <c r="AU444" s="91"/>
      <c r="AV444" s="91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49">
        <f t="shared" si="133"/>
        <v>0</v>
      </c>
      <c r="U445" s="155">
        <f t="shared" si="117"/>
        <v>0</v>
      </c>
      <c r="V445" s="155" t="e">
        <f t="shared" si="118"/>
        <v>#DIV/0!</v>
      </c>
      <c r="W445" s="150">
        <f t="shared" si="134"/>
        <v>0</v>
      </c>
      <c r="X445" s="150">
        <f t="shared" si="135"/>
        <v>0</v>
      </c>
      <c r="Y445" s="150">
        <f t="shared" si="119"/>
        <v>0</v>
      </c>
      <c r="Z445" s="150">
        <f t="shared" si="124"/>
        <v>1</v>
      </c>
      <c r="AA445" s="150">
        <f t="shared" si="125"/>
        <v>0</v>
      </c>
      <c r="AB445" s="151" t="e">
        <f t="shared" si="120"/>
        <v>#DIV/0!</v>
      </c>
      <c r="AC445" s="151" t="e">
        <f t="shared" si="121"/>
        <v>#DIV/0!</v>
      </c>
      <c r="AD445" s="151">
        <f t="shared" si="126"/>
        <v>0</v>
      </c>
      <c r="AE445" s="91">
        <f t="shared" si="127"/>
        <v>39</v>
      </c>
      <c r="AF445" s="91">
        <f t="shared" si="128"/>
        <v>36</v>
      </c>
      <c r="AG445" s="91">
        <f t="shared" si="129"/>
        <v>256</v>
      </c>
      <c r="AH445" s="91">
        <f t="shared" si="130"/>
        <v>33424</v>
      </c>
      <c r="AI445" s="141">
        <f t="shared" si="131"/>
        <v>0</v>
      </c>
      <c r="AJ445" s="141">
        <f t="shared" si="132"/>
        <v>0</v>
      </c>
      <c r="AK445" s="146">
        <f t="shared" si="122"/>
        <v>0</v>
      </c>
      <c r="AL445" s="147"/>
      <c r="AM445" s="147"/>
      <c r="AN445" s="148"/>
      <c r="AO445" s="148"/>
      <c r="AP445" s="148"/>
      <c r="AQ445" s="142"/>
      <c r="AR445" s="91">
        <f t="shared" si="123"/>
        <v>0</v>
      </c>
      <c r="AS445" s="91"/>
      <c r="AT445" s="91"/>
      <c r="AU445" s="91"/>
      <c r="AV445" s="91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49">
        <f t="shared" si="133"/>
        <v>0</v>
      </c>
      <c r="U446" s="155">
        <f t="shared" si="117"/>
        <v>0</v>
      </c>
      <c r="V446" s="155" t="e">
        <f t="shared" si="118"/>
        <v>#DIV/0!</v>
      </c>
      <c r="W446" s="150">
        <f t="shared" si="134"/>
        <v>0</v>
      </c>
      <c r="X446" s="150">
        <f t="shared" si="135"/>
        <v>0</v>
      </c>
      <c r="Y446" s="150">
        <f t="shared" si="119"/>
        <v>0</v>
      </c>
      <c r="Z446" s="150">
        <f t="shared" si="124"/>
        <v>1</v>
      </c>
      <c r="AA446" s="150">
        <f t="shared" si="125"/>
        <v>0</v>
      </c>
      <c r="AB446" s="151" t="e">
        <f t="shared" si="120"/>
        <v>#DIV/0!</v>
      </c>
      <c r="AC446" s="151" t="e">
        <f t="shared" si="121"/>
        <v>#DIV/0!</v>
      </c>
      <c r="AD446" s="151">
        <f t="shared" si="126"/>
        <v>0</v>
      </c>
      <c r="AE446" s="91">
        <f t="shared" si="127"/>
        <v>39</v>
      </c>
      <c r="AF446" s="91">
        <f t="shared" si="128"/>
        <v>36</v>
      </c>
      <c r="AG446" s="91">
        <f t="shared" si="129"/>
        <v>256</v>
      </c>
      <c r="AH446" s="91">
        <f t="shared" si="130"/>
        <v>33424</v>
      </c>
      <c r="AI446" s="141">
        <f t="shared" si="131"/>
        <v>0</v>
      </c>
      <c r="AJ446" s="141">
        <f t="shared" si="132"/>
        <v>0</v>
      </c>
      <c r="AK446" s="146">
        <f t="shared" si="122"/>
        <v>0</v>
      </c>
      <c r="AL446" s="147"/>
      <c r="AM446" s="147"/>
      <c r="AN446" s="148"/>
      <c r="AO446" s="148"/>
      <c r="AP446" s="148"/>
      <c r="AQ446" s="142"/>
      <c r="AR446" s="91">
        <f t="shared" si="123"/>
        <v>0</v>
      </c>
      <c r="AS446" s="91"/>
      <c r="AT446" s="91"/>
      <c r="AU446" s="91"/>
      <c r="AV446" s="91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49">
        <f t="shared" si="133"/>
        <v>0</v>
      </c>
      <c r="U447" s="155">
        <f t="shared" si="117"/>
        <v>0</v>
      </c>
      <c r="V447" s="155" t="e">
        <f t="shared" si="118"/>
        <v>#DIV/0!</v>
      </c>
      <c r="W447" s="150">
        <f t="shared" si="134"/>
        <v>0</v>
      </c>
      <c r="X447" s="150">
        <f t="shared" si="135"/>
        <v>0</v>
      </c>
      <c r="Y447" s="150">
        <f t="shared" si="119"/>
        <v>0</v>
      </c>
      <c r="Z447" s="150">
        <f t="shared" si="124"/>
        <v>1</v>
      </c>
      <c r="AA447" s="150">
        <f t="shared" si="125"/>
        <v>0</v>
      </c>
      <c r="AB447" s="151" t="e">
        <f t="shared" si="120"/>
        <v>#DIV/0!</v>
      </c>
      <c r="AC447" s="151" t="e">
        <f t="shared" si="121"/>
        <v>#DIV/0!</v>
      </c>
      <c r="AD447" s="151">
        <f t="shared" si="126"/>
        <v>0</v>
      </c>
      <c r="AE447" s="91">
        <f t="shared" si="127"/>
        <v>39</v>
      </c>
      <c r="AF447" s="91">
        <f t="shared" si="128"/>
        <v>36</v>
      </c>
      <c r="AG447" s="91">
        <f t="shared" si="129"/>
        <v>256</v>
      </c>
      <c r="AH447" s="91">
        <f t="shared" si="130"/>
        <v>33424</v>
      </c>
      <c r="AI447" s="141">
        <f t="shared" si="131"/>
        <v>0</v>
      </c>
      <c r="AJ447" s="141">
        <f t="shared" si="132"/>
        <v>0</v>
      </c>
      <c r="AK447" s="146">
        <f t="shared" si="122"/>
        <v>0</v>
      </c>
      <c r="AL447" s="147"/>
      <c r="AM447" s="147"/>
      <c r="AN447" s="148"/>
      <c r="AO447" s="148"/>
      <c r="AP447" s="148"/>
      <c r="AQ447" s="142"/>
      <c r="AR447" s="91">
        <f t="shared" si="123"/>
        <v>0</v>
      </c>
      <c r="AS447" s="91"/>
      <c r="AT447" s="91"/>
      <c r="AU447" s="91"/>
      <c r="AV447" s="91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49">
        <f t="shared" si="133"/>
        <v>0</v>
      </c>
      <c r="U448" s="155">
        <f t="shared" si="117"/>
        <v>0</v>
      </c>
      <c r="V448" s="155" t="e">
        <f t="shared" si="118"/>
        <v>#DIV/0!</v>
      </c>
      <c r="W448" s="150">
        <f t="shared" si="134"/>
        <v>0</v>
      </c>
      <c r="X448" s="150">
        <f t="shared" si="135"/>
        <v>0</v>
      </c>
      <c r="Y448" s="150">
        <f t="shared" si="119"/>
        <v>0</v>
      </c>
      <c r="Z448" s="150">
        <f t="shared" si="124"/>
        <v>1</v>
      </c>
      <c r="AA448" s="150">
        <f t="shared" si="125"/>
        <v>0</v>
      </c>
      <c r="AB448" s="151" t="e">
        <f t="shared" si="120"/>
        <v>#DIV/0!</v>
      </c>
      <c r="AC448" s="151" t="e">
        <f t="shared" si="121"/>
        <v>#DIV/0!</v>
      </c>
      <c r="AD448" s="151">
        <f t="shared" si="126"/>
        <v>0</v>
      </c>
      <c r="AE448" s="91">
        <f t="shared" si="127"/>
        <v>39</v>
      </c>
      <c r="AF448" s="91">
        <f t="shared" si="128"/>
        <v>36</v>
      </c>
      <c r="AG448" s="91">
        <f t="shared" si="129"/>
        <v>256</v>
      </c>
      <c r="AH448" s="91">
        <f t="shared" si="130"/>
        <v>33424</v>
      </c>
      <c r="AI448" s="141">
        <f t="shared" si="131"/>
        <v>0</v>
      </c>
      <c r="AJ448" s="141">
        <f t="shared" si="132"/>
        <v>0</v>
      </c>
      <c r="AK448" s="146">
        <f t="shared" si="122"/>
        <v>0</v>
      </c>
      <c r="AL448" s="147"/>
      <c r="AM448" s="147"/>
      <c r="AN448" s="148"/>
      <c r="AO448" s="148"/>
      <c r="AP448" s="148"/>
      <c r="AQ448" s="142"/>
      <c r="AR448" s="91">
        <f t="shared" si="123"/>
        <v>0</v>
      </c>
      <c r="AS448" s="91"/>
      <c r="AT448" s="91"/>
      <c r="AU448" s="91"/>
      <c r="AV448" s="91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49">
        <f t="shared" si="133"/>
        <v>0</v>
      </c>
      <c r="U449" s="155">
        <f t="shared" si="117"/>
        <v>0</v>
      </c>
      <c r="V449" s="155" t="e">
        <f t="shared" si="118"/>
        <v>#DIV/0!</v>
      </c>
      <c r="W449" s="150">
        <f t="shared" si="134"/>
        <v>0</v>
      </c>
      <c r="X449" s="150">
        <f t="shared" si="135"/>
        <v>0</v>
      </c>
      <c r="Y449" s="150">
        <f t="shared" si="119"/>
        <v>0</v>
      </c>
      <c r="Z449" s="150">
        <f t="shared" si="124"/>
        <v>1</v>
      </c>
      <c r="AA449" s="150">
        <f t="shared" si="125"/>
        <v>0</v>
      </c>
      <c r="AB449" s="151" t="e">
        <f t="shared" si="120"/>
        <v>#DIV/0!</v>
      </c>
      <c r="AC449" s="151" t="e">
        <f t="shared" si="121"/>
        <v>#DIV/0!</v>
      </c>
      <c r="AD449" s="151">
        <f t="shared" si="126"/>
        <v>0</v>
      </c>
      <c r="AE449" s="91">
        <f t="shared" si="127"/>
        <v>39</v>
      </c>
      <c r="AF449" s="91">
        <f t="shared" si="128"/>
        <v>36</v>
      </c>
      <c r="AG449" s="91">
        <f t="shared" si="129"/>
        <v>256</v>
      </c>
      <c r="AH449" s="91">
        <f t="shared" si="130"/>
        <v>33424</v>
      </c>
      <c r="AI449" s="141">
        <f t="shared" si="131"/>
        <v>0</v>
      </c>
      <c r="AJ449" s="141">
        <f t="shared" si="132"/>
        <v>0</v>
      </c>
      <c r="AK449" s="146">
        <f t="shared" si="122"/>
        <v>0</v>
      </c>
      <c r="AL449" s="147"/>
      <c r="AM449" s="147"/>
      <c r="AN449" s="148"/>
      <c r="AO449" s="148"/>
      <c r="AP449" s="148"/>
      <c r="AQ449" s="142"/>
      <c r="AR449" s="91">
        <f t="shared" si="123"/>
        <v>0</v>
      </c>
      <c r="AS449" s="91"/>
      <c r="AT449" s="91"/>
      <c r="AU449" s="91"/>
      <c r="AV449" s="91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49">
        <f t="shared" si="133"/>
        <v>0</v>
      </c>
      <c r="U450" s="155">
        <f t="shared" si="117"/>
        <v>0</v>
      </c>
      <c r="V450" s="155" t="e">
        <f t="shared" si="118"/>
        <v>#DIV/0!</v>
      </c>
      <c r="W450" s="150">
        <f t="shared" si="134"/>
        <v>0</v>
      </c>
      <c r="X450" s="150">
        <f t="shared" si="135"/>
        <v>0</v>
      </c>
      <c r="Y450" s="150">
        <f t="shared" si="119"/>
        <v>0</v>
      </c>
      <c r="Z450" s="150">
        <f t="shared" si="124"/>
        <v>1</v>
      </c>
      <c r="AA450" s="150">
        <f t="shared" si="125"/>
        <v>0</v>
      </c>
      <c r="AB450" s="151" t="e">
        <f t="shared" si="120"/>
        <v>#DIV/0!</v>
      </c>
      <c r="AC450" s="151" t="e">
        <f t="shared" si="121"/>
        <v>#DIV/0!</v>
      </c>
      <c r="AD450" s="151">
        <f t="shared" si="126"/>
        <v>0</v>
      </c>
      <c r="AE450" s="91">
        <f t="shared" si="127"/>
        <v>39</v>
      </c>
      <c r="AF450" s="91">
        <f t="shared" si="128"/>
        <v>36</v>
      </c>
      <c r="AG450" s="91">
        <f t="shared" si="129"/>
        <v>256</v>
      </c>
      <c r="AH450" s="91">
        <f t="shared" si="130"/>
        <v>33424</v>
      </c>
      <c r="AI450" s="141">
        <f t="shared" si="131"/>
        <v>0</v>
      </c>
      <c r="AJ450" s="141">
        <f t="shared" si="132"/>
        <v>0</v>
      </c>
      <c r="AK450" s="146">
        <f t="shared" si="122"/>
        <v>0</v>
      </c>
      <c r="AL450" s="147"/>
      <c r="AM450" s="147"/>
      <c r="AN450" s="148"/>
      <c r="AO450" s="148"/>
      <c r="AP450" s="148"/>
      <c r="AQ450" s="142"/>
      <c r="AR450" s="91">
        <f t="shared" si="123"/>
        <v>0</v>
      </c>
      <c r="AS450" s="91"/>
      <c r="AT450" s="91"/>
      <c r="AU450" s="91"/>
      <c r="AV450" s="91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49">
        <f t="shared" si="133"/>
        <v>0</v>
      </c>
      <c r="U451" s="155">
        <f t="shared" si="117"/>
        <v>0</v>
      </c>
      <c r="V451" s="155" t="e">
        <f t="shared" si="118"/>
        <v>#DIV/0!</v>
      </c>
      <c r="W451" s="150">
        <f t="shared" si="134"/>
        <v>0</v>
      </c>
      <c r="X451" s="150">
        <f t="shared" si="135"/>
        <v>0</v>
      </c>
      <c r="Y451" s="150">
        <f t="shared" si="119"/>
        <v>0</v>
      </c>
      <c r="Z451" s="150">
        <f t="shared" si="124"/>
        <v>1</v>
      </c>
      <c r="AA451" s="150">
        <f t="shared" si="125"/>
        <v>0</v>
      </c>
      <c r="AB451" s="151" t="e">
        <f t="shared" si="120"/>
        <v>#DIV/0!</v>
      </c>
      <c r="AC451" s="151" t="e">
        <f t="shared" si="121"/>
        <v>#DIV/0!</v>
      </c>
      <c r="AD451" s="151">
        <f t="shared" si="126"/>
        <v>0</v>
      </c>
      <c r="AE451" s="91">
        <f t="shared" si="127"/>
        <v>39</v>
      </c>
      <c r="AF451" s="91">
        <f t="shared" si="128"/>
        <v>36</v>
      </c>
      <c r="AG451" s="91">
        <f t="shared" si="129"/>
        <v>256</v>
      </c>
      <c r="AH451" s="91">
        <f t="shared" si="130"/>
        <v>33424</v>
      </c>
      <c r="AI451" s="141">
        <f t="shared" si="131"/>
        <v>0</v>
      </c>
      <c r="AJ451" s="141">
        <f t="shared" si="132"/>
        <v>0</v>
      </c>
      <c r="AK451" s="146">
        <f t="shared" si="122"/>
        <v>0</v>
      </c>
      <c r="AL451" s="147"/>
      <c r="AM451" s="147"/>
      <c r="AN451" s="148"/>
      <c r="AO451" s="148"/>
      <c r="AP451" s="148"/>
      <c r="AQ451" s="142"/>
      <c r="AR451" s="91">
        <f t="shared" si="123"/>
        <v>0</v>
      </c>
      <c r="AS451" s="91"/>
      <c r="AT451" s="91"/>
      <c r="AU451" s="91"/>
      <c r="AV451" s="91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49">
        <f t="shared" si="133"/>
        <v>0</v>
      </c>
      <c r="U452" s="155">
        <f t="shared" si="117"/>
        <v>0</v>
      </c>
      <c r="V452" s="155" t="e">
        <f t="shared" si="118"/>
        <v>#DIV/0!</v>
      </c>
      <c r="W452" s="150">
        <f t="shared" si="134"/>
        <v>0</v>
      </c>
      <c r="X452" s="150">
        <f t="shared" si="135"/>
        <v>0</v>
      </c>
      <c r="Y452" s="150">
        <f t="shared" si="119"/>
        <v>0</v>
      </c>
      <c r="Z452" s="150">
        <f t="shared" si="124"/>
        <v>1</v>
      </c>
      <c r="AA452" s="150">
        <f t="shared" si="125"/>
        <v>0</v>
      </c>
      <c r="AB452" s="151" t="e">
        <f t="shared" si="120"/>
        <v>#DIV/0!</v>
      </c>
      <c r="AC452" s="151" t="e">
        <f t="shared" si="121"/>
        <v>#DIV/0!</v>
      </c>
      <c r="AD452" s="151">
        <f t="shared" si="126"/>
        <v>0</v>
      </c>
      <c r="AE452" s="91">
        <f t="shared" si="127"/>
        <v>39</v>
      </c>
      <c r="AF452" s="91">
        <f t="shared" si="128"/>
        <v>36</v>
      </c>
      <c r="AG452" s="91">
        <f t="shared" si="129"/>
        <v>256</v>
      </c>
      <c r="AH452" s="91">
        <f t="shared" si="130"/>
        <v>33424</v>
      </c>
      <c r="AI452" s="141">
        <f t="shared" si="131"/>
        <v>0</v>
      </c>
      <c r="AJ452" s="141">
        <f t="shared" si="132"/>
        <v>0</v>
      </c>
      <c r="AK452" s="146">
        <f t="shared" si="122"/>
        <v>0</v>
      </c>
      <c r="AL452" s="147"/>
      <c r="AM452" s="147"/>
      <c r="AN452" s="148"/>
      <c r="AO452" s="148"/>
      <c r="AP452" s="148"/>
      <c r="AQ452" s="142"/>
      <c r="AR452" s="91">
        <f t="shared" si="123"/>
        <v>0</v>
      </c>
      <c r="AS452" s="91"/>
      <c r="AT452" s="91"/>
      <c r="AU452" s="91"/>
      <c r="AV452" s="91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49">
        <f t="shared" si="133"/>
        <v>0</v>
      </c>
      <c r="U453" s="155">
        <f t="shared" si="117"/>
        <v>0</v>
      </c>
      <c r="V453" s="155" t="e">
        <f t="shared" si="118"/>
        <v>#DIV/0!</v>
      </c>
      <c r="W453" s="150">
        <f t="shared" si="134"/>
        <v>0</v>
      </c>
      <c r="X453" s="150">
        <f t="shared" si="135"/>
        <v>0</v>
      </c>
      <c r="Y453" s="150">
        <f t="shared" si="119"/>
        <v>0</v>
      </c>
      <c r="Z453" s="150">
        <f t="shared" si="124"/>
        <v>1</v>
      </c>
      <c r="AA453" s="150">
        <f t="shared" si="125"/>
        <v>0</v>
      </c>
      <c r="AB453" s="151" t="e">
        <f t="shared" si="120"/>
        <v>#DIV/0!</v>
      </c>
      <c r="AC453" s="151" t="e">
        <f t="shared" si="121"/>
        <v>#DIV/0!</v>
      </c>
      <c r="AD453" s="151">
        <f t="shared" si="126"/>
        <v>0</v>
      </c>
      <c r="AE453" s="91">
        <f t="shared" si="127"/>
        <v>39</v>
      </c>
      <c r="AF453" s="91">
        <f t="shared" si="128"/>
        <v>36</v>
      </c>
      <c r="AG453" s="91">
        <f t="shared" si="129"/>
        <v>256</v>
      </c>
      <c r="AH453" s="91">
        <f t="shared" si="130"/>
        <v>33424</v>
      </c>
      <c r="AI453" s="141">
        <f t="shared" si="131"/>
        <v>0</v>
      </c>
      <c r="AJ453" s="141">
        <f t="shared" si="132"/>
        <v>0</v>
      </c>
      <c r="AK453" s="146">
        <f t="shared" si="122"/>
        <v>0</v>
      </c>
      <c r="AL453" s="147"/>
      <c r="AM453" s="147"/>
      <c r="AN453" s="148"/>
      <c r="AO453" s="148"/>
      <c r="AP453" s="148"/>
      <c r="AQ453" s="142"/>
      <c r="AR453" s="91">
        <f t="shared" si="123"/>
        <v>0</v>
      </c>
      <c r="AS453" s="91"/>
      <c r="AT453" s="91"/>
      <c r="AU453" s="91"/>
      <c r="AV453" s="91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49">
        <f t="shared" si="133"/>
        <v>0</v>
      </c>
      <c r="U454" s="155">
        <f t="shared" si="117"/>
        <v>0</v>
      </c>
      <c r="V454" s="155" t="e">
        <f t="shared" si="118"/>
        <v>#DIV/0!</v>
      </c>
      <c r="W454" s="150">
        <f t="shared" si="134"/>
        <v>0</v>
      </c>
      <c r="X454" s="150">
        <f t="shared" si="135"/>
        <v>0</v>
      </c>
      <c r="Y454" s="150">
        <f t="shared" si="119"/>
        <v>0</v>
      </c>
      <c r="Z454" s="150">
        <f t="shared" si="124"/>
        <v>1</v>
      </c>
      <c r="AA454" s="150">
        <f t="shared" si="125"/>
        <v>0</v>
      </c>
      <c r="AB454" s="151" t="e">
        <f t="shared" si="120"/>
        <v>#DIV/0!</v>
      </c>
      <c r="AC454" s="151" t="e">
        <f t="shared" si="121"/>
        <v>#DIV/0!</v>
      </c>
      <c r="AD454" s="151">
        <f t="shared" si="126"/>
        <v>0</v>
      </c>
      <c r="AE454" s="91">
        <f t="shared" si="127"/>
        <v>39</v>
      </c>
      <c r="AF454" s="91">
        <f t="shared" si="128"/>
        <v>36</v>
      </c>
      <c r="AG454" s="91">
        <f t="shared" si="129"/>
        <v>256</v>
      </c>
      <c r="AH454" s="91">
        <f t="shared" si="130"/>
        <v>33424</v>
      </c>
      <c r="AI454" s="141">
        <f t="shared" si="131"/>
        <v>0</v>
      </c>
      <c r="AJ454" s="141">
        <f t="shared" si="132"/>
        <v>0</v>
      </c>
      <c r="AK454" s="146">
        <f t="shared" si="122"/>
        <v>0</v>
      </c>
      <c r="AL454" s="147"/>
      <c r="AM454" s="147"/>
      <c r="AN454" s="148"/>
      <c r="AO454" s="148"/>
      <c r="AP454" s="148"/>
      <c r="AQ454" s="142"/>
      <c r="AR454" s="91">
        <f t="shared" si="123"/>
        <v>0</v>
      </c>
      <c r="AS454" s="91"/>
      <c r="AT454" s="91"/>
      <c r="AU454" s="91"/>
      <c r="AV454" s="91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49">
        <f t="shared" si="133"/>
        <v>0</v>
      </c>
      <c r="U455" s="155">
        <f t="shared" si="117"/>
        <v>0</v>
      </c>
      <c r="V455" s="155" t="e">
        <f t="shared" si="118"/>
        <v>#DIV/0!</v>
      </c>
      <c r="W455" s="150">
        <f t="shared" si="134"/>
        <v>0</v>
      </c>
      <c r="X455" s="150">
        <f t="shared" si="135"/>
        <v>0</v>
      </c>
      <c r="Y455" s="150">
        <f t="shared" si="119"/>
        <v>0</v>
      </c>
      <c r="Z455" s="150">
        <f t="shared" si="124"/>
        <v>1</v>
      </c>
      <c r="AA455" s="150">
        <f t="shared" si="125"/>
        <v>0</v>
      </c>
      <c r="AB455" s="151" t="e">
        <f t="shared" si="120"/>
        <v>#DIV/0!</v>
      </c>
      <c r="AC455" s="151" t="e">
        <f t="shared" si="121"/>
        <v>#DIV/0!</v>
      </c>
      <c r="AD455" s="151">
        <f t="shared" si="126"/>
        <v>0</v>
      </c>
      <c r="AE455" s="91">
        <f t="shared" si="127"/>
        <v>39</v>
      </c>
      <c r="AF455" s="91">
        <f t="shared" si="128"/>
        <v>36</v>
      </c>
      <c r="AG455" s="91">
        <f t="shared" si="129"/>
        <v>256</v>
      </c>
      <c r="AH455" s="91">
        <f t="shared" si="130"/>
        <v>33424</v>
      </c>
      <c r="AI455" s="141">
        <f t="shared" si="131"/>
        <v>0</v>
      </c>
      <c r="AJ455" s="141">
        <f t="shared" si="132"/>
        <v>0</v>
      </c>
      <c r="AK455" s="146">
        <f t="shared" si="122"/>
        <v>0</v>
      </c>
      <c r="AL455" s="147"/>
      <c r="AM455" s="147"/>
      <c r="AN455" s="148"/>
      <c r="AO455" s="148"/>
      <c r="AP455" s="148"/>
      <c r="AQ455" s="142"/>
      <c r="AR455" s="91">
        <f t="shared" si="123"/>
        <v>0</v>
      </c>
      <c r="AS455" s="91"/>
      <c r="AT455" s="91"/>
      <c r="AU455" s="91"/>
      <c r="AV455" s="91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49">
        <f t="shared" si="133"/>
        <v>0</v>
      </c>
      <c r="U456" s="155">
        <f t="shared" si="117"/>
        <v>0</v>
      </c>
      <c r="V456" s="155" t="e">
        <f t="shared" si="118"/>
        <v>#DIV/0!</v>
      </c>
      <c r="W456" s="150">
        <f t="shared" si="134"/>
        <v>0</v>
      </c>
      <c r="X456" s="150">
        <f t="shared" si="135"/>
        <v>0</v>
      </c>
      <c r="Y456" s="150">
        <f t="shared" si="119"/>
        <v>0</v>
      </c>
      <c r="Z456" s="150">
        <f t="shared" si="124"/>
        <v>1</v>
      </c>
      <c r="AA456" s="150">
        <f t="shared" si="125"/>
        <v>0</v>
      </c>
      <c r="AB456" s="151" t="e">
        <f t="shared" si="120"/>
        <v>#DIV/0!</v>
      </c>
      <c r="AC456" s="151" t="e">
        <f t="shared" si="121"/>
        <v>#DIV/0!</v>
      </c>
      <c r="AD456" s="151">
        <f t="shared" si="126"/>
        <v>0</v>
      </c>
      <c r="AE456" s="91">
        <f t="shared" si="127"/>
        <v>39</v>
      </c>
      <c r="AF456" s="91">
        <f t="shared" si="128"/>
        <v>36</v>
      </c>
      <c r="AG456" s="91">
        <f t="shared" si="129"/>
        <v>256</v>
      </c>
      <c r="AH456" s="91">
        <f t="shared" si="130"/>
        <v>33424</v>
      </c>
      <c r="AI456" s="141">
        <f t="shared" si="131"/>
        <v>0</v>
      </c>
      <c r="AJ456" s="141">
        <f t="shared" si="132"/>
        <v>0</v>
      </c>
      <c r="AK456" s="146">
        <f t="shared" si="122"/>
        <v>0</v>
      </c>
      <c r="AL456" s="147"/>
      <c r="AM456" s="147"/>
      <c r="AN456" s="148"/>
      <c r="AO456" s="148"/>
      <c r="AP456" s="148"/>
      <c r="AQ456" s="142"/>
      <c r="AR456" s="91">
        <f t="shared" si="123"/>
        <v>0</v>
      </c>
      <c r="AS456" s="91"/>
      <c r="AT456" s="91"/>
      <c r="AU456" s="91"/>
      <c r="AV456" s="91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49">
        <f t="shared" si="133"/>
        <v>0</v>
      </c>
      <c r="U457" s="155">
        <f t="shared" si="117"/>
        <v>0</v>
      </c>
      <c r="V457" s="155" t="e">
        <f t="shared" si="118"/>
        <v>#DIV/0!</v>
      </c>
      <c r="W457" s="150">
        <f t="shared" si="134"/>
        <v>0</v>
      </c>
      <c r="X457" s="150">
        <f t="shared" si="135"/>
        <v>0</v>
      </c>
      <c r="Y457" s="150">
        <f t="shared" si="119"/>
        <v>0</v>
      </c>
      <c r="Z457" s="150">
        <f t="shared" si="124"/>
        <v>1</v>
      </c>
      <c r="AA457" s="150">
        <f t="shared" si="125"/>
        <v>0</v>
      </c>
      <c r="AB457" s="151" t="e">
        <f t="shared" si="120"/>
        <v>#DIV/0!</v>
      </c>
      <c r="AC457" s="151" t="e">
        <f t="shared" si="121"/>
        <v>#DIV/0!</v>
      </c>
      <c r="AD457" s="151">
        <f t="shared" si="126"/>
        <v>0</v>
      </c>
      <c r="AE457" s="91">
        <f t="shared" si="127"/>
        <v>39</v>
      </c>
      <c r="AF457" s="91">
        <f t="shared" si="128"/>
        <v>36</v>
      </c>
      <c r="AG457" s="91">
        <f t="shared" si="129"/>
        <v>256</v>
      </c>
      <c r="AH457" s="91">
        <f t="shared" si="130"/>
        <v>33424</v>
      </c>
      <c r="AI457" s="141">
        <f t="shared" si="131"/>
        <v>0</v>
      </c>
      <c r="AJ457" s="141">
        <f t="shared" si="132"/>
        <v>0</v>
      </c>
      <c r="AK457" s="146">
        <f t="shared" si="122"/>
        <v>0</v>
      </c>
      <c r="AL457" s="147"/>
      <c r="AM457" s="147"/>
      <c r="AN457" s="148"/>
      <c r="AO457" s="148"/>
      <c r="AP457" s="148"/>
      <c r="AQ457" s="142"/>
      <c r="AR457" s="91">
        <f t="shared" si="123"/>
        <v>0</v>
      </c>
      <c r="AS457" s="91"/>
      <c r="AT457" s="91"/>
      <c r="AU457" s="91"/>
      <c r="AV457" s="91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49">
        <f t="shared" si="133"/>
        <v>0</v>
      </c>
      <c r="U458" s="155">
        <f t="shared" si="117"/>
        <v>0</v>
      </c>
      <c r="V458" s="155" t="e">
        <f t="shared" si="118"/>
        <v>#DIV/0!</v>
      </c>
      <c r="W458" s="150">
        <f t="shared" si="134"/>
        <v>0</v>
      </c>
      <c r="X458" s="150">
        <f t="shared" si="135"/>
        <v>0</v>
      </c>
      <c r="Y458" s="150">
        <f t="shared" si="119"/>
        <v>0</v>
      </c>
      <c r="Z458" s="150">
        <f t="shared" si="124"/>
        <v>1</v>
      </c>
      <c r="AA458" s="150">
        <f t="shared" si="125"/>
        <v>0</v>
      </c>
      <c r="AB458" s="151" t="e">
        <f t="shared" si="120"/>
        <v>#DIV/0!</v>
      </c>
      <c r="AC458" s="151" t="e">
        <f t="shared" si="121"/>
        <v>#DIV/0!</v>
      </c>
      <c r="AD458" s="151">
        <f t="shared" si="126"/>
        <v>0</v>
      </c>
      <c r="AE458" s="91">
        <f t="shared" si="127"/>
        <v>39</v>
      </c>
      <c r="AF458" s="91">
        <f t="shared" si="128"/>
        <v>36</v>
      </c>
      <c r="AG458" s="91">
        <f t="shared" si="129"/>
        <v>256</v>
      </c>
      <c r="AH458" s="91">
        <f t="shared" si="130"/>
        <v>33424</v>
      </c>
      <c r="AI458" s="141">
        <f t="shared" si="131"/>
        <v>0</v>
      </c>
      <c r="AJ458" s="141">
        <f t="shared" si="132"/>
        <v>0</v>
      </c>
      <c r="AK458" s="146">
        <f t="shared" si="122"/>
        <v>0</v>
      </c>
      <c r="AL458" s="147"/>
      <c r="AM458" s="147"/>
      <c r="AN458" s="148"/>
      <c r="AO458" s="148"/>
      <c r="AP458" s="148"/>
      <c r="AQ458" s="142"/>
      <c r="AR458" s="91">
        <f t="shared" si="123"/>
        <v>0</v>
      </c>
      <c r="AS458" s="91"/>
      <c r="AT458" s="91"/>
      <c r="AU458" s="91"/>
      <c r="AV458" s="91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49">
        <f t="shared" si="133"/>
        <v>0</v>
      </c>
      <c r="U459" s="155">
        <f t="shared" si="117"/>
        <v>0</v>
      </c>
      <c r="V459" s="155" t="e">
        <f t="shared" si="118"/>
        <v>#DIV/0!</v>
      </c>
      <c r="W459" s="150">
        <f t="shared" si="134"/>
        <v>0</v>
      </c>
      <c r="X459" s="150">
        <f t="shared" si="135"/>
        <v>0</v>
      </c>
      <c r="Y459" s="150">
        <f t="shared" si="119"/>
        <v>0</v>
      </c>
      <c r="Z459" s="150">
        <f t="shared" si="124"/>
        <v>1</v>
      </c>
      <c r="AA459" s="150">
        <f t="shared" si="125"/>
        <v>0</v>
      </c>
      <c r="AB459" s="151" t="e">
        <f t="shared" si="120"/>
        <v>#DIV/0!</v>
      </c>
      <c r="AC459" s="151" t="e">
        <f t="shared" si="121"/>
        <v>#DIV/0!</v>
      </c>
      <c r="AD459" s="151">
        <f t="shared" si="126"/>
        <v>0</v>
      </c>
      <c r="AE459" s="91">
        <f t="shared" si="127"/>
        <v>39</v>
      </c>
      <c r="AF459" s="91">
        <f t="shared" si="128"/>
        <v>36</v>
      </c>
      <c r="AG459" s="91">
        <f t="shared" si="129"/>
        <v>256</v>
      </c>
      <c r="AH459" s="91">
        <f t="shared" si="130"/>
        <v>33424</v>
      </c>
      <c r="AI459" s="141">
        <f t="shared" si="131"/>
        <v>0</v>
      </c>
      <c r="AJ459" s="141">
        <f t="shared" si="132"/>
        <v>0</v>
      </c>
      <c r="AK459" s="146">
        <f t="shared" si="122"/>
        <v>0</v>
      </c>
      <c r="AL459" s="147"/>
      <c r="AM459" s="147"/>
      <c r="AN459" s="148"/>
      <c r="AO459" s="148"/>
      <c r="AP459" s="148"/>
      <c r="AQ459" s="142"/>
      <c r="AR459" s="91">
        <f t="shared" si="123"/>
        <v>0</v>
      </c>
      <c r="AS459" s="91"/>
      <c r="AT459" s="91"/>
      <c r="AU459" s="91"/>
      <c r="AV459" s="91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49">
        <f t="shared" si="133"/>
        <v>0</v>
      </c>
      <c r="U460" s="155">
        <f t="shared" si="117"/>
        <v>0</v>
      </c>
      <c r="V460" s="155" t="e">
        <f t="shared" si="118"/>
        <v>#DIV/0!</v>
      </c>
      <c r="W460" s="150">
        <f t="shared" si="134"/>
        <v>0</v>
      </c>
      <c r="X460" s="150">
        <f t="shared" si="135"/>
        <v>0</v>
      </c>
      <c r="Y460" s="150">
        <f t="shared" si="119"/>
        <v>0</v>
      </c>
      <c r="Z460" s="150">
        <f t="shared" si="124"/>
        <v>1</v>
      </c>
      <c r="AA460" s="150">
        <f t="shared" si="125"/>
        <v>0</v>
      </c>
      <c r="AB460" s="151" t="e">
        <f t="shared" si="120"/>
        <v>#DIV/0!</v>
      </c>
      <c r="AC460" s="151" t="e">
        <f t="shared" si="121"/>
        <v>#DIV/0!</v>
      </c>
      <c r="AD460" s="151">
        <f t="shared" si="126"/>
        <v>0</v>
      </c>
      <c r="AE460" s="91">
        <f t="shared" si="127"/>
        <v>39</v>
      </c>
      <c r="AF460" s="91">
        <f t="shared" si="128"/>
        <v>36</v>
      </c>
      <c r="AG460" s="91">
        <f t="shared" si="129"/>
        <v>256</v>
      </c>
      <c r="AH460" s="91">
        <f t="shared" si="130"/>
        <v>33424</v>
      </c>
      <c r="AI460" s="141">
        <f t="shared" si="131"/>
        <v>0</v>
      </c>
      <c r="AJ460" s="141">
        <f t="shared" si="132"/>
        <v>0</v>
      </c>
      <c r="AK460" s="146">
        <f t="shared" si="122"/>
        <v>0</v>
      </c>
      <c r="AL460" s="147"/>
      <c r="AM460" s="147"/>
      <c r="AN460" s="148"/>
      <c r="AO460" s="148"/>
      <c r="AP460" s="148"/>
      <c r="AQ460" s="142"/>
      <c r="AR460" s="91">
        <f t="shared" si="123"/>
        <v>0</v>
      </c>
      <c r="AS460" s="91"/>
      <c r="AT460" s="91"/>
      <c r="AU460" s="91"/>
      <c r="AV460" s="91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49">
        <f t="shared" si="133"/>
        <v>0</v>
      </c>
      <c r="U461" s="155">
        <f t="shared" si="117"/>
        <v>0</v>
      </c>
      <c r="V461" s="155" t="e">
        <f t="shared" si="118"/>
        <v>#DIV/0!</v>
      </c>
      <c r="W461" s="150">
        <f t="shared" si="134"/>
        <v>0</v>
      </c>
      <c r="X461" s="150">
        <f t="shared" si="135"/>
        <v>0</v>
      </c>
      <c r="Y461" s="150">
        <f t="shared" si="119"/>
        <v>0</v>
      </c>
      <c r="Z461" s="150">
        <f t="shared" si="124"/>
        <v>1</v>
      </c>
      <c r="AA461" s="150">
        <f t="shared" si="125"/>
        <v>0</v>
      </c>
      <c r="AB461" s="151" t="e">
        <f t="shared" si="120"/>
        <v>#DIV/0!</v>
      </c>
      <c r="AC461" s="151" t="e">
        <f t="shared" si="121"/>
        <v>#DIV/0!</v>
      </c>
      <c r="AD461" s="151">
        <f t="shared" si="126"/>
        <v>0</v>
      </c>
      <c r="AE461" s="91">
        <f t="shared" si="127"/>
        <v>39</v>
      </c>
      <c r="AF461" s="91">
        <f t="shared" si="128"/>
        <v>36</v>
      </c>
      <c r="AG461" s="91">
        <f t="shared" si="129"/>
        <v>256</v>
      </c>
      <c r="AH461" s="91">
        <f t="shared" si="130"/>
        <v>33424</v>
      </c>
      <c r="AI461" s="141">
        <f t="shared" si="131"/>
        <v>0</v>
      </c>
      <c r="AJ461" s="141">
        <f t="shared" si="132"/>
        <v>0</v>
      </c>
      <c r="AK461" s="146">
        <f t="shared" si="122"/>
        <v>0</v>
      </c>
      <c r="AL461" s="147"/>
      <c r="AM461" s="147"/>
      <c r="AN461" s="148"/>
      <c r="AO461" s="148"/>
      <c r="AP461" s="148"/>
      <c r="AQ461" s="142"/>
      <c r="AR461" s="91">
        <f t="shared" si="123"/>
        <v>0</v>
      </c>
      <c r="AS461" s="91"/>
      <c r="AT461" s="91"/>
      <c r="AU461" s="91"/>
      <c r="AV461" s="91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49">
        <f t="shared" si="133"/>
        <v>0</v>
      </c>
      <c r="U462" s="155">
        <f t="shared" si="117"/>
        <v>0</v>
      </c>
      <c r="V462" s="155" t="e">
        <f t="shared" si="118"/>
        <v>#DIV/0!</v>
      </c>
      <c r="W462" s="150">
        <f t="shared" si="134"/>
        <v>0</v>
      </c>
      <c r="X462" s="150">
        <f t="shared" si="135"/>
        <v>0</v>
      </c>
      <c r="Y462" s="150">
        <f t="shared" si="119"/>
        <v>0</v>
      </c>
      <c r="Z462" s="150">
        <f t="shared" si="124"/>
        <v>1</v>
      </c>
      <c r="AA462" s="150">
        <f t="shared" si="125"/>
        <v>0</v>
      </c>
      <c r="AB462" s="151" t="e">
        <f t="shared" si="120"/>
        <v>#DIV/0!</v>
      </c>
      <c r="AC462" s="151" t="e">
        <f t="shared" si="121"/>
        <v>#DIV/0!</v>
      </c>
      <c r="AD462" s="151">
        <f t="shared" si="126"/>
        <v>0</v>
      </c>
      <c r="AE462" s="91">
        <f t="shared" si="127"/>
        <v>39</v>
      </c>
      <c r="AF462" s="91">
        <f t="shared" si="128"/>
        <v>36</v>
      </c>
      <c r="AG462" s="91">
        <f t="shared" si="129"/>
        <v>256</v>
      </c>
      <c r="AH462" s="91">
        <f t="shared" si="130"/>
        <v>33424</v>
      </c>
      <c r="AI462" s="141">
        <f t="shared" si="131"/>
        <v>0</v>
      </c>
      <c r="AJ462" s="141">
        <f t="shared" si="132"/>
        <v>0</v>
      </c>
      <c r="AK462" s="146">
        <f t="shared" si="122"/>
        <v>0</v>
      </c>
      <c r="AL462" s="147"/>
      <c r="AM462" s="147"/>
      <c r="AN462" s="148"/>
      <c r="AO462" s="148"/>
      <c r="AP462" s="148"/>
      <c r="AQ462" s="142"/>
      <c r="AR462" s="91">
        <f t="shared" si="123"/>
        <v>0</v>
      </c>
      <c r="AS462" s="91"/>
      <c r="AT462" s="91"/>
      <c r="AU462" s="91"/>
      <c r="AV462" s="91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49">
        <f t="shared" si="133"/>
        <v>0</v>
      </c>
      <c r="U463" s="155">
        <f t="shared" ref="U463:U514" si="136">IF((COUNTIF(L463:S463,"P")+COUNTIF(L463:S463,"A")) &gt; 0, ((D463*(1-AJ463))*E463)*AK463, 0)</f>
        <v>0</v>
      </c>
      <c r="V463" s="155" t="e">
        <f t="shared" ref="V463:V514" si="137">U463/T463</f>
        <v>#DIV/0!</v>
      </c>
      <c r="W463" s="150">
        <f t="shared" si="134"/>
        <v>0</v>
      </c>
      <c r="X463" s="150">
        <f t="shared" si="135"/>
        <v>0</v>
      </c>
      <c r="Y463" s="150">
        <f t="shared" ref="Y463:Y514" si="138">J463*(1-AI463)</f>
        <v>0</v>
      </c>
      <c r="Z463" s="150">
        <f t="shared" si="124"/>
        <v>1</v>
      </c>
      <c r="AA463" s="150">
        <f t="shared" si="125"/>
        <v>0</v>
      </c>
      <c r="AB463" s="151" t="e">
        <f t="shared" ref="AB463:AB514" si="139">U463/(T463*AF463)</f>
        <v>#DIV/0!</v>
      </c>
      <c r="AC463" s="151" t="e">
        <f t="shared" ref="AC463:AC514" si="140">W463/(T463*AG463)</f>
        <v>#DIV/0!</v>
      </c>
      <c r="AD463" s="151">
        <f t="shared" si="126"/>
        <v>0</v>
      </c>
      <c r="AE463" s="91">
        <f t="shared" si="127"/>
        <v>39</v>
      </c>
      <c r="AF463" s="91">
        <f t="shared" si="128"/>
        <v>36</v>
      </c>
      <c r="AG463" s="91">
        <f t="shared" si="129"/>
        <v>256</v>
      </c>
      <c r="AH463" s="91">
        <f t="shared" si="130"/>
        <v>33424</v>
      </c>
      <c r="AI463" s="141">
        <f t="shared" si="131"/>
        <v>0</v>
      </c>
      <c r="AJ463" s="141">
        <f t="shared" si="132"/>
        <v>0</v>
      </c>
      <c r="AK463" s="146">
        <f t="shared" ref="AK463:AK514" si="141">C463/AE463</f>
        <v>0</v>
      </c>
      <c r="AL463" s="147"/>
      <c r="AM463" s="147"/>
      <c r="AN463" s="148"/>
      <c r="AO463" s="148"/>
      <c r="AP463" s="148"/>
      <c r="AQ463" s="142"/>
      <c r="AR463" s="91">
        <f t="shared" ref="AR463:AR514" si="142">D463*E463</f>
        <v>0</v>
      </c>
      <c r="AS463" s="91"/>
      <c r="AT463" s="91"/>
      <c r="AU463" s="91"/>
      <c r="AV463" s="91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49">
        <f t="shared" si="133"/>
        <v>0</v>
      </c>
      <c r="U464" s="155">
        <f t="shared" si="136"/>
        <v>0</v>
      </c>
      <c r="V464" s="155" t="e">
        <f t="shared" si="137"/>
        <v>#DIV/0!</v>
      </c>
      <c r="W464" s="150">
        <f t="shared" si="134"/>
        <v>0</v>
      </c>
      <c r="X464" s="150">
        <f t="shared" si="135"/>
        <v>0</v>
      </c>
      <c r="Y464" s="150">
        <f t="shared" si="138"/>
        <v>0</v>
      </c>
      <c r="Z464" s="150">
        <f t="shared" ref="Z464:Z514" si="143">Z463</f>
        <v>1</v>
      </c>
      <c r="AA464" s="150">
        <f t="shared" ref="AA464:AA514" si="144">Y464*Z464</f>
        <v>0</v>
      </c>
      <c r="AB464" s="151" t="e">
        <f t="shared" si="139"/>
        <v>#DIV/0!</v>
      </c>
      <c r="AC464" s="151" t="e">
        <f t="shared" si="140"/>
        <v>#DIV/0!</v>
      </c>
      <c r="AD464" s="151">
        <f t="shared" ref="AD464:AD514" si="145">Y464/AH464</f>
        <v>0</v>
      </c>
      <c r="AE464" s="91">
        <f t="shared" ref="AE464:AE514" si="146">AE463</f>
        <v>39</v>
      </c>
      <c r="AF464" s="91">
        <f t="shared" ref="AF464:AF514" si="147">AF463</f>
        <v>36</v>
      </c>
      <c r="AG464" s="91">
        <f t="shared" ref="AG464:AG514" si="148">AG463</f>
        <v>256</v>
      </c>
      <c r="AH464" s="91">
        <f t="shared" ref="AH464:AH514" si="149">AH463</f>
        <v>33424</v>
      </c>
      <c r="AI464" s="141">
        <f t="shared" ref="AI464:AI514" si="150">AI463</f>
        <v>0</v>
      </c>
      <c r="AJ464" s="141">
        <f t="shared" ref="AJ464:AJ514" si="151">AJ463</f>
        <v>0</v>
      </c>
      <c r="AK464" s="146">
        <f t="shared" si="141"/>
        <v>0</v>
      </c>
      <c r="AL464" s="147"/>
      <c r="AM464" s="147"/>
      <c r="AN464" s="148"/>
      <c r="AO464" s="148"/>
      <c r="AP464" s="148"/>
      <c r="AQ464" s="142"/>
      <c r="AR464" s="91">
        <f t="shared" si="142"/>
        <v>0</v>
      </c>
      <c r="AS464" s="91"/>
      <c r="AT464" s="91"/>
      <c r="AU464" s="91"/>
      <c r="AV464" s="91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49">
        <f t="shared" ref="T465:T514" si="152">COUNTIF(L465:S465,"P")</f>
        <v>0</v>
      </c>
      <c r="U465" s="155">
        <f t="shared" si="136"/>
        <v>0</v>
      </c>
      <c r="V465" s="155" t="e">
        <f t="shared" si="137"/>
        <v>#DIV/0!</v>
      </c>
      <c r="W465" s="150">
        <f t="shared" ref="W465:W514" si="153">I465+H465</f>
        <v>0</v>
      </c>
      <c r="X465" s="150">
        <f t="shared" ref="X465:X514" si="154">(T465 + COUNTIF(L465:S465,"A"))*W465</f>
        <v>0</v>
      </c>
      <c r="Y465" s="150">
        <f t="shared" si="138"/>
        <v>0</v>
      </c>
      <c r="Z465" s="150">
        <f t="shared" si="143"/>
        <v>1</v>
      </c>
      <c r="AA465" s="150">
        <f t="shared" si="144"/>
        <v>0</v>
      </c>
      <c r="AB465" s="151" t="e">
        <f t="shared" si="139"/>
        <v>#DIV/0!</v>
      </c>
      <c r="AC465" s="151" t="e">
        <f t="shared" si="140"/>
        <v>#DIV/0!</v>
      </c>
      <c r="AD465" s="151">
        <f t="shared" si="145"/>
        <v>0</v>
      </c>
      <c r="AE465" s="91">
        <f t="shared" si="146"/>
        <v>39</v>
      </c>
      <c r="AF465" s="91">
        <f t="shared" si="147"/>
        <v>36</v>
      </c>
      <c r="AG465" s="91">
        <f t="shared" si="148"/>
        <v>256</v>
      </c>
      <c r="AH465" s="91">
        <f t="shared" si="149"/>
        <v>33424</v>
      </c>
      <c r="AI465" s="141">
        <f t="shared" si="150"/>
        <v>0</v>
      </c>
      <c r="AJ465" s="141">
        <f t="shared" si="151"/>
        <v>0</v>
      </c>
      <c r="AK465" s="146">
        <f t="shared" si="141"/>
        <v>0</v>
      </c>
      <c r="AL465" s="147"/>
      <c r="AM465" s="147"/>
      <c r="AN465" s="148"/>
      <c r="AO465" s="148"/>
      <c r="AP465" s="148"/>
      <c r="AQ465" s="142"/>
      <c r="AR465" s="91">
        <f t="shared" si="142"/>
        <v>0</v>
      </c>
      <c r="AS465" s="91"/>
      <c r="AT465" s="91"/>
      <c r="AU465" s="91"/>
      <c r="AV465" s="91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49">
        <f t="shared" si="152"/>
        <v>0</v>
      </c>
      <c r="U466" s="155">
        <f t="shared" si="136"/>
        <v>0</v>
      </c>
      <c r="V466" s="155" t="e">
        <f t="shared" si="137"/>
        <v>#DIV/0!</v>
      </c>
      <c r="W466" s="150">
        <f t="shared" si="153"/>
        <v>0</v>
      </c>
      <c r="X466" s="150">
        <f t="shared" si="154"/>
        <v>0</v>
      </c>
      <c r="Y466" s="150">
        <f t="shared" si="138"/>
        <v>0</v>
      </c>
      <c r="Z466" s="150">
        <f t="shared" si="143"/>
        <v>1</v>
      </c>
      <c r="AA466" s="150">
        <f t="shared" si="144"/>
        <v>0</v>
      </c>
      <c r="AB466" s="151" t="e">
        <f t="shared" si="139"/>
        <v>#DIV/0!</v>
      </c>
      <c r="AC466" s="151" t="e">
        <f t="shared" si="140"/>
        <v>#DIV/0!</v>
      </c>
      <c r="AD466" s="151">
        <f t="shared" si="145"/>
        <v>0</v>
      </c>
      <c r="AE466" s="91">
        <f t="shared" si="146"/>
        <v>39</v>
      </c>
      <c r="AF466" s="91">
        <f t="shared" si="147"/>
        <v>36</v>
      </c>
      <c r="AG466" s="91">
        <f t="shared" si="148"/>
        <v>256</v>
      </c>
      <c r="AH466" s="91">
        <f t="shared" si="149"/>
        <v>33424</v>
      </c>
      <c r="AI466" s="141">
        <f t="shared" si="150"/>
        <v>0</v>
      </c>
      <c r="AJ466" s="141">
        <f t="shared" si="151"/>
        <v>0</v>
      </c>
      <c r="AK466" s="146">
        <f t="shared" si="141"/>
        <v>0</v>
      </c>
      <c r="AL466" s="147"/>
      <c r="AM466" s="147"/>
      <c r="AN466" s="148"/>
      <c r="AO466" s="148"/>
      <c r="AP466" s="148"/>
      <c r="AQ466" s="142"/>
      <c r="AR466" s="91">
        <f t="shared" si="142"/>
        <v>0</v>
      </c>
      <c r="AS466" s="91"/>
      <c r="AT466" s="91"/>
      <c r="AU466" s="91"/>
      <c r="AV466" s="91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49">
        <f t="shared" si="152"/>
        <v>0</v>
      </c>
      <c r="U467" s="155">
        <f t="shared" si="136"/>
        <v>0</v>
      </c>
      <c r="V467" s="155" t="e">
        <f t="shared" si="137"/>
        <v>#DIV/0!</v>
      </c>
      <c r="W467" s="150">
        <f t="shared" si="153"/>
        <v>0</v>
      </c>
      <c r="X467" s="150">
        <f t="shared" si="154"/>
        <v>0</v>
      </c>
      <c r="Y467" s="150">
        <f t="shared" si="138"/>
        <v>0</v>
      </c>
      <c r="Z467" s="150">
        <f t="shared" si="143"/>
        <v>1</v>
      </c>
      <c r="AA467" s="150">
        <f t="shared" si="144"/>
        <v>0</v>
      </c>
      <c r="AB467" s="151" t="e">
        <f t="shared" si="139"/>
        <v>#DIV/0!</v>
      </c>
      <c r="AC467" s="151" t="e">
        <f t="shared" si="140"/>
        <v>#DIV/0!</v>
      </c>
      <c r="AD467" s="151">
        <f t="shared" si="145"/>
        <v>0</v>
      </c>
      <c r="AE467" s="91">
        <f t="shared" si="146"/>
        <v>39</v>
      </c>
      <c r="AF467" s="91">
        <f t="shared" si="147"/>
        <v>36</v>
      </c>
      <c r="AG467" s="91">
        <f t="shared" si="148"/>
        <v>256</v>
      </c>
      <c r="AH467" s="91">
        <f t="shared" si="149"/>
        <v>33424</v>
      </c>
      <c r="AI467" s="141">
        <f t="shared" si="150"/>
        <v>0</v>
      </c>
      <c r="AJ467" s="141">
        <f t="shared" si="151"/>
        <v>0</v>
      </c>
      <c r="AK467" s="146">
        <f t="shared" si="141"/>
        <v>0</v>
      </c>
      <c r="AL467" s="147"/>
      <c r="AM467" s="147"/>
      <c r="AN467" s="148"/>
      <c r="AO467" s="148"/>
      <c r="AP467" s="148"/>
      <c r="AQ467" s="142"/>
      <c r="AR467" s="91">
        <f t="shared" si="142"/>
        <v>0</v>
      </c>
      <c r="AS467" s="91"/>
      <c r="AT467" s="91"/>
      <c r="AU467" s="91"/>
      <c r="AV467" s="91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49">
        <f t="shared" si="152"/>
        <v>0</v>
      </c>
      <c r="U468" s="155">
        <f t="shared" si="136"/>
        <v>0</v>
      </c>
      <c r="V468" s="155" t="e">
        <f t="shared" si="137"/>
        <v>#DIV/0!</v>
      </c>
      <c r="W468" s="150">
        <f t="shared" si="153"/>
        <v>0</v>
      </c>
      <c r="X468" s="150">
        <f t="shared" si="154"/>
        <v>0</v>
      </c>
      <c r="Y468" s="150">
        <f t="shared" si="138"/>
        <v>0</v>
      </c>
      <c r="Z468" s="150">
        <f t="shared" si="143"/>
        <v>1</v>
      </c>
      <c r="AA468" s="150">
        <f t="shared" si="144"/>
        <v>0</v>
      </c>
      <c r="AB468" s="151" t="e">
        <f t="shared" si="139"/>
        <v>#DIV/0!</v>
      </c>
      <c r="AC468" s="151" t="e">
        <f t="shared" si="140"/>
        <v>#DIV/0!</v>
      </c>
      <c r="AD468" s="151">
        <f t="shared" si="145"/>
        <v>0</v>
      </c>
      <c r="AE468" s="91">
        <f t="shared" si="146"/>
        <v>39</v>
      </c>
      <c r="AF468" s="91">
        <f t="shared" si="147"/>
        <v>36</v>
      </c>
      <c r="AG468" s="91">
        <f t="shared" si="148"/>
        <v>256</v>
      </c>
      <c r="AH468" s="91">
        <f t="shared" si="149"/>
        <v>33424</v>
      </c>
      <c r="AI468" s="141">
        <f t="shared" si="150"/>
        <v>0</v>
      </c>
      <c r="AJ468" s="141">
        <f t="shared" si="151"/>
        <v>0</v>
      </c>
      <c r="AK468" s="146">
        <f t="shared" si="141"/>
        <v>0</v>
      </c>
      <c r="AL468" s="147"/>
      <c r="AM468" s="147"/>
      <c r="AN468" s="148"/>
      <c r="AO468" s="148"/>
      <c r="AP468" s="148"/>
      <c r="AQ468" s="142"/>
      <c r="AR468" s="91">
        <f t="shared" si="142"/>
        <v>0</v>
      </c>
      <c r="AS468" s="91"/>
      <c r="AT468" s="91"/>
      <c r="AU468" s="91"/>
      <c r="AV468" s="91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49">
        <f t="shared" si="152"/>
        <v>0</v>
      </c>
      <c r="U469" s="155">
        <f t="shared" si="136"/>
        <v>0</v>
      </c>
      <c r="V469" s="155" t="e">
        <f t="shared" si="137"/>
        <v>#DIV/0!</v>
      </c>
      <c r="W469" s="150">
        <f t="shared" si="153"/>
        <v>0</v>
      </c>
      <c r="X469" s="150">
        <f t="shared" si="154"/>
        <v>0</v>
      </c>
      <c r="Y469" s="150">
        <f t="shared" si="138"/>
        <v>0</v>
      </c>
      <c r="Z469" s="150">
        <f t="shared" si="143"/>
        <v>1</v>
      </c>
      <c r="AA469" s="150">
        <f t="shared" si="144"/>
        <v>0</v>
      </c>
      <c r="AB469" s="151" t="e">
        <f t="shared" si="139"/>
        <v>#DIV/0!</v>
      </c>
      <c r="AC469" s="151" t="e">
        <f t="shared" si="140"/>
        <v>#DIV/0!</v>
      </c>
      <c r="AD469" s="151">
        <f t="shared" si="145"/>
        <v>0</v>
      </c>
      <c r="AE469" s="91">
        <f t="shared" si="146"/>
        <v>39</v>
      </c>
      <c r="AF469" s="91">
        <f t="shared" si="147"/>
        <v>36</v>
      </c>
      <c r="AG469" s="91">
        <f t="shared" si="148"/>
        <v>256</v>
      </c>
      <c r="AH469" s="91">
        <f t="shared" si="149"/>
        <v>33424</v>
      </c>
      <c r="AI469" s="141">
        <f t="shared" si="150"/>
        <v>0</v>
      </c>
      <c r="AJ469" s="141">
        <f t="shared" si="151"/>
        <v>0</v>
      </c>
      <c r="AK469" s="146">
        <f t="shared" si="141"/>
        <v>0</v>
      </c>
      <c r="AL469" s="147"/>
      <c r="AM469" s="147"/>
      <c r="AN469" s="148"/>
      <c r="AO469" s="148"/>
      <c r="AP469" s="148"/>
      <c r="AQ469" s="142"/>
      <c r="AR469" s="91">
        <f t="shared" si="142"/>
        <v>0</v>
      </c>
      <c r="AS469" s="91"/>
      <c r="AT469" s="91"/>
      <c r="AU469" s="91"/>
      <c r="AV469" s="91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49">
        <f t="shared" si="152"/>
        <v>0</v>
      </c>
      <c r="U470" s="155">
        <f t="shared" si="136"/>
        <v>0</v>
      </c>
      <c r="V470" s="155" t="e">
        <f t="shared" si="137"/>
        <v>#DIV/0!</v>
      </c>
      <c r="W470" s="150">
        <f t="shared" si="153"/>
        <v>0</v>
      </c>
      <c r="X470" s="150">
        <f t="shared" si="154"/>
        <v>0</v>
      </c>
      <c r="Y470" s="150">
        <f t="shared" si="138"/>
        <v>0</v>
      </c>
      <c r="Z470" s="150">
        <f t="shared" si="143"/>
        <v>1</v>
      </c>
      <c r="AA470" s="150">
        <f t="shared" si="144"/>
        <v>0</v>
      </c>
      <c r="AB470" s="151" t="e">
        <f t="shared" si="139"/>
        <v>#DIV/0!</v>
      </c>
      <c r="AC470" s="151" t="e">
        <f t="shared" si="140"/>
        <v>#DIV/0!</v>
      </c>
      <c r="AD470" s="151">
        <f t="shared" si="145"/>
        <v>0</v>
      </c>
      <c r="AE470" s="91">
        <f t="shared" si="146"/>
        <v>39</v>
      </c>
      <c r="AF470" s="91">
        <f t="shared" si="147"/>
        <v>36</v>
      </c>
      <c r="AG470" s="91">
        <f t="shared" si="148"/>
        <v>256</v>
      </c>
      <c r="AH470" s="91">
        <f t="shared" si="149"/>
        <v>33424</v>
      </c>
      <c r="AI470" s="141">
        <f t="shared" si="150"/>
        <v>0</v>
      </c>
      <c r="AJ470" s="141">
        <f t="shared" si="151"/>
        <v>0</v>
      </c>
      <c r="AK470" s="146">
        <f t="shared" si="141"/>
        <v>0</v>
      </c>
      <c r="AL470" s="147"/>
      <c r="AM470" s="147"/>
      <c r="AN470" s="148"/>
      <c r="AO470" s="148"/>
      <c r="AP470" s="148"/>
      <c r="AQ470" s="142"/>
      <c r="AR470" s="91">
        <f t="shared" si="142"/>
        <v>0</v>
      </c>
      <c r="AS470" s="91"/>
      <c r="AT470" s="91"/>
      <c r="AU470" s="91"/>
      <c r="AV470" s="91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49">
        <f t="shared" si="152"/>
        <v>0</v>
      </c>
      <c r="U471" s="155">
        <f t="shared" si="136"/>
        <v>0</v>
      </c>
      <c r="V471" s="155" t="e">
        <f t="shared" si="137"/>
        <v>#DIV/0!</v>
      </c>
      <c r="W471" s="150">
        <f t="shared" si="153"/>
        <v>0</v>
      </c>
      <c r="X471" s="150">
        <f t="shared" si="154"/>
        <v>0</v>
      </c>
      <c r="Y471" s="150">
        <f t="shared" si="138"/>
        <v>0</v>
      </c>
      <c r="Z471" s="150">
        <f t="shared" si="143"/>
        <v>1</v>
      </c>
      <c r="AA471" s="150">
        <f t="shared" si="144"/>
        <v>0</v>
      </c>
      <c r="AB471" s="151" t="e">
        <f t="shared" si="139"/>
        <v>#DIV/0!</v>
      </c>
      <c r="AC471" s="151" t="e">
        <f t="shared" si="140"/>
        <v>#DIV/0!</v>
      </c>
      <c r="AD471" s="151">
        <f t="shared" si="145"/>
        <v>0</v>
      </c>
      <c r="AE471" s="91">
        <f t="shared" si="146"/>
        <v>39</v>
      </c>
      <c r="AF471" s="91">
        <f t="shared" si="147"/>
        <v>36</v>
      </c>
      <c r="AG471" s="91">
        <f t="shared" si="148"/>
        <v>256</v>
      </c>
      <c r="AH471" s="91">
        <f t="shared" si="149"/>
        <v>33424</v>
      </c>
      <c r="AI471" s="141">
        <f t="shared" si="150"/>
        <v>0</v>
      </c>
      <c r="AJ471" s="141">
        <f t="shared" si="151"/>
        <v>0</v>
      </c>
      <c r="AK471" s="146">
        <f t="shared" si="141"/>
        <v>0</v>
      </c>
      <c r="AL471" s="147"/>
      <c r="AM471" s="147"/>
      <c r="AN471" s="148"/>
      <c r="AO471" s="148"/>
      <c r="AP471" s="148"/>
      <c r="AQ471" s="142"/>
      <c r="AR471" s="91">
        <f t="shared" si="142"/>
        <v>0</v>
      </c>
      <c r="AS471" s="91"/>
      <c r="AT471" s="91"/>
      <c r="AU471" s="91"/>
      <c r="AV471" s="91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49">
        <f t="shared" si="152"/>
        <v>0</v>
      </c>
      <c r="U472" s="155">
        <f t="shared" si="136"/>
        <v>0</v>
      </c>
      <c r="V472" s="155" t="e">
        <f t="shared" si="137"/>
        <v>#DIV/0!</v>
      </c>
      <c r="W472" s="150">
        <f t="shared" si="153"/>
        <v>0</v>
      </c>
      <c r="X472" s="150">
        <f t="shared" si="154"/>
        <v>0</v>
      </c>
      <c r="Y472" s="150">
        <f t="shared" si="138"/>
        <v>0</v>
      </c>
      <c r="Z472" s="150">
        <f t="shared" si="143"/>
        <v>1</v>
      </c>
      <c r="AA472" s="150">
        <f t="shared" si="144"/>
        <v>0</v>
      </c>
      <c r="AB472" s="151" t="e">
        <f t="shared" si="139"/>
        <v>#DIV/0!</v>
      </c>
      <c r="AC472" s="151" t="e">
        <f t="shared" si="140"/>
        <v>#DIV/0!</v>
      </c>
      <c r="AD472" s="151">
        <f t="shared" si="145"/>
        <v>0</v>
      </c>
      <c r="AE472" s="91">
        <f t="shared" si="146"/>
        <v>39</v>
      </c>
      <c r="AF472" s="91">
        <f t="shared" si="147"/>
        <v>36</v>
      </c>
      <c r="AG472" s="91">
        <f t="shared" si="148"/>
        <v>256</v>
      </c>
      <c r="AH472" s="91">
        <f t="shared" si="149"/>
        <v>33424</v>
      </c>
      <c r="AI472" s="141">
        <f t="shared" si="150"/>
        <v>0</v>
      </c>
      <c r="AJ472" s="141">
        <f t="shared" si="151"/>
        <v>0</v>
      </c>
      <c r="AK472" s="146">
        <f t="shared" si="141"/>
        <v>0</v>
      </c>
      <c r="AL472" s="147"/>
      <c r="AM472" s="147"/>
      <c r="AN472" s="148"/>
      <c r="AO472" s="148"/>
      <c r="AP472" s="148"/>
      <c r="AQ472" s="142"/>
      <c r="AR472" s="91">
        <f t="shared" si="142"/>
        <v>0</v>
      </c>
      <c r="AS472" s="91"/>
      <c r="AT472" s="91"/>
      <c r="AU472" s="91"/>
      <c r="AV472" s="91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49">
        <f t="shared" si="152"/>
        <v>0</v>
      </c>
      <c r="U473" s="155">
        <f t="shared" si="136"/>
        <v>0</v>
      </c>
      <c r="V473" s="155" t="e">
        <f t="shared" si="137"/>
        <v>#DIV/0!</v>
      </c>
      <c r="W473" s="150">
        <f t="shared" si="153"/>
        <v>0</v>
      </c>
      <c r="X473" s="150">
        <f t="shared" si="154"/>
        <v>0</v>
      </c>
      <c r="Y473" s="150">
        <f t="shared" si="138"/>
        <v>0</v>
      </c>
      <c r="Z473" s="150">
        <f t="shared" si="143"/>
        <v>1</v>
      </c>
      <c r="AA473" s="150">
        <f t="shared" si="144"/>
        <v>0</v>
      </c>
      <c r="AB473" s="151" t="e">
        <f t="shared" si="139"/>
        <v>#DIV/0!</v>
      </c>
      <c r="AC473" s="151" t="e">
        <f t="shared" si="140"/>
        <v>#DIV/0!</v>
      </c>
      <c r="AD473" s="151">
        <f t="shared" si="145"/>
        <v>0</v>
      </c>
      <c r="AE473" s="91">
        <f t="shared" si="146"/>
        <v>39</v>
      </c>
      <c r="AF473" s="91">
        <f t="shared" si="147"/>
        <v>36</v>
      </c>
      <c r="AG473" s="91">
        <f t="shared" si="148"/>
        <v>256</v>
      </c>
      <c r="AH473" s="91">
        <f t="shared" si="149"/>
        <v>33424</v>
      </c>
      <c r="AI473" s="141">
        <f t="shared" si="150"/>
        <v>0</v>
      </c>
      <c r="AJ473" s="141">
        <f t="shared" si="151"/>
        <v>0</v>
      </c>
      <c r="AK473" s="146">
        <f t="shared" si="141"/>
        <v>0</v>
      </c>
      <c r="AL473" s="147"/>
      <c r="AM473" s="147"/>
      <c r="AN473" s="148"/>
      <c r="AO473" s="148"/>
      <c r="AP473" s="148"/>
      <c r="AQ473" s="142"/>
      <c r="AR473" s="91">
        <f t="shared" si="142"/>
        <v>0</v>
      </c>
      <c r="AS473" s="91"/>
      <c r="AT473" s="91"/>
      <c r="AU473" s="91"/>
      <c r="AV473" s="91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49">
        <f t="shared" si="152"/>
        <v>0</v>
      </c>
      <c r="U474" s="155">
        <f t="shared" si="136"/>
        <v>0</v>
      </c>
      <c r="V474" s="155" t="e">
        <f t="shared" si="137"/>
        <v>#DIV/0!</v>
      </c>
      <c r="W474" s="150">
        <f t="shared" si="153"/>
        <v>0</v>
      </c>
      <c r="X474" s="150">
        <f t="shared" si="154"/>
        <v>0</v>
      </c>
      <c r="Y474" s="150">
        <f t="shared" si="138"/>
        <v>0</v>
      </c>
      <c r="Z474" s="150">
        <f t="shared" si="143"/>
        <v>1</v>
      </c>
      <c r="AA474" s="150">
        <f t="shared" si="144"/>
        <v>0</v>
      </c>
      <c r="AB474" s="151" t="e">
        <f t="shared" si="139"/>
        <v>#DIV/0!</v>
      </c>
      <c r="AC474" s="151" t="e">
        <f t="shared" si="140"/>
        <v>#DIV/0!</v>
      </c>
      <c r="AD474" s="151">
        <f t="shared" si="145"/>
        <v>0</v>
      </c>
      <c r="AE474" s="91">
        <f t="shared" si="146"/>
        <v>39</v>
      </c>
      <c r="AF474" s="91">
        <f t="shared" si="147"/>
        <v>36</v>
      </c>
      <c r="AG474" s="91">
        <f t="shared" si="148"/>
        <v>256</v>
      </c>
      <c r="AH474" s="91">
        <f t="shared" si="149"/>
        <v>33424</v>
      </c>
      <c r="AI474" s="141">
        <f t="shared" si="150"/>
        <v>0</v>
      </c>
      <c r="AJ474" s="141">
        <f t="shared" si="151"/>
        <v>0</v>
      </c>
      <c r="AK474" s="146">
        <f t="shared" si="141"/>
        <v>0</v>
      </c>
      <c r="AL474" s="147"/>
      <c r="AM474" s="147"/>
      <c r="AN474" s="148"/>
      <c r="AO474" s="148"/>
      <c r="AP474" s="148"/>
      <c r="AQ474" s="142"/>
      <c r="AR474" s="91">
        <f t="shared" si="142"/>
        <v>0</v>
      </c>
      <c r="AS474" s="91"/>
      <c r="AT474" s="91"/>
      <c r="AU474" s="91"/>
      <c r="AV474" s="91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49">
        <f t="shared" si="152"/>
        <v>0</v>
      </c>
      <c r="U475" s="155">
        <f t="shared" si="136"/>
        <v>0</v>
      </c>
      <c r="V475" s="155" t="e">
        <f t="shared" si="137"/>
        <v>#DIV/0!</v>
      </c>
      <c r="W475" s="150">
        <f t="shared" si="153"/>
        <v>0</v>
      </c>
      <c r="X475" s="150">
        <f t="shared" si="154"/>
        <v>0</v>
      </c>
      <c r="Y475" s="150">
        <f t="shared" si="138"/>
        <v>0</v>
      </c>
      <c r="Z475" s="150">
        <f t="shared" si="143"/>
        <v>1</v>
      </c>
      <c r="AA475" s="150">
        <f t="shared" si="144"/>
        <v>0</v>
      </c>
      <c r="AB475" s="151" t="e">
        <f t="shared" si="139"/>
        <v>#DIV/0!</v>
      </c>
      <c r="AC475" s="151" t="e">
        <f t="shared" si="140"/>
        <v>#DIV/0!</v>
      </c>
      <c r="AD475" s="151">
        <f t="shared" si="145"/>
        <v>0</v>
      </c>
      <c r="AE475" s="91">
        <f t="shared" si="146"/>
        <v>39</v>
      </c>
      <c r="AF475" s="91">
        <f t="shared" si="147"/>
        <v>36</v>
      </c>
      <c r="AG475" s="91">
        <f t="shared" si="148"/>
        <v>256</v>
      </c>
      <c r="AH475" s="91">
        <f t="shared" si="149"/>
        <v>33424</v>
      </c>
      <c r="AI475" s="141">
        <f t="shared" si="150"/>
        <v>0</v>
      </c>
      <c r="AJ475" s="141">
        <f t="shared" si="151"/>
        <v>0</v>
      </c>
      <c r="AK475" s="146">
        <f t="shared" si="141"/>
        <v>0</v>
      </c>
      <c r="AL475" s="147"/>
      <c r="AM475" s="147"/>
      <c r="AN475" s="148"/>
      <c r="AO475" s="148"/>
      <c r="AP475" s="148"/>
      <c r="AQ475" s="142"/>
      <c r="AR475" s="91">
        <f t="shared" si="142"/>
        <v>0</v>
      </c>
      <c r="AS475" s="91"/>
      <c r="AT475" s="91"/>
      <c r="AU475" s="91"/>
      <c r="AV475" s="91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49">
        <f t="shared" si="152"/>
        <v>0</v>
      </c>
      <c r="U476" s="155">
        <f t="shared" si="136"/>
        <v>0</v>
      </c>
      <c r="V476" s="155" t="e">
        <f t="shared" si="137"/>
        <v>#DIV/0!</v>
      </c>
      <c r="W476" s="150">
        <f t="shared" si="153"/>
        <v>0</v>
      </c>
      <c r="X476" s="150">
        <f t="shared" si="154"/>
        <v>0</v>
      </c>
      <c r="Y476" s="150">
        <f t="shared" si="138"/>
        <v>0</v>
      </c>
      <c r="Z476" s="150">
        <f t="shared" si="143"/>
        <v>1</v>
      </c>
      <c r="AA476" s="150">
        <f t="shared" si="144"/>
        <v>0</v>
      </c>
      <c r="AB476" s="151" t="e">
        <f t="shared" si="139"/>
        <v>#DIV/0!</v>
      </c>
      <c r="AC476" s="151" t="e">
        <f t="shared" si="140"/>
        <v>#DIV/0!</v>
      </c>
      <c r="AD476" s="151">
        <f t="shared" si="145"/>
        <v>0</v>
      </c>
      <c r="AE476" s="91">
        <f t="shared" si="146"/>
        <v>39</v>
      </c>
      <c r="AF476" s="91">
        <f t="shared" si="147"/>
        <v>36</v>
      </c>
      <c r="AG476" s="91">
        <f t="shared" si="148"/>
        <v>256</v>
      </c>
      <c r="AH476" s="91">
        <f t="shared" si="149"/>
        <v>33424</v>
      </c>
      <c r="AI476" s="141">
        <f t="shared" si="150"/>
        <v>0</v>
      </c>
      <c r="AJ476" s="141">
        <f t="shared" si="151"/>
        <v>0</v>
      </c>
      <c r="AK476" s="146">
        <f t="shared" si="141"/>
        <v>0</v>
      </c>
      <c r="AL476" s="147"/>
      <c r="AM476" s="147"/>
      <c r="AN476" s="148"/>
      <c r="AO476" s="148"/>
      <c r="AP476" s="148"/>
      <c r="AQ476" s="142"/>
      <c r="AR476" s="91">
        <f t="shared" si="142"/>
        <v>0</v>
      </c>
      <c r="AS476" s="91"/>
      <c r="AT476" s="91"/>
      <c r="AU476" s="91"/>
      <c r="AV476" s="91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49">
        <f t="shared" si="152"/>
        <v>0</v>
      </c>
      <c r="U477" s="155">
        <f t="shared" si="136"/>
        <v>0</v>
      </c>
      <c r="V477" s="155" t="e">
        <f t="shared" si="137"/>
        <v>#DIV/0!</v>
      </c>
      <c r="W477" s="150">
        <f t="shared" si="153"/>
        <v>0</v>
      </c>
      <c r="X477" s="150">
        <f t="shared" si="154"/>
        <v>0</v>
      </c>
      <c r="Y477" s="150">
        <f t="shared" si="138"/>
        <v>0</v>
      </c>
      <c r="Z477" s="150">
        <f t="shared" si="143"/>
        <v>1</v>
      </c>
      <c r="AA477" s="150">
        <f t="shared" si="144"/>
        <v>0</v>
      </c>
      <c r="AB477" s="151" t="e">
        <f t="shared" si="139"/>
        <v>#DIV/0!</v>
      </c>
      <c r="AC477" s="151" t="e">
        <f t="shared" si="140"/>
        <v>#DIV/0!</v>
      </c>
      <c r="AD477" s="151">
        <f t="shared" si="145"/>
        <v>0</v>
      </c>
      <c r="AE477" s="91">
        <f t="shared" si="146"/>
        <v>39</v>
      </c>
      <c r="AF477" s="91">
        <f t="shared" si="147"/>
        <v>36</v>
      </c>
      <c r="AG477" s="91">
        <f t="shared" si="148"/>
        <v>256</v>
      </c>
      <c r="AH477" s="91">
        <f t="shared" si="149"/>
        <v>33424</v>
      </c>
      <c r="AI477" s="141">
        <f t="shared" si="150"/>
        <v>0</v>
      </c>
      <c r="AJ477" s="141">
        <f t="shared" si="151"/>
        <v>0</v>
      </c>
      <c r="AK477" s="146">
        <f t="shared" si="141"/>
        <v>0</v>
      </c>
      <c r="AL477" s="147"/>
      <c r="AM477" s="147"/>
      <c r="AN477" s="148"/>
      <c r="AO477" s="148"/>
      <c r="AP477" s="148"/>
      <c r="AQ477" s="142"/>
      <c r="AR477" s="91">
        <f t="shared" si="142"/>
        <v>0</v>
      </c>
      <c r="AS477" s="91"/>
      <c r="AT477" s="91"/>
      <c r="AU477" s="91"/>
      <c r="AV477" s="91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49">
        <f t="shared" si="152"/>
        <v>0</v>
      </c>
      <c r="U478" s="155">
        <f t="shared" si="136"/>
        <v>0</v>
      </c>
      <c r="V478" s="155" t="e">
        <f t="shared" si="137"/>
        <v>#DIV/0!</v>
      </c>
      <c r="W478" s="150">
        <f t="shared" si="153"/>
        <v>0</v>
      </c>
      <c r="X478" s="150">
        <f t="shared" si="154"/>
        <v>0</v>
      </c>
      <c r="Y478" s="150">
        <f t="shared" si="138"/>
        <v>0</v>
      </c>
      <c r="Z478" s="150">
        <f t="shared" si="143"/>
        <v>1</v>
      </c>
      <c r="AA478" s="150">
        <f t="shared" si="144"/>
        <v>0</v>
      </c>
      <c r="AB478" s="151" t="e">
        <f t="shared" si="139"/>
        <v>#DIV/0!</v>
      </c>
      <c r="AC478" s="151" t="e">
        <f t="shared" si="140"/>
        <v>#DIV/0!</v>
      </c>
      <c r="AD478" s="151">
        <f t="shared" si="145"/>
        <v>0</v>
      </c>
      <c r="AE478" s="91">
        <f t="shared" si="146"/>
        <v>39</v>
      </c>
      <c r="AF478" s="91">
        <f t="shared" si="147"/>
        <v>36</v>
      </c>
      <c r="AG478" s="91">
        <f t="shared" si="148"/>
        <v>256</v>
      </c>
      <c r="AH478" s="91">
        <f t="shared" si="149"/>
        <v>33424</v>
      </c>
      <c r="AI478" s="141">
        <f t="shared" si="150"/>
        <v>0</v>
      </c>
      <c r="AJ478" s="141">
        <f t="shared" si="151"/>
        <v>0</v>
      </c>
      <c r="AK478" s="146">
        <f t="shared" si="141"/>
        <v>0</v>
      </c>
      <c r="AL478" s="147"/>
      <c r="AM478" s="147"/>
      <c r="AN478" s="148"/>
      <c r="AO478" s="148"/>
      <c r="AP478" s="148"/>
      <c r="AQ478" s="142"/>
      <c r="AR478" s="91">
        <f t="shared" si="142"/>
        <v>0</v>
      </c>
      <c r="AS478" s="91"/>
      <c r="AT478" s="91"/>
      <c r="AU478" s="91"/>
      <c r="AV478" s="91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49">
        <f t="shared" si="152"/>
        <v>0</v>
      </c>
      <c r="U479" s="155">
        <f t="shared" si="136"/>
        <v>0</v>
      </c>
      <c r="V479" s="155" t="e">
        <f t="shared" si="137"/>
        <v>#DIV/0!</v>
      </c>
      <c r="W479" s="150">
        <f t="shared" si="153"/>
        <v>0</v>
      </c>
      <c r="X479" s="150">
        <f t="shared" si="154"/>
        <v>0</v>
      </c>
      <c r="Y479" s="150">
        <f t="shared" si="138"/>
        <v>0</v>
      </c>
      <c r="Z479" s="150">
        <f t="shared" si="143"/>
        <v>1</v>
      </c>
      <c r="AA479" s="150">
        <f t="shared" si="144"/>
        <v>0</v>
      </c>
      <c r="AB479" s="151" t="e">
        <f t="shared" si="139"/>
        <v>#DIV/0!</v>
      </c>
      <c r="AC479" s="151" t="e">
        <f t="shared" si="140"/>
        <v>#DIV/0!</v>
      </c>
      <c r="AD479" s="151">
        <f t="shared" si="145"/>
        <v>0</v>
      </c>
      <c r="AE479" s="91">
        <f t="shared" si="146"/>
        <v>39</v>
      </c>
      <c r="AF479" s="91">
        <f t="shared" si="147"/>
        <v>36</v>
      </c>
      <c r="AG479" s="91">
        <f t="shared" si="148"/>
        <v>256</v>
      </c>
      <c r="AH479" s="91">
        <f t="shared" si="149"/>
        <v>33424</v>
      </c>
      <c r="AI479" s="141">
        <f t="shared" si="150"/>
        <v>0</v>
      </c>
      <c r="AJ479" s="141">
        <f t="shared" si="151"/>
        <v>0</v>
      </c>
      <c r="AK479" s="146">
        <f t="shared" si="141"/>
        <v>0</v>
      </c>
      <c r="AL479" s="147"/>
      <c r="AM479" s="147"/>
      <c r="AN479" s="148"/>
      <c r="AO479" s="148"/>
      <c r="AP479" s="148"/>
      <c r="AQ479" s="142"/>
      <c r="AR479" s="91">
        <f t="shared" si="142"/>
        <v>0</v>
      </c>
      <c r="AS479" s="91"/>
      <c r="AT479" s="91"/>
      <c r="AU479" s="91"/>
      <c r="AV479" s="91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49">
        <f t="shared" si="152"/>
        <v>0</v>
      </c>
      <c r="U480" s="155">
        <f t="shared" si="136"/>
        <v>0</v>
      </c>
      <c r="V480" s="155" t="e">
        <f t="shared" si="137"/>
        <v>#DIV/0!</v>
      </c>
      <c r="W480" s="150">
        <f t="shared" si="153"/>
        <v>0</v>
      </c>
      <c r="X480" s="150">
        <f t="shared" si="154"/>
        <v>0</v>
      </c>
      <c r="Y480" s="150">
        <f t="shared" si="138"/>
        <v>0</v>
      </c>
      <c r="Z480" s="150">
        <f t="shared" si="143"/>
        <v>1</v>
      </c>
      <c r="AA480" s="150">
        <f t="shared" si="144"/>
        <v>0</v>
      </c>
      <c r="AB480" s="151" t="e">
        <f t="shared" si="139"/>
        <v>#DIV/0!</v>
      </c>
      <c r="AC480" s="151" t="e">
        <f t="shared" si="140"/>
        <v>#DIV/0!</v>
      </c>
      <c r="AD480" s="151">
        <f t="shared" si="145"/>
        <v>0</v>
      </c>
      <c r="AE480" s="91">
        <f t="shared" si="146"/>
        <v>39</v>
      </c>
      <c r="AF480" s="91">
        <f t="shared" si="147"/>
        <v>36</v>
      </c>
      <c r="AG480" s="91">
        <f t="shared" si="148"/>
        <v>256</v>
      </c>
      <c r="AH480" s="91">
        <f t="shared" si="149"/>
        <v>33424</v>
      </c>
      <c r="AI480" s="141">
        <f t="shared" si="150"/>
        <v>0</v>
      </c>
      <c r="AJ480" s="141">
        <f t="shared" si="151"/>
        <v>0</v>
      </c>
      <c r="AK480" s="146">
        <f t="shared" si="141"/>
        <v>0</v>
      </c>
      <c r="AL480" s="147"/>
      <c r="AM480" s="147"/>
      <c r="AN480" s="148"/>
      <c r="AO480" s="148"/>
      <c r="AP480" s="148"/>
      <c r="AQ480" s="142"/>
      <c r="AR480" s="91">
        <f t="shared" si="142"/>
        <v>0</v>
      </c>
      <c r="AS480" s="91"/>
      <c r="AT480" s="91"/>
      <c r="AU480" s="91"/>
      <c r="AV480" s="91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49">
        <f t="shared" si="152"/>
        <v>0</v>
      </c>
      <c r="U481" s="155">
        <f t="shared" si="136"/>
        <v>0</v>
      </c>
      <c r="V481" s="155" t="e">
        <f t="shared" si="137"/>
        <v>#DIV/0!</v>
      </c>
      <c r="W481" s="150">
        <f t="shared" si="153"/>
        <v>0</v>
      </c>
      <c r="X481" s="150">
        <f t="shared" si="154"/>
        <v>0</v>
      </c>
      <c r="Y481" s="150">
        <f t="shared" si="138"/>
        <v>0</v>
      </c>
      <c r="Z481" s="150">
        <f t="shared" si="143"/>
        <v>1</v>
      </c>
      <c r="AA481" s="150">
        <f t="shared" si="144"/>
        <v>0</v>
      </c>
      <c r="AB481" s="151" t="e">
        <f t="shared" si="139"/>
        <v>#DIV/0!</v>
      </c>
      <c r="AC481" s="151" t="e">
        <f t="shared" si="140"/>
        <v>#DIV/0!</v>
      </c>
      <c r="AD481" s="151">
        <f t="shared" si="145"/>
        <v>0</v>
      </c>
      <c r="AE481" s="91">
        <f t="shared" si="146"/>
        <v>39</v>
      </c>
      <c r="AF481" s="91">
        <f t="shared" si="147"/>
        <v>36</v>
      </c>
      <c r="AG481" s="91">
        <f t="shared" si="148"/>
        <v>256</v>
      </c>
      <c r="AH481" s="91">
        <f t="shared" si="149"/>
        <v>33424</v>
      </c>
      <c r="AI481" s="141">
        <f t="shared" si="150"/>
        <v>0</v>
      </c>
      <c r="AJ481" s="141">
        <f t="shared" si="151"/>
        <v>0</v>
      </c>
      <c r="AK481" s="146">
        <f t="shared" si="141"/>
        <v>0</v>
      </c>
      <c r="AL481" s="147"/>
      <c r="AM481" s="147"/>
      <c r="AN481" s="148"/>
      <c r="AO481" s="148"/>
      <c r="AP481" s="148"/>
      <c r="AQ481" s="142"/>
      <c r="AR481" s="91">
        <f t="shared" si="142"/>
        <v>0</v>
      </c>
      <c r="AS481" s="91"/>
      <c r="AT481" s="91"/>
      <c r="AU481" s="91"/>
      <c r="AV481" s="91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49">
        <f t="shared" si="152"/>
        <v>0</v>
      </c>
      <c r="U482" s="155">
        <f t="shared" si="136"/>
        <v>0</v>
      </c>
      <c r="V482" s="155" t="e">
        <f t="shared" si="137"/>
        <v>#DIV/0!</v>
      </c>
      <c r="W482" s="150">
        <f t="shared" si="153"/>
        <v>0</v>
      </c>
      <c r="X482" s="150">
        <f t="shared" si="154"/>
        <v>0</v>
      </c>
      <c r="Y482" s="150">
        <f t="shared" si="138"/>
        <v>0</v>
      </c>
      <c r="Z482" s="150">
        <f t="shared" si="143"/>
        <v>1</v>
      </c>
      <c r="AA482" s="150">
        <f t="shared" si="144"/>
        <v>0</v>
      </c>
      <c r="AB482" s="151" t="e">
        <f t="shared" si="139"/>
        <v>#DIV/0!</v>
      </c>
      <c r="AC482" s="151" t="e">
        <f t="shared" si="140"/>
        <v>#DIV/0!</v>
      </c>
      <c r="AD482" s="151">
        <f t="shared" si="145"/>
        <v>0</v>
      </c>
      <c r="AE482" s="91">
        <f t="shared" si="146"/>
        <v>39</v>
      </c>
      <c r="AF482" s="91">
        <f t="shared" si="147"/>
        <v>36</v>
      </c>
      <c r="AG482" s="91">
        <f t="shared" si="148"/>
        <v>256</v>
      </c>
      <c r="AH482" s="91">
        <f t="shared" si="149"/>
        <v>33424</v>
      </c>
      <c r="AI482" s="141">
        <f t="shared" si="150"/>
        <v>0</v>
      </c>
      <c r="AJ482" s="141">
        <f t="shared" si="151"/>
        <v>0</v>
      </c>
      <c r="AK482" s="146">
        <f t="shared" si="141"/>
        <v>0</v>
      </c>
      <c r="AL482" s="147"/>
      <c r="AM482" s="147"/>
      <c r="AN482" s="148"/>
      <c r="AO482" s="148"/>
      <c r="AP482" s="148"/>
      <c r="AQ482" s="142"/>
      <c r="AR482" s="91">
        <f t="shared" si="142"/>
        <v>0</v>
      </c>
      <c r="AS482" s="91"/>
      <c r="AT482" s="91"/>
      <c r="AU482" s="91"/>
      <c r="AV482" s="91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49">
        <f t="shared" si="152"/>
        <v>0</v>
      </c>
      <c r="U483" s="155">
        <f t="shared" si="136"/>
        <v>0</v>
      </c>
      <c r="V483" s="155" t="e">
        <f t="shared" si="137"/>
        <v>#DIV/0!</v>
      </c>
      <c r="W483" s="150">
        <f t="shared" si="153"/>
        <v>0</v>
      </c>
      <c r="X483" s="150">
        <f t="shared" si="154"/>
        <v>0</v>
      </c>
      <c r="Y483" s="150">
        <f t="shared" si="138"/>
        <v>0</v>
      </c>
      <c r="Z483" s="150">
        <f t="shared" si="143"/>
        <v>1</v>
      </c>
      <c r="AA483" s="150">
        <f t="shared" si="144"/>
        <v>0</v>
      </c>
      <c r="AB483" s="151" t="e">
        <f t="shared" si="139"/>
        <v>#DIV/0!</v>
      </c>
      <c r="AC483" s="151" t="e">
        <f t="shared" si="140"/>
        <v>#DIV/0!</v>
      </c>
      <c r="AD483" s="151">
        <f t="shared" si="145"/>
        <v>0</v>
      </c>
      <c r="AE483" s="91">
        <f t="shared" si="146"/>
        <v>39</v>
      </c>
      <c r="AF483" s="91">
        <f t="shared" si="147"/>
        <v>36</v>
      </c>
      <c r="AG483" s="91">
        <f t="shared" si="148"/>
        <v>256</v>
      </c>
      <c r="AH483" s="91">
        <f t="shared" si="149"/>
        <v>33424</v>
      </c>
      <c r="AI483" s="141">
        <f t="shared" si="150"/>
        <v>0</v>
      </c>
      <c r="AJ483" s="141">
        <f t="shared" si="151"/>
        <v>0</v>
      </c>
      <c r="AK483" s="146">
        <f t="shared" si="141"/>
        <v>0</v>
      </c>
      <c r="AL483" s="147"/>
      <c r="AM483" s="147"/>
      <c r="AN483" s="148"/>
      <c r="AO483" s="148"/>
      <c r="AP483" s="148"/>
      <c r="AQ483" s="142"/>
      <c r="AR483" s="91">
        <f t="shared" si="142"/>
        <v>0</v>
      </c>
      <c r="AS483" s="91"/>
      <c r="AT483" s="91"/>
      <c r="AU483" s="91"/>
      <c r="AV483" s="91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49">
        <f t="shared" si="152"/>
        <v>0</v>
      </c>
      <c r="U484" s="155">
        <f t="shared" si="136"/>
        <v>0</v>
      </c>
      <c r="V484" s="155" t="e">
        <f t="shared" si="137"/>
        <v>#DIV/0!</v>
      </c>
      <c r="W484" s="150">
        <f t="shared" si="153"/>
        <v>0</v>
      </c>
      <c r="X484" s="150">
        <f t="shared" si="154"/>
        <v>0</v>
      </c>
      <c r="Y484" s="150">
        <f t="shared" si="138"/>
        <v>0</v>
      </c>
      <c r="Z484" s="150">
        <f t="shared" si="143"/>
        <v>1</v>
      </c>
      <c r="AA484" s="150">
        <f t="shared" si="144"/>
        <v>0</v>
      </c>
      <c r="AB484" s="151" t="e">
        <f t="shared" si="139"/>
        <v>#DIV/0!</v>
      </c>
      <c r="AC484" s="151" t="e">
        <f t="shared" si="140"/>
        <v>#DIV/0!</v>
      </c>
      <c r="AD484" s="151">
        <f t="shared" si="145"/>
        <v>0</v>
      </c>
      <c r="AE484" s="91">
        <f t="shared" si="146"/>
        <v>39</v>
      </c>
      <c r="AF484" s="91">
        <f t="shared" si="147"/>
        <v>36</v>
      </c>
      <c r="AG484" s="91">
        <f t="shared" si="148"/>
        <v>256</v>
      </c>
      <c r="AH484" s="91">
        <f t="shared" si="149"/>
        <v>33424</v>
      </c>
      <c r="AI484" s="141">
        <f t="shared" si="150"/>
        <v>0</v>
      </c>
      <c r="AJ484" s="141">
        <f t="shared" si="151"/>
        <v>0</v>
      </c>
      <c r="AK484" s="146">
        <f t="shared" si="141"/>
        <v>0</v>
      </c>
      <c r="AL484" s="147"/>
      <c r="AM484" s="147"/>
      <c r="AN484" s="148"/>
      <c r="AO484" s="148"/>
      <c r="AP484" s="148"/>
      <c r="AQ484" s="142"/>
      <c r="AR484" s="91">
        <f t="shared" si="142"/>
        <v>0</v>
      </c>
      <c r="AS484" s="91"/>
      <c r="AT484" s="91"/>
      <c r="AU484" s="91"/>
      <c r="AV484" s="91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49">
        <f t="shared" si="152"/>
        <v>0</v>
      </c>
      <c r="U485" s="155">
        <f t="shared" si="136"/>
        <v>0</v>
      </c>
      <c r="V485" s="155" t="e">
        <f t="shared" si="137"/>
        <v>#DIV/0!</v>
      </c>
      <c r="W485" s="150">
        <f t="shared" si="153"/>
        <v>0</v>
      </c>
      <c r="X485" s="150">
        <f t="shared" si="154"/>
        <v>0</v>
      </c>
      <c r="Y485" s="150">
        <f t="shared" si="138"/>
        <v>0</v>
      </c>
      <c r="Z485" s="150">
        <f t="shared" si="143"/>
        <v>1</v>
      </c>
      <c r="AA485" s="150">
        <f t="shared" si="144"/>
        <v>0</v>
      </c>
      <c r="AB485" s="151" t="e">
        <f t="shared" si="139"/>
        <v>#DIV/0!</v>
      </c>
      <c r="AC485" s="151" t="e">
        <f t="shared" si="140"/>
        <v>#DIV/0!</v>
      </c>
      <c r="AD485" s="151">
        <f t="shared" si="145"/>
        <v>0</v>
      </c>
      <c r="AE485" s="91">
        <f t="shared" si="146"/>
        <v>39</v>
      </c>
      <c r="AF485" s="91">
        <f t="shared" si="147"/>
        <v>36</v>
      </c>
      <c r="AG485" s="91">
        <f t="shared" si="148"/>
        <v>256</v>
      </c>
      <c r="AH485" s="91">
        <f t="shared" si="149"/>
        <v>33424</v>
      </c>
      <c r="AI485" s="141">
        <f t="shared" si="150"/>
        <v>0</v>
      </c>
      <c r="AJ485" s="141">
        <f t="shared" si="151"/>
        <v>0</v>
      </c>
      <c r="AK485" s="146">
        <f t="shared" si="141"/>
        <v>0</v>
      </c>
      <c r="AL485" s="147"/>
      <c r="AM485" s="147"/>
      <c r="AN485" s="148"/>
      <c r="AO485" s="148"/>
      <c r="AP485" s="148"/>
      <c r="AQ485" s="142"/>
      <c r="AR485" s="91">
        <f t="shared" si="142"/>
        <v>0</v>
      </c>
      <c r="AS485" s="91"/>
      <c r="AT485" s="91"/>
      <c r="AU485" s="91"/>
      <c r="AV485" s="91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49">
        <f t="shared" si="152"/>
        <v>0</v>
      </c>
      <c r="U486" s="155">
        <f t="shared" si="136"/>
        <v>0</v>
      </c>
      <c r="V486" s="155" t="e">
        <f t="shared" si="137"/>
        <v>#DIV/0!</v>
      </c>
      <c r="W486" s="150">
        <f t="shared" si="153"/>
        <v>0</v>
      </c>
      <c r="X486" s="150">
        <f t="shared" si="154"/>
        <v>0</v>
      </c>
      <c r="Y486" s="150">
        <f t="shared" si="138"/>
        <v>0</v>
      </c>
      <c r="Z486" s="150">
        <f t="shared" si="143"/>
        <v>1</v>
      </c>
      <c r="AA486" s="150">
        <f t="shared" si="144"/>
        <v>0</v>
      </c>
      <c r="AB486" s="151" t="e">
        <f t="shared" si="139"/>
        <v>#DIV/0!</v>
      </c>
      <c r="AC486" s="151" t="e">
        <f t="shared" si="140"/>
        <v>#DIV/0!</v>
      </c>
      <c r="AD486" s="151">
        <f t="shared" si="145"/>
        <v>0</v>
      </c>
      <c r="AE486" s="91">
        <f t="shared" si="146"/>
        <v>39</v>
      </c>
      <c r="AF486" s="91">
        <f t="shared" si="147"/>
        <v>36</v>
      </c>
      <c r="AG486" s="91">
        <f t="shared" si="148"/>
        <v>256</v>
      </c>
      <c r="AH486" s="91">
        <f t="shared" si="149"/>
        <v>33424</v>
      </c>
      <c r="AI486" s="141">
        <f t="shared" si="150"/>
        <v>0</v>
      </c>
      <c r="AJ486" s="141">
        <f t="shared" si="151"/>
        <v>0</v>
      </c>
      <c r="AK486" s="146">
        <f t="shared" si="141"/>
        <v>0</v>
      </c>
      <c r="AL486" s="147"/>
      <c r="AM486" s="147"/>
      <c r="AN486" s="148"/>
      <c r="AO486" s="148"/>
      <c r="AP486" s="148"/>
      <c r="AQ486" s="142"/>
      <c r="AR486" s="91">
        <f t="shared" si="142"/>
        <v>0</v>
      </c>
      <c r="AS486" s="91"/>
      <c r="AT486" s="91"/>
      <c r="AU486" s="91"/>
      <c r="AV486" s="91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49">
        <f t="shared" si="152"/>
        <v>0</v>
      </c>
      <c r="U487" s="155">
        <f t="shared" si="136"/>
        <v>0</v>
      </c>
      <c r="V487" s="155" t="e">
        <f t="shared" si="137"/>
        <v>#DIV/0!</v>
      </c>
      <c r="W487" s="150">
        <f t="shared" si="153"/>
        <v>0</v>
      </c>
      <c r="X487" s="150">
        <f t="shared" si="154"/>
        <v>0</v>
      </c>
      <c r="Y487" s="150">
        <f t="shared" si="138"/>
        <v>0</v>
      </c>
      <c r="Z487" s="150">
        <f t="shared" si="143"/>
        <v>1</v>
      </c>
      <c r="AA487" s="150">
        <f t="shared" si="144"/>
        <v>0</v>
      </c>
      <c r="AB487" s="151" t="e">
        <f t="shared" si="139"/>
        <v>#DIV/0!</v>
      </c>
      <c r="AC487" s="151" t="e">
        <f t="shared" si="140"/>
        <v>#DIV/0!</v>
      </c>
      <c r="AD487" s="151">
        <f t="shared" si="145"/>
        <v>0</v>
      </c>
      <c r="AE487" s="91">
        <f t="shared" si="146"/>
        <v>39</v>
      </c>
      <c r="AF487" s="91">
        <f t="shared" si="147"/>
        <v>36</v>
      </c>
      <c r="AG487" s="91">
        <f t="shared" si="148"/>
        <v>256</v>
      </c>
      <c r="AH487" s="91">
        <f t="shared" si="149"/>
        <v>33424</v>
      </c>
      <c r="AI487" s="141">
        <f t="shared" si="150"/>
        <v>0</v>
      </c>
      <c r="AJ487" s="141">
        <f t="shared" si="151"/>
        <v>0</v>
      </c>
      <c r="AK487" s="146">
        <f t="shared" si="141"/>
        <v>0</v>
      </c>
      <c r="AL487" s="147"/>
      <c r="AM487" s="147"/>
      <c r="AN487" s="148"/>
      <c r="AO487" s="148"/>
      <c r="AP487" s="148"/>
      <c r="AQ487" s="142"/>
      <c r="AR487" s="91">
        <f t="shared" si="142"/>
        <v>0</v>
      </c>
      <c r="AS487" s="91"/>
      <c r="AT487" s="91"/>
      <c r="AU487" s="91"/>
      <c r="AV487" s="91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49">
        <f t="shared" si="152"/>
        <v>0</v>
      </c>
      <c r="U488" s="155">
        <f t="shared" si="136"/>
        <v>0</v>
      </c>
      <c r="V488" s="155" t="e">
        <f t="shared" si="137"/>
        <v>#DIV/0!</v>
      </c>
      <c r="W488" s="150">
        <f t="shared" si="153"/>
        <v>0</v>
      </c>
      <c r="X488" s="150">
        <f t="shared" si="154"/>
        <v>0</v>
      </c>
      <c r="Y488" s="150">
        <f t="shared" si="138"/>
        <v>0</v>
      </c>
      <c r="Z488" s="150">
        <f t="shared" si="143"/>
        <v>1</v>
      </c>
      <c r="AA488" s="150">
        <f t="shared" si="144"/>
        <v>0</v>
      </c>
      <c r="AB488" s="151" t="e">
        <f t="shared" si="139"/>
        <v>#DIV/0!</v>
      </c>
      <c r="AC488" s="151" t="e">
        <f t="shared" si="140"/>
        <v>#DIV/0!</v>
      </c>
      <c r="AD488" s="151">
        <f t="shared" si="145"/>
        <v>0</v>
      </c>
      <c r="AE488" s="91">
        <f t="shared" si="146"/>
        <v>39</v>
      </c>
      <c r="AF488" s="91">
        <f t="shared" si="147"/>
        <v>36</v>
      </c>
      <c r="AG488" s="91">
        <f t="shared" si="148"/>
        <v>256</v>
      </c>
      <c r="AH488" s="91">
        <f t="shared" si="149"/>
        <v>33424</v>
      </c>
      <c r="AI488" s="141">
        <f t="shared" si="150"/>
        <v>0</v>
      </c>
      <c r="AJ488" s="141">
        <f t="shared" si="151"/>
        <v>0</v>
      </c>
      <c r="AK488" s="146">
        <f t="shared" si="141"/>
        <v>0</v>
      </c>
      <c r="AL488" s="147"/>
      <c r="AM488" s="147"/>
      <c r="AN488" s="148"/>
      <c r="AO488" s="148"/>
      <c r="AP488" s="148"/>
      <c r="AQ488" s="142"/>
      <c r="AR488" s="91">
        <f t="shared" si="142"/>
        <v>0</v>
      </c>
      <c r="AS488" s="91"/>
      <c r="AT488" s="91"/>
      <c r="AU488" s="91"/>
      <c r="AV488" s="91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49">
        <f t="shared" si="152"/>
        <v>0</v>
      </c>
      <c r="U489" s="155">
        <f t="shared" si="136"/>
        <v>0</v>
      </c>
      <c r="V489" s="155" t="e">
        <f t="shared" si="137"/>
        <v>#DIV/0!</v>
      </c>
      <c r="W489" s="150">
        <f t="shared" si="153"/>
        <v>0</v>
      </c>
      <c r="X489" s="150">
        <f t="shared" si="154"/>
        <v>0</v>
      </c>
      <c r="Y489" s="150">
        <f t="shared" si="138"/>
        <v>0</v>
      </c>
      <c r="Z489" s="150">
        <f t="shared" si="143"/>
        <v>1</v>
      </c>
      <c r="AA489" s="150">
        <f t="shared" si="144"/>
        <v>0</v>
      </c>
      <c r="AB489" s="151" t="e">
        <f t="shared" si="139"/>
        <v>#DIV/0!</v>
      </c>
      <c r="AC489" s="151" t="e">
        <f t="shared" si="140"/>
        <v>#DIV/0!</v>
      </c>
      <c r="AD489" s="151">
        <f t="shared" si="145"/>
        <v>0</v>
      </c>
      <c r="AE489" s="91">
        <f t="shared" si="146"/>
        <v>39</v>
      </c>
      <c r="AF489" s="91">
        <f t="shared" si="147"/>
        <v>36</v>
      </c>
      <c r="AG489" s="91">
        <f t="shared" si="148"/>
        <v>256</v>
      </c>
      <c r="AH489" s="91">
        <f t="shared" si="149"/>
        <v>33424</v>
      </c>
      <c r="AI489" s="141">
        <f t="shared" si="150"/>
        <v>0</v>
      </c>
      <c r="AJ489" s="141">
        <f t="shared" si="151"/>
        <v>0</v>
      </c>
      <c r="AK489" s="146">
        <f t="shared" si="141"/>
        <v>0</v>
      </c>
      <c r="AL489" s="147"/>
      <c r="AM489" s="147"/>
      <c r="AN489" s="148"/>
      <c r="AO489" s="148"/>
      <c r="AP489" s="148"/>
      <c r="AQ489" s="142"/>
      <c r="AR489" s="91">
        <f t="shared" si="142"/>
        <v>0</v>
      </c>
      <c r="AS489" s="91"/>
      <c r="AT489" s="91"/>
      <c r="AU489" s="91"/>
      <c r="AV489" s="91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49">
        <f t="shared" si="152"/>
        <v>0</v>
      </c>
      <c r="U490" s="155">
        <f t="shared" si="136"/>
        <v>0</v>
      </c>
      <c r="V490" s="155" t="e">
        <f t="shared" si="137"/>
        <v>#DIV/0!</v>
      </c>
      <c r="W490" s="150">
        <f t="shared" si="153"/>
        <v>0</v>
      </c>
      <c r="X490" s="150">
        <f t="shared" si="154"/>
        <v>0</v>
      </c>
      <c r="Y490" s="150">
        <f t="shared" si="138"/>
        <v>0</v>
      </c>
      <c r="Z490" s="150">
        <f t="shared" si="143"/>
        <v>1</v>
      </c>
      <c r="AA490" s="150">
        <f t="shared" si="144"/>
        <v>0</v>
      </c>
      <c r="AB490" s="151" t="e">
        <f t="shared" si="139"/>
        <v>#DIV/0!</v>
      </c>
      <c r="AC490" s="151" t="e">
        <f t="shared" si="140"/>
        <v>#DIV/0!</v>
      </c>
      <c r="AD490" s="151">
        <f t="shared" si="145"/>
        <v>0</v>
      </c>
      <c r="AE490" s="91">
        <f t="shared" si="146"/>
        <v>39</v>
      </c>
      <c r="AF490" s="91">
        <f t="shared" si="147"/>
        <v>36</v>
      </c>
      <c r="AG490" s="91">
        <f t="shared" si="148"/>
        <v>256</v>
      </c>
      <c r="AH490" s="91">
        <f t="shared" si="149"/>
        <v>33424</v>
      </c>
      <c r="AI490" s="141">
        <f t="shared" si="150"/>
        <v>0</v>
      </c>
      <c r="AJ490" s="141">
        <f t="shared" si="151"/>
        <v>0</v>
      </c>
      <c r="AK490" s="146">
        <f t="shared" si="141"/>
        <v>0</v>
      </c>
      <c r="AL490" s="147"/>
      <c r="AM490" s="147"/>
      <c r="AN490" s="148"/>
      <c r="AO490" s="148"/>
      <c r="AP490" s="148"/>
      <c r="AQ490" s="142"/>
      <c r="AR490" s="91">
        <f t="shared" si="142"/>
        <v>0</v>
      </c>
      <c r="AS490" s="91"/>
      <c r="AT490" s="91"/>
      <c r="AU490" s="91"/>
      <c r="AV490" s="91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49">
        <f t="shared" si="152"/>
        <v>0</v>
      </c>
      <c r="U491" s="155">
        <f t="shared" si="136"/>
        <v>0</v>
      </c>
      <c r="V491" s="155" t="e">
        <f t="shared" si="137"/>
        <v>#DIV/0!</v>
      </c>
      <c r="W491" s="150">
        <f t="shared" si="153"/>
        <v>0</v>
      </c>
      <c r="X491" s="150">
        <f t="shared" si="154"/>
        <v>0</v>
      </c>
      <c r="Y491" s="150">
        <f t="shared" si="138"/>
        <v>0</v>
      </c>
      <c r="Z491" s="150">
        <f t="shared" si="143"/>
        <v>1</v>
      </c>
      <c r="AA491" s="150">
        <f t="shared" si="144"/>
        <v>0</v>
      </c>
      <c r="AB491" s="151" t="e">
        <f t="shared" si="139"/>
        <v>#DIV/0!</v>
      </c>
      <c r="AC491" s="151" t="e">
        <f t="shared" si="140"/>
        <v>#DIV/0!</v>
      </c>
      <c r="AD491" s="151">
        <f t="shared" si="145"/>
        <v>0</v>
      </c>
      <c r="AE491" s="91">
        <f t="shared" si="146"/>
        <v>39</v>
      </c>
      <c r="AF491" s="91">
        <f t="shared" si="147"/>
        <v>36</v>
      </c>
      <c r="AG491" s="91">
        <f t="shared" si="148"/>
        <v>256</v>
      </c>
      <c r="AH491" s="91">
        <f t="shared" si="149"/>
        <v>33424</v>
      </c>
      <c r="AI491" s="141">
        <f t="shared" si="150"/>
        <v>0</v>
      </c>
      <c r="AJ491" s="141">
        <f t="shared" si="151"/>
        <v>0</v>
      </c>
      <c r="AK491" s="146">
        <f t="shared" si="141"/>
        <v>0</v>
      </c>
      <c r="AL491" s="147"/>
      <c r="AM491" s="147"/>
      <c r="AN491" s="148"/>
      <c r="AO491" s="148"/>
      <c r="AP491" s="148"/>
      <c r="AQ491" s="142"/>
      <c r="AR491" s="91">
        <f t="shared" si="142"/>
        <v>0</v>
      </c>
      <c r="AS491" s="91"/>
      <c r="AT491" s="91"/>
      <c r="AU491" s="91"/>
      <c r="AV491" s="91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49">
        <f t="shared" si="152"/>
        <v>0</v>
      </c>
      <c r="U492" s="155">
        <f t="shared" si="136"/>
        <v>0</v>
      </c>
      <c r="V492" s="155" t="e">
        <f t="shared" si="137"/>
        <v>#DIV/0!</v>
      </c>
      <c r="W492" s="150">
        <f t="shared" si="153"/>
        <v>0</v>
      </c>
      <c r="X492" s="150">
        <f t="shared" si="154"/>
        <v>0</v>
      </c>
      <c r="Y492" s="150">
        <f t="shared" si="138"/>
        <v>0</v>
      </c>
      <c r="Z492" s="150">
        <f t="shared" si="143"/>
        <v>1</v>
      </c>
      <c r="AA492" s="150">
        <f t="shared" si="144"/>
        <v>0</v>
      </c>
      <c r="AB492" s="151" t="e">
        <f t="shared" si="139"/>
        <v>#DIV/0!</v>
      </c>
      <c r="AC492" s="151" t="e">
        <f t="shared" si="140"/>
        <v>#DIV/0!</v>
      </c>
      <c r="AD492" s="151">
        <f t="shared" si="145"/>
        <v>0</v>
      </c>
      <c r="AE492" s="91">
        <f t="shared" si="146"/>
        <v>39</v>
      </c>
      <c r="AF492" s="91">
        <f t="shared" si="147"/>
        <v>36</v>
      </c>
      <c r="AG492" s="91">
        <f t="shared" si="148"/>
        <v>256</v>
      </c>
      <c r="AH492" s="91">
        <f t="shared" si="149"/>
        <v>33424</v>
      </c>
      <c r="AI492" s="141">
        <f t="shared" si="150"/>
        <v>0</v>
      </c>
      <c r="AJ492" s="141">
        <f t="shared" si="151"/>
        <v>0</v>
      </c>
      <c r="AK492" s="146">
        <f t="shared" si="141"/>
        <v>0</v>
      </c>
      <c r="AL492" s="147"/>
      <c r="AM492" s="147"/>
      <c r="AN492" s="148"/>
      <c r="AO492" s="148"/>
      <c r="AP492" s="148"/>
      <c r="AQ492" s="142"/>
      <c r="AR492" s="91">
        <f t="shared" si="142"/>
        <v>0</v>
      </c>
      <c r="AS492" s="91"/>
      <c r="AT492" s="91"/>
      <c r="AU492" s="91"/>
      <c r="AV492" s="91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49">
        <f t="shared" si="152"/>
        <v>0</v>
      </c>
      <c r="U493" s="155">
        <f t="shared" si="136"/>
        <v>0</v>
      </c>
      <c r="V493" s="155" t="e">
        <f t="shared" si="137"/>
        <v>#DIV/0!</v>
      </c>
      <c r="W493" s="150">
        <f t="shared" si="153"/>
        <v>0</v>
      </c>
      <c r="X493" s="150">
        <f t="shared" si="154"/>
        <v>0</v>
      </c>
      <c r="Y493" s="150">
        <f t="shared" si="138"/>
        <v>0</v>
      </c>
      <c r="Z493" s="150">
        <f t="shared" si="143"/>
        <v>1</v>
      </c>
      <c r="AA493" s="150">
        <f t="shared" si="144"/>
        <v>0</v>
      </c>
      <c r="AB493" s="151" t="e">
        <f t="shared" si="139"/>
        <v>#DIV/0!</v>
      </c>
      <c r="AC493" s="151" t="e">
        <f t="shared" si="140"/>
        <v>#DIV/0!</v>
      </c>
      <c r="AD493" s="151">
        <f t="shared" si="145"/>
        <v>0</v>
      </c>
      <c r="AE493" s="91">
        <f t="shared" si="146"/>
        <v>39</v>
      </c>
      <c r="AF493" s="91">
        <f t="shared" si="147"/>
        <v>36</v>
      </c>
      <c r="AG493" s="91">
        <f t="shared" si="148"/>
        <v>256</v>
      </c>
      <c r="AH493" s="91">
        <f t="shared" si="149"/>
        <v>33424</v>
      </c>
      <c r="AI493" s="141">
        <f t="shared" si="150"/>
        <v>0</v>
      </c>
      <c r="AJ493" s="141">
        <f t="shared" si="151"/>
        <v>0</v>
      </c>
      <c r="AK493" s="146">
        <f t="shared" si="141"/>
        <v>0</v>
      </c>
      <c r="AL493" s="147"/>
      <c r="AM493" s="147"/>
      <c r="AN493" s="148"/>
      <c r="AO493" s="148"/>
      <c r="AP493" s="148"/>
      <c r="AQ493" s="142"/>
      <c r="AR493" s="91">
        <f t="shared" si="142"/>
        <v>0</v>
      </c>
      <c r="AS493" s="91"/>
      <c r="AT493" s="91"/>
      <c r="AU493" s="91"/>
      <c r="AV493" s="91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49">
        <f t="shared" si="152"/>
        <v>0</v>
      </c>
      <c r="U494" s="155">
        <f t="shared" si="136"/>
        <v>0</v>
      </c>
      <c r="V494" s="155" t="e">
        <f t="shared" si="137"/>
        <v>#DIV/0!</v>
      </c>
      <c r="W494" s="150">
        <f t="shared" si="153"/>
        <v>0</v>
      </c>
      <c r="X494" s="150">
        <f t="shared" si="154"/>
        <v>0</v>
      </c>
      <c r="Y494" s="150">
        <f t="shared" si="138"/>
        <v>0</v>
      </c>
      <c r="Z494" s="150">
        <f t="shared" si="143"/>
        <v>1</v>
      </c>
      <c r="AA494" s="150">
        <f t="shared" si="144"/>
        <v>0</v>
      </c>
      <c r="AB494" s="151" t="e">
        <f t="shared" si="139"/>
        <v>#DIV/0!</v>
      </c>
      <c r="AC494" s="151" t="e">
        <f t="shared" si="140"/>
        <v>#DIV/0!</v>
      </c>
      <c r="AD494" s="151">
        <f t="shared" si="145"/>
        <v>0</v>
      </c>
      <c r="AE494" s="91">
        <f t="shared" si="146"/>
        <v>39</v>
      </c>
      <c r="AF494" s="91">
        <f t="shared" si="147"/>
        <v>36</v>
      </c>
      <c r="AG494" s="91">
        <f t="shared" si="148"/>
        <v>256</v>
      </c>
      <c r="AH494" s="91">
        <f t="shared" si="149"/>
        <v>33424</v>
      </c>
      <c r="AI494" s="141">
        <f t="shared" si="150"/>
        <v>0</v>
      </c>
      <c r="AJ494" s="141">
        <f t="shared" si="151"/>
        <v>0</v>
      </c>
      <c r="AK494" s="146">
        <f t="shared" si="141"/>
        <v>0</v>
      </c>
      <c r="AL494" s="147"/>
      <c r="AM494" s="147"/>
      <c r="AN494" s="148"/>
      <c r="AO494" s="148"/>
      <c r="AP494" s="148"/>
      <c r="AQ494" s="142"/>
      <c r="AR494" s="91">
        <f t="shared" si="142"/>
        <v>0</v>
      </c>
      <c r="AS494" s="91"/>
      <c r="AT494" s="91"/>
      <c r="AU494" s="91"/>
      <c r="AV494" s="91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49">
        <f t="shared" si="152"/>
        <v>0</v>
      </c>
      <c r="U495" s="155">
        <f t="shared" si="136"/>
        <v>0</v>
      </c>
      <c r="V495" s="155" t="e">
        <f t="shared" si="137"/>
        <v>#DIV/0!</v>
      </c>
      <c r="W495" s="150">
        <f t="shared" si="153"/>
        <v>0</v>
      </c>
      <c r="X495" s="150">
        <f t="shared" si="154"/>
        <v>0</v>
      </c>
      <c r="Y495" s="150">
        <f t="shared" si="138"/>
        <v>0</v>
      </c>
      <c r="Z495" s="150">
        <f t="shared" si="143"/>
        <v>1</v>
      </c>
      <c r="AA495" s="150">
        <f t="shared" si="144"/>
        <v>0</v>
      </c>
      <c r="AB495" s="151" t="e">
        <f t="shared" si="139"/>
        <v>#DIV/0!</v>
      </c>
      <c r="AC495" s="151" t="e">
        <f t="shared" si="140"/>
        <v>#DIV/0!</v>
      </c>
      <c r="AD495" s="151">
        <f t="shared" si="145"/>
        <v>0</v>
      </c>
      <c r="AE495" s="91">
        <f t="shared" si="146"/>
        <v>39</v>
      </c>
      <c r="AF495" s="91">
        <f t="shared" si="147"/>
        <v>36</v>
      </c>
      <c r="AG495" s="91">
        <f t="shared" si="148"/>
        <v>256</v>
      </c>
      <c r="AH495" s="91">
        <f t="shared" si="149"/>
        <v>33424</v>
      </c>
      <c r="AI495" s="141">
        <f t="shared" si="150"/>
        <v>0</v>
      </c>
      <c r="AJ495" s="141">
        <f t="shared" si="151"/>
        <v>0</v>
      </c>
      <c r="AK495" s="146">
        <f t="shared" si="141"/>
        <v>0</v>
      </c>
      <c r="AL495" s="147"/>
      <c r="AM495" s="147"/>
      <c r="AN495" s="148"/>
      <c r="AO495" s="148"/>
      <c r="AP495" s="148"/>
      <c r="AQ495" s="142"/>
      <c r="AR495" s="91">
        <f t="shared" si="142"/>
        <v>0</v>
      </c>
      <c r="AS495" s="91"/>
      <c r="AT495" s="91"/>
      <c r="AU495" s="91"/>
      <c r="AV495" s="91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49">
        <f t="shared" si="152"/>
        <v>0</v>
      </c>
      <c r="U496" s="155">
        <f t="shared" si="136"/>
        <v>0</v>
      </c>
      <c r="V496" s="155" t="e">
        <f t="shared" si="137"/>
        <v>#DIV/0!</v>
      </c>
      <c r="W496" s="150">
        <f t="shared" si="153"/>
        <v>0</v>
      </c>
      <c r="X496" s="150">
        <f t="shared" si="154"/>
        <v>0</v>
      </c>
      <c r="Y496" s="150">
        <f t="shared" si="138"/>
        <v>0</v>
      </c>
      <c r="Z496" s="150">
        <f t="shared" si="143"/>
        <v>1</v>
      </c>
      <c r="AA496" s="150">
        <f t="shared" si="144"/>
        <v>0</v>
      </c>
      <c r="AB496" s="151" t="e">
        <f t="shared" si="139"/>
        <v>#DIV/0!</v>
      </c>
      <c r="AC496" s="151" t="e">
        <f t="shared" si="140"/>
        <v>#DIV/0!</v>
      </c>
      <c r="AD496" s="151">
        <f t="shared" si="145"/>
        <v>0</v>
      </c>
      <c r="AE496" s="91">
        <f t="shared" si="146"/>
        <v>39</v>
      </c>
      <c r="AF496" s="91">
        <f t="shared" si="147"/>
        <v>36</v>
      </c>
      <c r="AG496" s="91">
        <f t="shared" si="148"/>
        <v>256</v>
      </c>
      <c r="AH496" s="91">
        <f t="shared" si="149"/>
        <v>33424</v>
      </c>
      <c r="AI496" s="141">
        <f t="shared" si="150"/>
        <v>0</v>
      </c>
      <c r="AJ496" s="141">
        <f t="shared" si="151"/>
        <v>0</v>
      </c>
      <c r="AK496" s="146">
        <f t="shared" si="141"/>
        <v>0</v>
      </c>
      <c r="AL496" s="147"/>
      <c r="AM496" s="147"/>
      <c r="AN496" s="148"/>
      <c r="AO496" s="148"/>
      <c r="AP496" s="148"/>
      <c r="AQ496" s="142"/>
      <c r="AR496" s="91">
        <f t="shared" si="142"/>
        <v>0</v>
      </c>
      <c r="AS496" s="91"/>
      <c r="AT496" s="91"/>
      <c r="AU496" s="91"/>
      <c r="AV496" s="91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49">
        <f t="shared" si="152"/>
        <v>0</v>
      </c>
      <c r="U497" s="155">
        <f t="shared" si="136"/>
        <v>0</v>
      </c>
      <c r="V497" s="155" t="e">
        <f t="shared" si="137"/>
        <v>#DIV/0!</v>
      </c>
      <c r="W497" s="150">
        <f t="shared" si="153"/>
        <v>0</v>
      </c>
      <c r="X497" s="150">
        <f t="shared" si="154"/>
        <v>0</v>
      </c>
      <c r="Y497" s="150">
        <f t="shared" si="138"/>
        <v>0</v>
      </c>
      <c r="Z497" s="150">
        <f t="shared" si="143"/>
        <v>1</v>
      </c>
      <c r="AA497" s="150">
        <f t="shared" si="144"/>
        <v>0</v>
      </c>
      <c r="AB497" s="151" t="e">
        <f t="shared" si="139"/>
        <v>#DIV/0!</v>
      </c>
      <c r="AC497" s="151" t="e">
        <f t="shared" si="140"/>
        <v>#DIV/0!</v>
      </c>
      <c r="AD497" s="151">
        <f t="shared" si="145"/>
        <v>0</v>
      </c>
      <c r="AE497" s="91">
        <f t="shared" si="146"/>
        <v>39</v>
      </c>
      <c r="AF497" s="91">
        <f t="shared" si="147"/>
        <v>36</v>
      </c>
      <c r="AG497" s="91">
        <f t="shared" si="148"/>
        <v>256</v>
      </c>
      <c r="AH497" s="91">
        <f t="shared" si="149"/>
        <v>33424</v>
      </c>
      <c r="AI497" s="141">
        <f t="shared" si="150"/>
        <v>0</v>
      </c>
      <c r="AJ497" s="141">
        <f t="shared" si="151"/>
        <v>0</v>
      </c>
      <c r="AK497" s="146">
        <f t="shared" si="141"/>
        <v>0</v>
      </c>
      <c r="AL497" s="147"/>
      <c r="AM497" s="147"/>
      <c r="AN497" s="148"/>
      <c r="AO497" s="148"/>
      <c r="AP497" s="148"/>
      <c r="AQ497" s="142"/>
      <c r="AR497" s="91">
        <f t="shared" si="142"/>
        <v>0</v>
      </c>
      <c r="AS497" s="91"/>
      <c r="AT497" s="91"/>
      <c r="AU497" s="91"/>
      <c r="AV497" s="91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49">
        <f t="shared" si="152"/>
        <v>0</v>
      </c>
      <c r="U498" s="155">
        <f t="shared" si="136"/>
        <v>0</v>
      </c>
      <c r="V498" s="155" t="e">
        <f t="shared" si="137"/>
        <v>#DIV/0!</v>
      </c>
      <c r="W498" s="150">
        <f t="shared" si="153"/>
        <v>0</v>
      </c>
      <c r="X498" s="150">
        <f t="shared" si="154"/>
        <v>0</v>
      </c>
      <c r="Y498" s="150">
        <f t="shared" si="138"/>
        <v>0</v>
      </c>
      <c r="Z498" s="150">
        <f t="shared" si="143"/>
        <v>1</v>
      </c>
      <c r="AA498" s="150">
        <f t="shared" si="144"/>
        <v>0</v>
      </c>
      <c r="AB498" s="151" t="e">
        <f t="shared" si="139"/>
        <v>#DIV/0!</v>
      </c>
      <c r="AC498" s="151" t="e">
        <f t="shared" si="140"/>
        <v>#DIV/0!</v>
      </c>
      <c r="AD498" s="151">
        <f t="shared" si="145"/>
        <v>0</v>
      </c>
      <c r="AE498" s="91">
        <f t="shared" si="146"/>
        <v>39</v>
      </c>
      <c r="AF498" s="91">
        <f t="shared" si="147"/>
        <v>36</v>
      </c>
      <c r="AG498" s="91">
        <f t="shared" si="148"/>
        <v>256</v>
      </c>
      <c r="AH498" s="91">
        <f t="shared" si="149"/>
        <v>33424</v>
      </c>
      <c r="AI498" s="141">
        <f t="shared" si="150"/>
        <v>0</v>
      </c>
      <c r="AJ498" s="141">
        <f t="shared" si="151"/>
        <v>0</v>
      </c>
      <c r="AK498" s="146">
        <f t="shared" si="141"/>
        <v>0</v>
      </c>
      <c r="AL498" s="147"/>
      <c r="AM498" s="147"/>
      <c r="AN498" s="148"/>
      <c r="AO498" s="148"/>
      <c r="AP498" s="148"/>
      <c r="AQ498" s="142"/>
      <c r="AR498" s="91">
        <f t="shared" si="142"/>
        <v>0</v>
      </c>
      <c r="AS498" s="91"/>
      <c r="AT498" s="91"/>
      <c r="AU498" s="91"/>
      <c r="AV498" s="91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49">
        <f t="shared" si="152"/>
        <v>0</v>
      </c>
      <c r="U499" s="155">
        <f t="shared" si="136"/>
        <v>0</v>
      </c>
      <c r="V499" s="155" t="e">
        <f t="shared" si="137"/>
        <v>#DIV/0!</v>
      </c>
      <c r="W499" s="150">
        <f t="shared" si="153"/>
        <v>0</v>
      </c>
      <c r="X499" s="150">
        <f t="shared" si="154"/>
        <v>0</v>
      </c>
      <c r="Y499" s="150">
        <f t="shared" si="138"/>
        <v>0</v>
      </c>
      <c r="Z499" s="150">
        <f t="shared" si="143"/>
        <v>1</v>
      </c>
      <c r="AA499" s="150">
        <f t="shared" si="144"/>
        <v>0</v>
      </c>
      <c r="AB499" s="151" t="e">
        <f t="shared" si="139"/>
        <v>#DIV/0!</v>
      </c>
      <c r="AC499" s="151" t="e">
        <f t="shared" si="140"/>
        <v>#DIV/0!</v>
      </c>
      <c r="AD499" s="151">
        <f t="shared" si="145"/>
        <v>0</v>
      </c>
      <c r="AE499" s="91">
        <f t="shared" si="146"/>
        <v>39</v>
      </c>
      <c r="AF499" s="91">
        <f t="shared" si="147"/>
        <v>36</v>
      </c>
      <c r="AG499" s="91">
        <f t="shared" si="148"/>
        <v>256</v>
      </c>
      <c r="AH499" s="91">
        <f t="shared" si="149"/>
        <v>33424</v>
      </c>
      <c r="AI499" s="141">
        <f t="shared" si="150"/>
        <v>0</v>
      </c>
      <c r="AJ499" s="141">
        <f t="shared" si="151"/>
        <v>0</v>
      </c>
      <c r="AK499" s="146">
        <f t="shared" si="141"/>
        <v>0</v>
      </c>
      <c r="AL499" s="147"/>
      <c r="AM499" s="147"/>
      <c r="AN499" s="148"/>
      <c r="AO499" s="148"/>
      <c r="AP499" s="148"/>
      <c r="AQ499" s="142"/>
      <c r="AR499" s="91">
        <f t="shared" si="142"/>
        <v>0</v>
      </c>
      <c r="AS499" s="91"/>
      <c r="AT499" s="91"/>
      <c r="AU499" s="91"/>
      <c r="AV499" s="91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49">
        <f t="shared" si="152"/>
        <v>0</v>
      </c>
      <c r="U500" s="155">
        <f t="shared" si="136"/>
        <v>0</v>
      </c>
      <c r="V500" s="155" t="e">
        <f t="shared" si="137"/>
        <v>#DIV/0!</v>
      </c>
      <c r="W500" s="150">
        <f t="shared" si="153"/>
        <v>0</v>
      </c>
      <c r="X500" s="150">
        <f t="shared" si="154"/>
        <v>0</v>
      </c>
      <c r="Y500" s="150">
        <f t="shared" si="138"/>
        <v>0</v>
      </c>
      <c r="Z500" s="150">
        <f t="shared" si="143"/>
        <v>1</v>
      </c>
      <c r="AA500" s="150">
        <f t="shared" si="144"/>
        <v>0</v>
      </c>
      <c r="AB500" s="151" t="e">
        <f t="shared" si="139"/>
        <v>#DIV/0!</v>
      </c>
      <c r="AC500" s="151" t="e">
        <f t="shared" si="140"/>
        <v>#DIV/0!</v>
      </c>
      <c r="AD500" s="151">
        <f t="shared" si="145"/>
        <v>0</v>
      </c>
      <c r="AE500" s="91">
        <f t="shared" si="146"/>
        <v>39</v>
      </c>
      <c r="AF500" s="91">
        <f t="shared" si="147"/>
        <v>36</v>
      </c>
      <c r="AG500" s="91">
        <f t="shared" si="148"/>
        <v>256</v>
      </c>
      <c r="AH500" s="91">
        <f t="shared" si="149"/>
        <v>33424</v>
      </c>
      <c r="AI500" s="141">
        <f t="shared" si="150"/>
        <v>0</v>
      </c>
      <c r="AJ500" s="141">
        <f t="shared" si="151"/>
        <v>0</v>
      </c>
      <c r="AK500" s="146">
        <f t="shared" si="141"/>
        <v>0</v>
      </c>
      <c r="AL500" s="147"/>
      <c r="AM500" s="147"/>
      <c r="AN500" s="148"/>
      <c r="AO500" s="148"/>
      <c r="AP500" s="148"/>
      <c r="AQ500" s="142"/>
      <c r="AR500" s="91">
        <f t="shared" si="142"/>
        <v>0</v>
      </c>
      <c r="AS500" s="91"/>
      <c r="AT500" s="91"/>
      <c r="AU500" s="91"/>
      <c r="AV500" s="91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49">
        <f t="shared" si="152"/>
        <v>0</v>
      </c>
      <c r="U501" s="155">
        <f t="shared" si="136"/>
        <v>0</v>
      </c>
      <c r="V501" s="155" t="e">
        <f t="shared" si="137"/>
        <v>#DIV/0!</v>
      </c>
      <c r="W501" s="150">
        <f t="shared" si="153"/>
        <v>0</v>
      </c>
      <c r="X501" s="150">
        <f t="shared" si="154"/>
        <v>0</v>
      </c>
      <c r="Y501" s="150">
        <f t="shared" si="138"/>
        <v>0</v>
      </c>
      <c r="Z501" s="150">
        <f t="shared" si="143"/>
        <v>1</v>
      </c>
      <c r="AA501" s="150">
        <f t="shared" si="144"/>
        <v>0</v>
      </c>
      <c r="AB501" s="151" t="e">
        <f t="shared" si="139"/>
        <v>#DIV/0!</v>
      </c>
      <c r="AC501" s="151" t="e">
        <f t="shared" si="140"/>
        <v>#DIV/0!</v>
      </c>
      <c r="AD501" s="151">
        <f t="shared" si="145"/>
        <v>0</v>
      </c>
      <c r="AE501" s="91">
        <f t="shared" si="146"/>
        <v>39</v>
      </c>
      <c r="AF501" s="91">
        <f t="shared" si="147"/>
        <v>36</v>
      </c>
      <c r="AG501" s="91">
        <f t="shared" si="148"/>
        <v>256</v>
      </c>
      <c r="AH501" s="91">
        <f t="shared" si="149"/>
        <v>33424</v>
      </c>
      <c r="AI501" s="141">
        <f t="shared" si="150"/>
        <v>0</v>
      </c>
      <c r="AJ501" s="141">
        <f t="shared" si="151"/>
        <v>0</v>
      </c>
      <c r="AK501" s="146">
        <f t="shared" si="141"/>
        <v>0</v>
      </c>
      <c r="AL501" s="147"/>
      <c r="AM501" s="147"/>
      <c r="AN501" s="148"/>
      <c r="AO501" s="148"/>
      <c r="AP501" s="148"/>
      <c r="AQ501" s="142"/>
      <c r="AR501" s="91">
        <f t="shared" si="142"/>
        <v>0</v>
      </c>
      <c r="AS501" s="91"/>
      <c r="AT501" s="91"/>
      <c r="AU501" s="91"/>
      <c r="AV501" s="91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49">
        <f t="shared" si="152"/>
        <v>0</v>
      </c>
      <c r="U502" s="155">
        <f t="shared" si="136"/>
        <v>0</v>
      </c>
      <c r="V502" s="155" t="e">
        <f t="shared" si="137"/>
        <v>#DIV/0!</v>
      </c>
      <c r="W502" s="150">
        <f t="shared" si="153"/>
        <v>0</v>
      </c>
      <c r="X502" s="150">
        <f t="shared" si="154"/>
        <v>0</v>
      </c>
      <c r="Y502" s="150">
        <f t="shared" si="138"/>
        <v>0</v>
      </c>
      <c r="Z502" s="150">
        <f t="shared" si="143"/>
        <v>1</v>
      </c>
      <c r="AA502" s="150">
        <f t="shared" si="144"/>
        <v>0</v>
      </c>
      <c r="AB502" s="151" t="e">
        <f t="shared" si="139"/>
        <v>#DIV/0!</v>
      </c>
      <c r="AC502" s="151" t="e">
        <f t="shared" si="140"/>
        <v>#DIV/0!</v>
      </c>
      <c r="AD502" s="151">
        <f t="shared" si="145"/>
        <v>0</v>
      </c>
      <c r="AE502" s="91">
        <f t="shared" si="146"/>
        <v>39</v>
      </c>
      <c r="AF502" s="91">
        <f t="shared" si="147"/>
        <v>36</v>
      </c>
      <c r="AG502" s="91">
        <f t="shared" si="148"/>
        <v>256</v>
      </c>
      <c r="AH502" s="91">
        <f t="shared" si="149"/>
        <v>33424</v>
      </c>
      <c r="AI502" s="141">
        <f t="shared" si="150"/>
        <v>0</v>
      </c>
      <c r="AJ502" s="141">
        <f t="shared" si="151"/>
        <v>0</v>
      </c>
      <c r="AK502" s="146">
        <f t="shared" si="141"/>
        <v>0</v>
      </c>
      <c r="AL502" s="147"/>
      <c r="AM502" s="147"/>
      <c r="AN502" s="148"/>
      <c r="AO502" s="148"/>
      <c r="AP502" s="148"/>
      <c r="AQ502" s="142"/>
      <c r="AR502" s="91">
        <f t="shared" si="142"/>
        <v>0</v>
      </c>
      <c r="AS502" s="91"/>
      <c r="AT502" s="91"/>
      <c r="AU502" s="91"/>
      <c r="AV502" s="91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49">
        <f t="shared" si="152"/>
        <v>0</v>
      </c>
      <c r="U503" s="155">
        <f t="shared" si="136"/>
        <v>0</v>
      </c>
      <c r="V503" s="155" t="e">
        <f t="shared" si="137"/>
        <v>#DIV/0!</v>
      </c>
      <c r="W503" s="150">
        <f t="shared" si="153"/>
        <v>0</v>
      </c>
      <c r="X503" s="150">
        <f t="shared" si="154"/>
        <v>0</v>
      </c>
      <c r="Y503" s="150">
        <f t="shared" si="138"/>
        <v>0</v>
      </c>
      <c r="Z503" s="150">
        <f t="shared" si="143"/>
        <v>1</v>
      </c>
      <c r="AA503" s="150">
        <f t="shared" si="144"/>
        <v>0</v>
      </c>
      <c r="AB503" s="151" t="e">
        <f t="shared" si="139"/>
        <v>#DIV/0!</v>
      </c>
      <c r="AC503" s="151" t="e">
        <f t="shared" si="140"/>
        <v>#DIV/0!</v>
      </c>
      <c r="AD503" s="151">
        <f t="shared" si="145"/>
        <v>0</v>
      </c>
      <c r="AE503" s="91">
        <f t="shared" si="146"/>
        <v>39</v>
      </c>
      <c r="AF503" s="91">
        <f t="shared" si="147"/>
        <v>36</v>
      </c>
      <c r="AG503" s="91">
        <f t="shared" si="148"/>
        <v>256</v>
      </c>
      <c r="AH503" s="91">
        <f t="shared" si="149"/>
        <v>33424</v>
      </c>
      <c r="AI503" s="141">
        <f t="shared" si="150"/>
        <v>0</v>
      </c>
      <c r="AJ503" s="141">
        <f t="shared" si="151"/>
        <v>0</v>
      </c>
      <c r="AK503" s="146">
        <f t="shared" si="141"/>
        <v>0</v>
      </c>
      <c r="AL503" s="147"/>
      <c r="AM503" s="147"/>
      <c r="AN503" s="148"/>
      <c r="AO503" s="148"/>
      <c r="AP503" s="148"/>
      <c r="AQ503" s="142"/>
      <c r="AR503" s="91">
        <f t="shared" si="142"/>
        <v>0</v>
      </c>
      <c r="AS503" s="91"/>
      <c r="AT503" s="91"/>
      <c r="AU503" s="91"/>
      <c r="AV503" s="91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49">
        <f t="shared" si="152"/>
        <v>0</v>
      </c>
      <c r="U504" s="155">
        <f t="shared" si="136"/>
        <v>0</v>
      </c>
      <c r="V504" s="155" t="e">
        <f t="shared" si="137"/>
        <v>#DIV/0!</v>
      </c>
      <c r="W504" s="150">
        <f t="shared" si="153"/>
        <v>0</v>
      </c>
      <c r="X504" s="150">
        <f t="shared" si="154"/>
        <v>0</v>
      </c>
      <c r="Y504" s="150">
        <f t="shared" si="138"/>
        <v>0</v>
      </c>
      <c r="Z504" s="150">
        <f t="shared" si="143"/>
        <v>1</v>
      </c>
      <c r="AA504" s="150">
        <f t="shared" si="144"/>
        <v>0</v>
      </c>
      <c r="AB504" s="151" t="e">
        <f t="shared" si="139"/>
        <v>#DIV/0!</v>
      </c>
      <c r="AC504" s="151" t="e">
        <f t="shared" si="140"/>
        <v>#DIV/0!</v>
      </c>
      <c r="AD504" s="151">
        <f t="shared" si="145"/>
        <v>0</v>
      </c>
      <c r="AE504" s="91">
        <f t="shared" si="146"/>
        <v>39</v>
      </c>
      <c r="AF504" s="91">
        <f t="shared" si="147"/>
        <v>36</v>
      </c>
      <c r="AG504" s="91">
        <f t="shared" si="148"/>
        <v>256</v>
      </c>
      <c r="AH504" s="91">
        <f t="shared" si="149"/>
        <v>33424</v>
      </c>
      <c r="AI504" s="141">
        <f t="shared" si="150"/>
        <v>0</v>
      </c>
      <c r="AJ504" s="141">
        <f t="shared" si="151"/>
        <v>0</v>
      </c>
      <c r="AK504" s="146">
        <f t="shared" si="141"/>
        <v>0</v>
      </c>
      <c r="AL504" s="147"/>
      <c r="AM504" s="147"/>
      <c r="AN504" s="148"/>
      <c r="AO504" s="148"/>
      <c r="AP504" s="148"/>
      <c r="AQ504" s="142"/>
      <c r="AR504" s="91">
        <f t="shared" si="142"/>
        <v>0</v>
      </c>
      <c r="AS504" s="91"/>
      <c r="AT504" s="91"/>
      <c r="AU504" s="91"/>
      <c r="AV504" s="91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49">
        <f t="shared" si="152"/>
        <v>0</v>
      </c>
      <c r="U505" s="155">
        <f t="shared" si="136"/>
        <v>0</v>
      </c>
      <c r="V505" s="155" t="e">
        <f t="shared" si="137"/>
        <v>#DIV/0!</v>
      </c>
      <c r="W505" s="150">
        <f t="shared" si="153"/>
        <v>0</v>
      </c>
      <c r="X505" s="150">
        <f t="shared" si="154"/>
        <v>0</v>
      </c>
      <c r="Y505" s="150">
        <f t="shared" si="138"/>
        <v>0</v>
      </c>
      <c r="Z505" s="150">
        <f t="shared" si="143"/>
        <v>1</v>
      </c>
      <c r="AA505" s="150">
        <f t="shared" si="144"/>
        <v>0</v>
      </c>
      <c r="AB505" s="151" t="e">
        <f t="shared" si="139"/>
        <v>#DIV/0!</v>
      </c>
      <c r="AC505" s="151" t="e">
        <f t="shared" si="140"/>
        <v>#DIV/0!</v>
      </c>
      <c r="AD505" s="151">
        <f t="shared" si="145"/>
        <v>0</v>
      </c>
      <c r="AE505" s="91">
        <f t="shared" si="146"/>
        <v>39</v>
      </c>
      <c r="AF505" s="91">
        <f t="shared" si="147"/>
        <v>36</v>
      </c>
      <c r="AG505" s="91">
        <f t="shared" si="148"/>
        <v>256</v>
      </c>
      <c r="AH505" s="91">
        <f t="shared" si="149"/>
        <v>33424</v>
      </c>
      <c r="AI505" s="141">
        <f t="shared" si="150"/>
        <v>0</v>
      </c>
      <c r="AJ505" s="141">
        <f t="shared" si="151"/>
        <v>0</v>
      </c>
      <c r="AK505" s="146">
        <f t="shared" si="141"/>
        <v>0</v>
      </c>
      <c r="AL505" s="147"/>
      <c r="AM505" s="147"/>
      <c r="AN505" s="148"/>
      <c r="AO505" s="148"/>
      <c r="AP505" s="148"/>
      <c r="AQ505" s="142"/>
      <c r="AR505" s="91">
        <f t="shared" si="142"/>
        <v>0</v>
      </c>
      <c r="AS505" s="91"/>
      <c r="AT505" s="91"/>
      <c r="AU505" s="91"/>
      <c r="AV505" s="91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49">
        <f t="shared" si="152"/>
        <v>0</v>
      </c>
      <c r="U506" s="155">
        <f t="shared" si="136"/>
        <v>0</v>
      </c>
      <c r="V506" s="155" t="e">
        <f t="shared" si="137"/>
        <v>#DIV/0!</v>
      </c>
      <c r="W506" s="150">
        <f t="shared" si="153"/>
        <v>0</v>
      </c>
      <c r="X506" s="150">
        <f t="shared" si="154"/>
        <v>0</v>
      </c>
      <c r="Y506" s="150">
        <f t="shared" si="138"/>
        <v>0</v>
      </c>
      <c r="Z506" s="150">
        <f t="shared" si="143"/>
        <v>1</v>
      </c>
      <c r="AA506" s="150">
        <f t="shared" si="144"/>
        <v>0</v>
      </c>
      <c r="AB506" s="151" t="e">
        <f t="shared" si="139"/>
        <v>#DIV/0!</v>
      </c>
      <c r="AC506" s="151" t="e">
        <f t="shared" si="140"/>
        <v>#DIV/0!</v>
      </c>
      <c r="AD506" s="151">
        <f t="shared" si="145"/>
        <v>0</v>
      </c>
      <c r="AE506" s="91">
        <f t="shared" si="146"/>
        <v>39</v>
      </c>
      <c r="AF506" s="91">
        <f t="shared" si="147"/>
        <v>36</v>
      </c>
      <c r="AG506" s="91">
        <f t="shared" si="148"/>
        <v>256</v>
      </c>
      <c r="AH506" s="91">
        <f t="shared" si="149"/>
        <v>33424</v>
      </c>
      <c r="AI506" s="141">
        <f t="shared" si="150"/>
        <v>0</v>
      </c>
      <c r="AJ506" s="141">
        <f t="shared" si="151"/>
        <v>0</v>
      </c>
      <c r="AK506" s="146">
        <f t="shared" si="141"/>
        <v>0</v>
      </c>
      <c r="AL506" s="147"/>
      <c r="AM506" s="147"/>
      <c r="AN506" s="148"/>
      <c r="AO506" s="148"/>
      <c r="AP506" s="148"/>
      <c r="AQ506" s="142"/>
      <c r="AR506" s="91">
        <f t="shared" si="142"/>
        <v>0</v>
      </c>
      <c r="AS506" s="91"/>
      <c r="AT506" s="91"/>
      <c r="AU506" s="91"/>
      <c r="AV506" s="91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49">
        <f t="shared" si="152"/>
        <v>0</v>
      </c>
      <c r="U507" s="155">
        <f t="shared" si="136"/>
        <v>0</v>
      </c>
      <c r="V507" s="155" t="e">
        <f t="shared" si="137"/>
        <v>#DIV/0!</v>
      </c>
      <c r="W507" s="150">
        <f t="shared" si="153"/>
        <v>0</v>
      </c>
      <c r="X507" s="150">
        <f t="shared" si="154"/>
        <v>0</v>
      </c>
      <c r="Y507" s="150">
        <f t="shared" si="138"/>
        <v>0</v>
      </c>
      <c r="Z507" s="150">
        <f t="shared" si="143"/>
        <v>1</v>
      </c>
      <c r="AA507" s="150">
        <f t="shared" si="144"/>
        <v>0</v>
      </c>
      <c r="AB507" s="151" t="e">
        <f t="shared" si="139"/>
        <v>#DIV/0!</v>
      </c>
      <c r="AC507" s="151" t="e">
        <f t="shared" si="140"/>
        <v>#DIV/0!</v>
      </c>
      <c r="AD507" s="151">
        <f t="shared" si="145"/>
        <v>0</v>
      </c>
      <c r="AE507" s="91">
        <f t="shared" si="146"/>
        <v>39</v>
      </c>
      <c r="AF507" s="91">
        <f t="shared" si="147"/>
        <v>36</v>
      </c>
      <c r="AG507" s="91">
        <f t="shared" si="148"/>
        <v>256</v>
      </c>
      <c r="AH507" s="91">
        <f t="shared" si="149"/>
        <v>33424</v>
      </c>
      <c r="AI507" s="141">
        <f t="shared" si="150"/>
        <v>0</v>
      </c>
      <c r="AJ507" s="141">
        <f t="shared" si="151"/>
        <v>0</v>
      </c>
      <c r="AK507" s="146">
        <f t="shared" si="141"/>
        <v>0</v>
      </c>
      <c r="AL507" s="147"/>
      <c r="AM507" s="147"/>
      <c r="AN507" s="148"/>
      <c r="AO507" s="148"/>
      <c r="AP507" s="148"/>
      <c r="AQ507" s="142"/>
      <c r="AR507" s="91">
        <f t="shared" si="142"/>
        <v>0</v>
      </c>
      <c r="AS507" s="91"/>
      <c r="AT507" s="91"/>
      <c r="AU507" s="91"/>
      <c r="AV507" s="91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49">
        <f t="shared" si="152"/>
        <v>0</v>
      </c>
      <c r="U508" s="155">
        <f t="shared" si="136"/>
        <v>0</v>
      </c>
      <c r="V508" s="155" t="e">
        <f t="shared" si="137"/>
        <v>#DIV/0!</v>
      </c>
      <c r="W508" s="150">
        <f t="shared" si="153"/>
        <v>0</v>
      </c>
      <c r="X508" s="150">
        <f t="shared" si="154"/>
        <v>0</v>
      </c>
      <c r="Y508" s="150">
        <f t="shared" si="138"/>
        <v>0</v>
      </c>
      <c r="Z508" s="150">
        <f t="shared" si="143"/>
        <v>1</v>
      </c>
      <c r="AA508" s="150">
        <f t="shared" si="144"/>
        <v>0</v>
      </c>
      <c r="AB508" s="151" t="e">
        <f t="shared" si="139"/>
        <v>#DIV/0!</v>
      </c>
      <c r="AC508" s="151" t="e">
        <f t="shared" si="140"/>
        <v>#DIV/0!</v>
      </c>
      <c r="AD508" s="151">
        <f t="shared" si="145"/>
        <v>0</v>
      </c>
      <c r="AE508" s="91">
        <f t="shared" si="146"/>
        <v>39</v>
      </c>
      <c r="AF508" s="91">
        <f t="shared" si="147"/>
        <v>36</v>
      </c>
      <c r="AG508" s="91">
        <f t="shared" si="148"/>
        <v>256</v>
      </c>
      <c r="AH508" s="91">
        <f t="shared" si="149"/>
        <v>33424</v>
      </c>
      <c r="AI508" s="141">
        <f t="shared" si="150"/>
        <v>0</v>
      </c>
      <c r="AJ508" s="141">
        <f t="shared" si="151"/>
        <v>0</v>
      </c>
      <c r="AK508" s="146">
        <f t="shared" si="141"/>
        <v>0</v>
      </c>
      <c r="AL508" s="147"/>
      <c r="AM508" s="147"/>
      <c r="AN508" s="148"/>
      <c r="AO508" s="148"/>
      <c r="AP508" s="148"/>
      <c r="AQ508" s="142"/>
      <c r="AR508" s="91">
        <f t="shared" si="142"/>
        <v>0</v>
      </c>
      <c r="AS508" s="91"/>
      <c r="AT508" s="91"/>
      <c r="AU508" s="91"/>
      <c r="AV508" s="91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49">
        <f t="shared" si="152"/>
        <v>0</v>
      </c>
      <c r="U509" s="155">
        <f t="shared" si="136"/>
        <v>0</v>
      </c>
      <c r="V509" s="155" t="e">
        <f t="shared" si="137"/>
        <v>#DIV/0!</v>
      </c>
      <c r="W509" s="150">
        <f t="shared" si="153"/>
        <v>0</v>
      </c>
      <c r="X509" s="150">
        <f t="shared" si="154"/>
        <v>0</v>
      </c>
      <c r="Y509" s="150">
        <f t="shared" si="138"/>
        <v>0</v>
      </c>
      <c r="Z509" s="150">
        <f t="shared" si="143"/>
        <v>1</v>
      </c>
      <c r="AA509" s="150">
        <f t="shared" si="144"/>
        <v>0</v>
      </c>
      <c r="AB509" s="151" t="e">
        <f t="shared" si="139"/>
        <v>#DIV/0!</v>
      </c>
      <c r="AC509" s="151" t="e">
        <f t="shared" si="140"/>
        <v>#DIV/0!</v>
      </c>
      <c r="AD509" s="151">
        <f t="shared" si="145"/>
        <v>0</v>
      </c>
      <c r="AE509" s="91">
        <f t="shared" si="146"/>
        <v>39</v>
      </c>
      <c r="AF509" s="91">
        <f t="shared" si="147"/>
        <v>36</v>
      </c>
      <c r="AG509" s="91">
        <f t="shared" si="148"/>
        <v>256</v>
      </c>
      <c r="AH509" s="91">
        <f t="shared" si="149"/>
        <v>33424</v>
      </c>
      <c r="AI509" s="141">
        <f t="shared" si="150"/>
        <v>0</v>
      </c>
      <c r="AJ509" s="141">
        <f t="shared" si="151"/>
        <v>0</v>
      </c>
      <c r="AK509" s="146">
        <f t="shared" si="141"/>
        <v>0</v>
      </c>
      <c r="AL509" s="147"/>
      <c r="AM509" s="147"/>
      <c r="AN509" s="148"/>
      <c r="AO509" s="148"/>
      <c r="AP509" s="148"/>
      <c r="AQ509" s="142"/>
      <c r="AR509" s="91">
        <f t="shared" si="142"/>
        <v>0</v>
      </c>
      <c r="AS509" s="91"/>
      <c r="AT509" s="91"/>
      <c r="AU509" s="91"/>
      <c r="AV509" s="91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49">
        <f t="shared" si="152"/>
        <v>0</v>
      </c>
      <c r="U510" s="155">
        <f t="shared" si="136"/>
        <v>0</v>
      </c>
      <c r="V510" s="155" t="e">
        <f t="shared" si="137"/>
        <v>#DIV/0!</v>
      </c>
      <c r="W510" s="150">
        <f t="shared" si="153"/>
        <v>0</v>
      </c>
      <c r="X510" s="150">
        <f t="shared" si="154"/>
        <v>0</v>
      </c>
      <c r="Y510" s="150">
        <f t="shared" si="138"/>
        <v>0</v>
      </c>
      <c r="Z510" s="150">
        <f t="shared" si="143"/>
        <v>1</v>
      </c>
      <c r="AA510" s="150">
        <f t="shared" si="144"/>
        <v>0</v>
      </c>
      <c r="AB510" s="151" t="e">
        <f t="shared" si="139"/>
        <v>#DIV/0!</v>
      </c>
      <c r="AC510" s="151" t="e">
        <f t="shared" si="140"/>
        <v>#DIV/0!</v>
      </c>
      <c r="AD510" s="151">
        <f t="shared" si="145"/>
        <v>0</v>
      </c>
      <c r="AE510" s="91">
        <f t="shared" si="146"/>
        <v>39</v>
      </c>
      <c r="AF510" s="91">
        <f t="shared" si="147"/>
        <v>36</v>
      </c>
      <c r="AG510" s="91">
        <f t="shared" si="148"/>
        <v>256</v>
      </c>
      <c r="AH510" s="91">
        <f t="shared" si="149"/>
        <v>33424</v>
      </c>
      <c r="AI510" s="141">
        <f t="shared" si="150"/>
        <v>0</v>
      </c>
      <c r="AJ510" s="141">
        <f t="shared" si="151"/>
        <v>0</v>
      </c>
      <c r="AK510" s="146">
        <f t="shared" si="141"/>
        <v>0</v>
      </c>
      <c r="AL510" s="147"/>
      <c r="AM510" s="147"/>
      <c r="AN510" s="148"/>
      <c r="AO510" s="148"/>
      <c r="AP510" s="148"/>
      <c r="AQ510" s="142"/>
      <c r="AR510" s="91">
        <f t="shared" si="142"/>
        <v>0</v>
      </c>
      <c r="AS510" s="91"/>
      <c r="AT510" s="91"/>
      <c r="AU510" s="91"/>
      <c r="AV510" s="91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49">
        <f t="shared" si="152"/>
        <v>0</v>
      </c>
      <c r="U511" s="155">
        <f t="shared" si="136"/>
        <v>0</v>
      </c>
      <c r="V511" s="155" t="e">
        <f t="shared" si="137"/>
        <v>#DIV/0!</v>
      </c>
      <c r="W511" s="150">
        <f t="shared" si="153"/>
        <v>0</v>
      </c>
      <c r="X511" s="150">
        <f t="shared" si="154"/>
        <v>0</v>
      </c>
      <c r="Y511" s="150">
        <f t="shared" si="138"/>
        <v>0</v>
      </c>
      <c r="Z511" s="150">
        <f t="shared" si="143"/>
        <v>1</v>
      </c>
      <c r="AA511" s="150">
        <f t="shared" si="144"/>
        <v>0</v>
      </c>
      <c r="AB511" s="151" t="e">
        <f t="shared" si="139"/>
        <v>#DIV/0!</v>
      </c>
      <c r="AC511" s="151" t="e">
        <f t="shared" si="140"/>
        <v>#DIV/0!</v>
      </c>
      <c r="AD511" s="151">
        <f t="shared" si="145"/>
        <v>0</v>
      </c>
      <c r="AE511" s="91">
        <f t="shared" si="146"/>
        <v>39</v>
      </c>
      <c r="AF511" s="91">
        <f t="shared" si="147"/>
        <v>36</v>
      </c>
      <c r="AG511" s="91">
        <f t="shared" si="148"/>
        <v>256</v>
      </c>
      <c r="AH511" s="91">
        <f t="shared" si="149"/>
        <v>33424</v>
      </c>
      <c r="AI511" s="141">
        <f t="shared" si="150"/>
        <v>0</v>
      </c>
      <c r="AJ511" s="141">
        <f t="shared" si="151"/>
        <v>0</v>
      </c>
      <c r="AK511" s="146">
        <f t="shared" si="141"/>
        <v>0</v>
      </c>
      <c r="AL511" s="147"/>
      <c r="AM511" s="147"/>
      <c r="AN511" s="148"/>
      <c r="AO511" s="148"/>
      <c r="AP511" s="148"/>
      <c r="AQ511" s="142"/>
      <c r="AR511" s="91">
        <f t="shared" si="142"/>
        <v>0</v>
      </c>
      <c r="AS511" s="91"/>
      <c r="AT511" s="91"/>
      <c r="AU511" s="91"/>
      <c r="AV511" s="91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49">
        <f t="shared" si="152"/>
        <v>0</v>
      </c>
      <c r="U512" s="155">
        <f t="shared" si="136"/>
        <v>0</v>
      </c>
      <c r="V512" s="155" t="e">
        <f t="shared" si="137"/>
        <v>#DIV/0!</v>
      </c>
      <c r="W512" s="150">
        <f t="shared" si="153"/>
        <v>0</v>
      </c>
      <c r="X512" s="150">
        <f t="shared" si="154"/>
        <v>0</v>
      </c>
      <c r="Y512" s="150">
        <f t="shared" si="138"/>
        <v>0</v>
      </c>
      <c r="Z512" s="150">
        <f t="shared" si="143"/>
        <v>1</v>
      </c>
      <c r="AA512" s="150">
        <f t="shared" si="144"/>
        <v>0</v>
      </c>
      <c r="AB512" s="151" t="e">
        <f t="shared" si="139"/>
        <v>#DIV/0!</v>
      </c>
      <c r="AC512" s="151" t="e">
        <f t="shared" si="140"/>
        <v>#DIV/0!</v>
      </c>
      <c r="AD512" s="151">
        <f t="shared" si="145"/>
        <v>0</v>
      </c>
      <c r="AE512" s="91">
        <f t="shared" si="146"/>
        <v>39</v>
      </c>
      <c r="AF512" s="91">
        <f t="shared" si="147"/>
        <v>36</v>
      </c>
      <c r="AG512" s="91">
        <f t="shared" si="148"/>
        <v>256</v>
      </c>
      <c r="AH512" s="91">
        <f t="shared" si="149"/>
        <v>33424</v>
      </c>
      <c r="AI512" s="141">
        <f t="shared" si="150"/>
        <v>0</v>
      </c>
      <c r="AJ512" s="141">
        <f t="shared" si="151"/>
        <v>0</v>
      </c>
      <c r="AK512" s="146">
        <f t="shared" si="141"/>
        <v>0</v>
      </c>
      <c r="AL512" s="147"/>
      <c r="AM512" s="147"/>
      <c r="AN512" s="148"/>
      <c r="AO512" s="148"/>
      <c r="AP512" s="148"/>
      <c r="AQ512" s="142"/>
      <c r="AR512" s="91">
        <f t="shared" si="142"/>
        <v>0</v>
      </c>
      <c r="AS512" s="91"/>
      <c r="AT512" s="91"/>
      <c r="AU512" s="91"/>
      <c r="AV512" s="91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49">
        <f t="shared" si="152"/>
        <v>0</v>
      </c>
      <c r="U513" s="155">
        <f t="shared" si="136"/>
        <v>0</v>
      </c>
      <c r="V513" s="155" t="e">
        <f t="shared" si="137"/>
        <v>#DIV/0!</v>
      </c>
      <c r="W513" s="150">
        <f t="shared" si="153"/>
        <v>0</v>
      </c>
      <c r="X513" s="150">
        <f t="shared" si="154"/>
        <v>0</v>
      </c>
      <c r="Y513" s="150">
        <f t="shared" si="138"/>
        <v>0</v>
      </c>
      <c r="Z513" s="150">
        <f t="shared" si="143"/>
        <v>1</v>
      </c>
      <c r="AA513" s="150">
        <f t="shared" si="144"/>
        <v>0</v>
      </c>
      <c r="AB513" s="151" t="e">
        <f t="shared" si="139"/>
        <v>#DIV/0!</v>
      </c>
      <c r="AC513" s="151" t="e">
        <f t="shared" si="140"/>
        <v>#DIV/0!</v>
      </c>
      <c r="AD513" s="151">
        <f t="shared" si="145"/>
        <v>0</v>
      </c>
      <c r="AE513" s="91">
        <f t="shared" si="146"/>
        <v>39</v>
      </c>
      <c r="AF513" s="91">
        <f t="shared" si="147"/>
        <v>36</v>
      </c>
      <c r="AG513" s="91">
        <f t="shared" si="148"/>
        <v>256</v>
      </c>
      <c r="AH513" s="91">
        <f t="shared" si="149"/>
        <v>33424</v>
      </c>
      <c r="AI513" s="141">
        <f t="shared" si="150"/>
        <v>0</v>
      </c>
      <c r="AJ513" s="141">
        <f t="shared" si="151"/>
        <v>0</v>
      </c>
      <c r="AK513" s="146">
        <f t="shared" si="141"/>
        <v>0</v>
      </c>
      <c r="AL513" s="147"/>
      <c r="AM513" s="147"/>
      <c r="AN513" s="148"/>
      <c r="AO513" s="148"/>
      <c r="AP513" s="148"/>
      <c r="AQ513" s="142"/>
      <c r="AR513" s="91">
        <f t="shared" si="142"/>
        <v>0</v>
      </c>
      <c r="AS513" s="91"/>
      <c r="AT513" s="91"/>
      <c r="AU513" s="91"/>
      <c r="AV513" s="91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49">
        <f t="shared" si="152"/>
        <v>0</v>
      </c>
      <c r="U514" s="155">
        <f t="shared" si="136"/>
        <v>0</v>
      </c>
      <c r="V514" s="155" t="e">
        <f t="shared" si="137"/>
        <v>#DIV/0!</v>
      </c>
      <c r="W514" s="150">
        <f t="shared" si="153"/>
        <v>0</v>
      </c>
      <c r="X514" s="150">
        <f t="shared" si="154"/>
        <v>0</v>
      </c>
      <c r="Y514" s="150">
        <f t="shared" si="138"/>
        <v>0</v>
      </c>
      <c r="Z514" s="150">
        <f t="shared" si="143"/>
        <v>1</v>
      </c>
      <c r="AA514" s="150">
        <f t="shared" si="144"/>
        <v>0</v>
      </c>
      <c r="AB514" s="151" t="e">
        <f t="shared" si="139"/>
        <v>#DIV/0!</v>
      </c>
      <c r="AC514" s="151" t="e">
        <f t="shared" si="140"/>
        <v>#DIV/0!</v>
      </c>
      <c r="AD514" s="151">
        <f t="shared" si="145"/>
        <v>0</v>
      </c>
      <c r="AE514" s="91">
        <f t="shared" si="146"/>
        <v>39</v>
      </c>
      <c r="AF514" s="91">
        <f t="shared" si="147"/>
        <v>36</v>
      </c>
      <c r="AG514" s="91">
        <f t="shared" si="148"/>
        <v>256</v>
      </c>
      <c r="AH514" s="91">
        <f t="shared" si="149"/>
        <v>33424</v>
      </c>
      <c r="AI514" s="141">
        <f t="shared" si="150"/>
        <v>0</v>
      </c>
      <c r="AJ514" s="141">
        <f t="shared" si="151"/>
        <v>0</v>
      </c>
      <c r="AK514" s="146">
        <f t="shared" si="141"/>
        <v>0</v>
      </c>
      <c r="AL514" s="147"/>
      <c r="AM514" s="147"/>
      <c r="AN514" s="148"/>
      <c r="AO514" s="148"/>
      <c r="AP514" s="148"/>
      <c r="AQ514" s="142"/>
      <c r="AR514" s="91">
        <f t="shared" si="142"/>
        <v>0</v>
      </c>
      <c r="AS514" s="91"/>
      <c r="AT514" s="91"/>
      <c r="AU514" s="91"/>
      <c r="AV514" s="91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49"/>
      <c r="U515" s="149"/>
      <c r="V515" s="149"/>
      <c r="W515" s="150"/>
      <c r="X515" s="150"/>
      <c r="Y515" s="150"/>
      <c r="Z515" s="150"/>
      <c r="AA515" s="150"/>
      <c r="AB515" s="151"/>
      <c r="AC515" s="151"/>
      <c r="AD515" s="151"/>
      <c r="AE515" s="91"/>
      <c r="AF515" s="91"/>
      <c r="AG515" s="91"/>
      <c r="AH515" s="91"/>
      <c r="AI515" s="141"/>
      <c r="AJ515" s="141"/>
      <c r="AK515" s="146"/>
      <c r="AL515" s="147"/>
      <c r="AM515" s="147"/>
      <c r="AN515" s="148"/>
      <c r="AO515" s="148"/>
      <c r="AP515" s="148"/>
      <c r="AQ515" s="142"/>
      <c r="AR515" s="91"/>
      <c r="AS515" s="91"/>
      <c r="AT515" s="91"/>
      <c r="AU515" s="91"/>
      <c r="AV515" s="91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49"/>
      <c r="U516" s="149"/>
      <c r="V516" s="149"/>
      <c r="W516" s="150"/>
      <c r="X516" s="150"/>
      <c r="Y516" s="150"/>
      <c r="Z516" s="150"/>
      <c r="AA516" s="150"/>
      <c r="AB516" s="151"/>
      <c r="AC516" s="151"/>
      <c r="AD516" s="151"/>
      <c r="AE516" s="91"/>
      <c r="AF516" s="91"/>
      <c r="AG516" s="91"/>
      <c r="AH516" s="91"/>
      <c r="AI516" s="141"/>
      <c r="AJ516" s="141"/>
      <c r="AK516" s="146"/>
      <c r="AL516" s="142"/>
      <c r="AM516" s="142"/>
      <c r="AN516" s="142"/>
      <c r="AO516" s="142"/>
      <c r="AP516" s="142"/>
      <c r="AQ516" s="142"/>
      <c r="AR516" s="91"/>
      <c r="AS516" s="91"/>
      <c r="AT516" s="91"/>
      <c r="AU516" s="91"/>
      <c r="AV516" s="91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49"/>
      <c r="V517" s="149"/>
      <c r="W517" s="92"/>
      <c r="X517" s="92"/>
      <c r="AB517" s="151"/>
      <c r="AC517" s="151"/>
      <c r="AD517" s="151"/>
      <c r="AK517" s="146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92"/>
      <c r="X519" s="92"/>
      <c r="AK519" s="146"/>
      <c r="AN519" s="148"/>
      <c r="AO519" s="148"/>
      <c r="AP519" s="148"/>
      <c r="AR519" s="156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92"/>
      <c r="AK520" s="146"/>
      <c r="AR520" s="156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57"/>
      <c r="V521" s="157"/>
      <c r="AK521" s="146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46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46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46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46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46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46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46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46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46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46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46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46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46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46"/>
    </row>
    <row r="536" spans="3:254">
      <c r="C536"/>
      <c r="J536"/>
      <c r="K536"/>
      <c r="AK536" s="146"/>
    </row>
    <row r="537" spans="3:254">
      <c r="C537"/>
      <c r="J537"/>
      <c r="K537"/>
      <c r="AK537" s="146"/>
    </row>
    <row r="538" spans="3:254">
      <c r="C538"/>
      <c r="J538"/>
      <c r="K538"/>
      <c r="AK538" s="146"/>
    </row>
    <row r="539" spans="3:254">
      <c r="C539"/>
      <c r="J539"/>
      <c r="K539"/>
      <c r="AK539" s="146"/>
    </row>
    <row r="540" spans="3:254">
      <c r="C540"/>
      <c r="J540"/>
      <c r="K540"/>
      <c r="AK540" s="146"/>
    </row>
    <row r="541" spans="3:254">
      <c r="C541"/>
      <c r="J541"/>
      <c r="K541"/>
      <c r="AK541" s="146"/>
    </row>
    <row r="542" spans="3:254">
      <c r="C542"/>
      <c r="J542"/>
      <c r="K542"/>
      <c r="AB542" s="91"/>
      <c r="AK542" s="146"/>
    </row>
  </sheetData>
  <phoneticPr fontId="13" type="noConversion"/>
  <conditionalFormatting sqref="K75:L84 K20:L24 K16:K24 L15:S514 K16:O16 K15:S15 K18:O19 K23:O24 K28:O29 K17:M18">
    <cfRule type="cellIs" dxfId="5" priority="7305" operator="equal">
      <formula>"F"</formula>
    </cfRule>
    <cfRule type="cellIs" dxfId="4" priority="7306" operator="equal">
      <formula>"A"</formula>
    </cfRule>
    <cfRule type="cellIs" dxfId="3" priority="7307" operator="equal">
      <formula>"P"</formula>
    </cfRule>
  </conditionalFormatting>
  <conditionalFormatting sqref="G7:K7">
    <cfRule type="cellIs" dxfId="2" priority="2" operator="greaterThanOrEqual">
      <formula>0.75</formula>
    </cfRule>
  </conditionalFormatting>
  <conditionalFormatting sqref="G7:K7">
    <cfRule type="cellIs" dxfId="1" priority="1" operator="greaterThanOrEqual">
      <formula>0.75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defaultRowHeight="15"/>
  <cols>
    <col min="1" max="1" width="10" style="110" bestFit="1" customWidth="1"/>
    <col min="2" max="2" width="11.7109375" style="110" bestFit="1" customWidth="1"/>
    <col min="3" max="3" width="12.28515625" style="110" customWidth="1"/>
    <col min="4" max="4" width="13.85546875" style="110" bestFit="1" customWidth="1"/>
    <col min="5" max="5" width="13.85546875" style="110" customWidth="1"/>
    <col min="6" max="7" width="15" style="110" bestFit="1" customWidth="1"/>
    <col min="8" max="8" width="11.28515625" style="110" bestFit="1" customWidth="1"/>
    <col min="9" max="9" width="9.140625" style="110"/>
    <col min="10" max="10" width="11.28515625" style="110" bestFit="1" customWidth="1"/>
    <col min="11" max="16384" width="9.140625" style="110"/>
  </cols>
  <sheetData>
    <row r="4" spans="1:11">
      <c r="A4" s="111" t="s">
        <v>161</v>
      </c>
    </row>
    <row r="5" spans="1:11">
      <c r="C5" s="135"/>
      <c r="D5" s="135"/>
      <c r="E5" s="135"/>
      <c r="F5" s="136" t="s">
        <v>162</v>
      </c>
      <c r="G5" s="136" t="s">
        <v>162</v>
      </c>
    </row>
    <row r="6" spans="1:11">
      <c r="C6" s="135" t="s">
        <v>163</v>
      </c>
      <c r="D6" s="135" t="s">
        <v>164</v>
      </c>
      <c r="E6" s="135" t="s">
        <v>165</v>
      </c>
      <c r="F6" s="136" t="s">
        <v>166</v>
      </c>
      <c r="G6" s="136" t="s">
        <v>167</v>
      </c>
    </row>
    <row r="7" spans="1:11">
      <c r="B7" s="110" t="s">
        <v>49</v>
      </c>
      <c r="C7" s="137">
        <v>0.75</v>
      </c>
      <c r="D7" s="137">
        <v>1</v>
      </c>
      <c r="E7" s="138">
        <f>'Exadata Layout'!G7</f>
        <v>0.62108262108262102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0.62108262108262102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0.12891737891737898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-2.1082621082621017E-2</v>
      </c>
      <c r="H10" s="112"/>
      <c r="I10" s="112"/>
    </row>
    <row r="12" spans="1:11">
      <c r="A12" s="111" t="s">
        <v>168</v>
      </c>
    </row>
    <row r="13" spans="1:11">
      <c r="A13" s="111"/>
    </row>
    <row r="14" spans="1:11">
      <c r="B14" s="114">
        <f>(C7*D7)-E7-(F7-G7)</f>
        <v>-2.1082621082621017E-2</v>
      </c>
      <c r="C14" s="115" t="s">
        <v>169</v>
      </c>
    </row>
    <row r="15" spans="1:11">
      <c r="B15" s="139">
        <f>((B14/G8)*12)</f>
        <v>-1.6866096866096814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189</v>
      </c>
      <c r="H16" s="120"/>
      <c r="I16" s="120"/>
      <c r="J16" s="120"/>
      <c r="K16" s="117"/>
    </row>
    <row r="17" spans="1:11">
      <c r="A17" s="117"/>
      <c r="B17" s="139">
        <f>((B14/G8)*12)+12</f>
        <v>10.313390313390318</v>
      </c>
      <c r="C17" s="115" t="str">
        <f ca="1">CONCATENATE("months to reach ideal usage ",(C7*100),"% by ",TEXT(C19,"MMM-YY"))</f>
        <v>months to reach ideal usage 75% by Apr-17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0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42841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190</v>
      </c>
      <c r="B49" s="128" t="s">
        <v>170</v>
      </c>
      <c r="C49" s="128" t="s">
        <v>171</v>
      </c>
      <c r="D49" s="128" t="s">
        <v>172</v>
      </c>
      <c r="E49" s="128" t="s">
        <v>166</v>
      </c>
      <c r="F49" s="128" t="s">
        <v>173</v>
      </c>
      <c r="G49" s="128" t="s">
        <v>169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42537</v>
      </c>
      <c r="D50" s="126">
        <f>E7</f>
        <v>0.62108262108262102</v>
      </c>
      <c r="E50" s="126">
        <f>B50</f>
        <v>1.2499999999999999E-2</v>
      </c>
      <c r="F50" s="126">
        <f>D50+E50</f>
        <v>0.63358262108262098</v>
      </c>
      <c r="G50" s="126">
        <f t="shared" ref="G50:G81" si="0">D$7-F50</f>
        <v>0.36641737891737902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42567</v>
      </c>
      <c r="D51" s="126">
        <f t="shared" ref="D51:D82" si="1">D$50</f>
        <v>0.62108262108262102</v>
      </c>
      <c r="E51" s="126">
        <f t="shared" ref="E51:E109" si="2">E50+B51</f>
        <v>2.4999999999999998E-2</v>
      </c>
      <c r="F51" s="126">
        <f t="shared" ref="F51:F109" si="3">D51+E51</f>
        <v>0.64608262108262104</v>
      </c>
      <c r="G51" s="126">
        <f t="shared" si="0"/>
        <v>0.35391737891737896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42598</v>
      </c>
      <c r="D52" s="126">
        <f t="shared" si="1"/>
        <v>0.62108262108262102</v>
      </c>
      <c r="E52" s="126">
        <f t="shared" si="2"/>
        <v>3.7499999999999999E-2</v>
      </c>
      <c r="F52" s="126">
        <f t="shared" si="3"/>
        <v>0.658582621082621</v>
      </c>
      <c r="G52" s="126">
        <f t="shared" si="0"/>
        <v>0.341417378917379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42629</v>
      </c>
      <c r="D53" s="126">
        <f t="shared" si="1"/>
        <v>0.62108262108262102</v>
      </c>
      <c r="E53" s="126">
        <f t="shared" si="2"/>
        <v>4.9999999999999996E-2</v>
      </c>
      <c r="F53" s="126">
        <f t="shared" si="3"/>
        <v>0.67108262108262107</v>
      </c>
      <c r="G53" s="126">
        <f t="shared" si="0"/>
        <v>0.32891737891737893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42659</v>
      </c>
      <c r="D54" s="126">
        <f t="shared" si="1"/>
        <v>0.62108262108262102</v>
      </c>
      <c r="E54" s="126">
        <f t="shared" si="2"/>
        <v>6.2499999999999993E-2</v>
      </c>
      <c r="F54" s="126">
        <f t="shared" si="3"/>
        <v>0.68358262108262102</v>
      </c>
      <c r="G54" s="126">
        <f t="shared" si="0"/>
        <v>0.31641737891737898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42690</v>
      </c>
      <c r="D55" s="126">
        <f t="shared" si="1"/>
        <v>0.62108262108262102</v>
      </c>
      <c r="E55" s="126">
        <f t="shared" si="2"/>
        <v>7.4999999999999997E-2</v>
      </c>
      <c r="F55" s="126">
        <f t="shared" si="3"/>
        <v>0.69608262108262098</v>
      </c>
      <c r="G55" s="126">
        <f t="shared" si="0"/>
        <v>0.30391737891737902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42720</v>
      </c>
      <c r="D56" s="126">
        <f t="shared" si="1"/>
        <v>0.62108262108262102</v>
      </c>
      <c r="E56" s="126">
        <f t="shared" si="2"/>
        <v>8.7499999999999994E-2</v>
      </c>
      <c r="F56" s="126">
        <f t="shared" si="3"/>
        <v>0.70858262108262104</v>
      </c>
      <c r="G56" s="126">
        <f t="shared" si="0"/>
        <v>0.29141737891737896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42751</v>
      </c>
      <c r="D57" s="126">
        <f t="shared" si="1"/>
        <v>0.62108262108262102</v>
      </c>
      <c r="E57" s="126">
        <f t="shared" si="2"/>
        <v>9.9999999999999992E-2</v>
      </c>
      <c r="F57" s="126">
        <f t="shared" si="3"/>
        <v>0.721082621082621</v>
      </c>
      <c r="G57" s="126">
        <f t="shared" si="0"/>
        <v>0.278917378917379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42782</v>
      </c>
      <c r="D58" s="126">
        <f t="shared" si="1"/>
        <v>0.62108262108262102</v>
      </c>
      <c r="E58" s="126">
        <f t="shared" si="2"/>
        <v>0.11249999999999999</v>
      </c>
      <c r="F58" s="126">
        <f t="shared" si="3"/>
        <v>0.73358262108262107</v>
      </c>
      <c r="G58" s="126">
        <f t="shared" si="0"/>
        <v>0.26641737891737893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42810</v>
      </c>
      <c r="D59" s="126">
        <f t="shared" si="1"/>
        <v>0.62108262108262102</v>
      </c>
      <c r="E59" s="126">
        <f t="shared" si="2"/>
        <v>0.12499999999999999</v>
      </c>
      <c r="F59" s="126">
        <f t="shared" si="3"/>
        <v>0.74608262108262102</v>
      </c>
      <c r="G59" s="126">
        <f t="shared" si="0"/>
        <v>0.25391737891737898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42841</v>
      </c>
      <c r="D60" s="126">
        <f t="shared" si="1"/>
        <v>0.62108262108262102</v>
      </c>
      <c r="E60" s="126">
        <f t="shared" si="2"/>
        <v>0.13749999999999998</v>
      </c>
      <c r="F60" s="126">
        <f t="shared" si="3"/>
        <v>0.75858262108262098</v>
      </c>
      <c r="G60" s="126">
        <f t="shared" si="0"/>
        <v>0.24141737891737902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42871</v>
      </c>
      <c r="D61" s="126">
        <f t="shared" si="1"/>
        <v>0.62108262108262102</v>
      </c>
      <c r="E61" s="126">
        <f t="shared" si="2"/>
        <v>0.15</v>
      </c>
      <c r="F61" s="126">
        <f t="shared" si="3"/>
        <v>0.77108262108262104</v>
      </c>
      <c r="G61" s="126">
        <f t="shared" si="0"/>
        <v>0.22891737891737896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42902</v>
      </c>
      <c r="D62" s="126">
        <f t="shared" si="1"/>
        <v>0.62108262108262102</v>
      </c>
      <c r="E62" s="126">
        <f t="shared" si="2"/>
        <v>0.16250000000000001</v>
      </c>
      <c r="F62" s="126">
        <f t="shared" si="3"/>
        <v>0.783582621082621</v>
      </c>
      <c r="G62" s="126">
        <f t="shared" si="0"/>
        <v>0.216417378917379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42932</v>
      </c>
      <c r="D63" s="126">
        <f t="shared" si="1"/>
        <v>0.62108262108262102</v>
      </c>
      <c r="E63" s="126">
        <f t="shared" si="2"/>
        <v>0.17500000000000002</v>
      </c>
      <c r="F63" s="126">
        <f t="shared" si="3"/>
        <v>0.79608262108262107</v>
      </c>
      <c r="G63" s="126">
        <f t="shared" si="0"/>
        <v>0.20391737891737893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42963</v>
      </c>
      <c r="D64" s="126">
        <f t="shared" si="1"/>
        <v>0.62108262108262102</v>
      </c>
      <c r="E64" s="126">
        <f t="shared" si="2"/>
        <v>0.18750000000000003</v>
      </c>
      <c r="F64" s="126">
        <f t="shared" si="3"/>
        <v>0.80858262108262102</v>
      </c>
      <c r="G64" s="126">
        <f t="shared" si="0"/>
        <v>0.19141737891737898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42994</v>
      </c>
      <c r="D65" s="126">
        <f t="shared" si="1"/>
        <v>0.62108262108262102</v>
      </c>
      <c r="E65" s="126">
        <f t="shared" si="2"/>
        <v>0.20000000000000004</v>
      </c>
      <c r="F65" s="126">
        <f t="shared" si="3"/>
        <v>0.82108262108262109</v>
      </c>
      <c r="G65" s="126">
        <f t="shared" si="0"/>
        <v>0.17891737891737891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43024</v>
      </c>
      <c r="D66" s="126">
        <f t="shared" si="1"/>
        <v>0.62108262108262102</v>
      </c>
      <c r="E66" s="126">
        <f t="shared" si="2"/>
        <v>0.21250000000000005</v>
      </c>
      <c r="F66" s="126">
        <f t="shared" si="3"/>
        <v>0.83358262108262104</v>
      </c>
      <c r="G66" s="126">
        <f t="shared" si="0"/>
        <v>0.16641737891737896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43055</v>
      </c>
      <c r="D67" s="126">
        <f t="shared" si="1"/>
        <v>0.62108262108262102</v>
      </c>
      <c r="E67" s="126">
        <f t="shared" si="2"/>
        <v>0.22500000000000006</v>
      </c>
      <c r="F67" s="126">
        <f t="shared" si="3"/>
        <v>0.84608262108262111</v>
      </c>
      <c r="G67" s="126">
        <f t="shared" si="0"/>
        <v>0.15391737891737889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43085</v>
      </c>
      <c r="D68" s="126">
        <f t="shared" si="1"/>
        <v>0.62108262108262102</v>
      </c>
      <c r="E68" s="126">
        <f t="shared" si="2"/>
        <v>0.23750000000000007</v>
      </c>
      <c r="F68" s="126">
        <f t="shared" si="3"/>
        <v>0.85858262108262107</v>
      </c>
      <c r="G68" s="126">
        <f t="shared" si="0"/>
        <v>0.14141737891737893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43116</v>
      </c>
      <c r="D69" s="126">
        <f t="shared" si="1"/>
        <v>0.62108262108262102</v>
      </c>
      <c r="E69" s="126">
        <f t="shared" si="2"/>
        <v>0.25000000000000006</v>
      </c>
      <c r="F69" s="126">
        <f t="shared" si="3"/>
        <v>0.87108262108262102</v>
      </c>
      <c r="G69" s="126">
        <f t="shared" si="0"/>
        <v>0.12891737891737898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43147</v>
      </c>
      <c r="D70" s="126">
        <f t="shared" si="1"/>
        <v>0.62108262108262102</v>
      </c>
      <c r="E70" s="126">
        <f t="shared" si="2"/>
        <v>0.26250000000000007</v>
      </c>
      <c r="F70" s="126">
        <f t="shared" si="3"/>
        <v>0.88358262108262109</v>
      </c>
      <c r="G70" s="126">
        <f t="shared" si="0"/>
        <v>0.11641737891737891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43175</v>
      </c>
      <c r="D71" s="126">
        <f t="shared" si="1"/>
        <v>0.62108262108262102</v>
      </c>
      <c r="E71" s="126">
        <f t="shared" si="2"/>
        <v>0.27500000000000008</v>
      </c>
      <c r="F71" s="126">
        <f t="shared" si="3"/>
        <v>0.89608262108262116</v>
      </c>
      <c r="G71" s="126">
        <f t="shared" si="0"/>
        <v>0.10391737891737884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43206</v>
      </c>
      <c r="D72" s="126">
        <f t="shared" si="1"/>
        <v>0.62108262108262102</v>
      </c>
      <c r="E72" s="126">
        <f t="shared" si="2"/>
        <v>0.28750000000000009</v>
      </c>
      <c r="F72" s="126">
        <f t="shared" si="3"/>
        <v>0.90858262108262111</v>
      </c>
      <c r="G72" s="126">
        <f t="shared" si="0"/>
        <v>9.1417378917378889E-2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43236</v>
      </c>
      <c r="D73" s="126">
        <f t="shared" si="1"/>
        <v>0.62108262108262102</v>
      </c>
      <c r="E73" s="126">
        <f t="shared" si="2"/>
        <v>0.3000000000000001</v>
      </c>
      <c r="F73" s="126">
        <f t="shared" si="3"/>
        <v>0.92108262108262107</v>
      </c>
      <c r="G73" s="126">
        <f t="shared" si="0"/>
        <v>7.8917378917378933E-2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43267</v>
      </c>
      <c r="D74" s="126">
        <f t="shared" si="1"/>
        <v>0.62108262108262102</v>
      </c>
      <c r="E74" s="126">
        <f t="shared" si="2"/>
        <v>0.31250000000000011</v>
      </c>
      <c r="F74" s="126">
        <f t="shared" si="3"/>
        <v>0.93358262108262113</v>
      </c>
      <c r="G74" s="126">
        <f t="shared" si="0"/>
        <v>6.6417378917378866E-2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43297</v>
      </c>
      <c r="D75" s="126">
        <f t="shared" si="1"/>
        <v>0.62108262108262102</v>
      </c>
      <c r="E75" s="126">
        <f t="shared" si="2"/>
        <v>0.32500000000000012</v>
      </c>
      <c r="F75" s="126">
        <f t="shared" si="3"/>
        <v>0.9460826210826212</v>
      </c>
      <c r="G75" s="126">
        <f t="shared" si="0"/>
        <v>5.39173789173788E-2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43328</v>
      </c>
      <c r="D76" s="126">
        <f t="shared" si="1"/>
        <v>0.62108262108262102</v>
      </c>
      <c r="E76" s="126">
        <f t="shared" si="2"/>
        <v>0.33750000000000013</v>
      </c>
      <c r="F76" s="126">
        <f t="shared" si="3"/>
        <v>0.95858262108262116</v>
      </c>
      <c r="G76" s="126">
        <f t="shared" si="0"/>
        <v>4.1417378917378844E-2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43359</v>
      </c>
      <c r="D77" s="126">
        <f t="shared" si="1"/>
        <v>0.62108262108262102</v>
      </c>
      <c r="E77" s="126">
        <f t="shared" si="2"/>
        <v>0.35000000000000014</v>
      </c>
      <c r="F77" s="126">
        <f t="shared" si="3"/>
        <v>0.97108262108262111</v>
      </c>
      <c r="G77" s="126">
        <f t="shared" si="0"/>
        <v>2.8917378917378889E-2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43389</v>
      </c>
      <c r="D78" s="126">
        <f t="shared" si="1"/>
        <v>0.62108262108262102</v>
      </c>
      <c r="E78" s="126">
        <f t="shared" si="2"/>
        <v>0.36250000000000016</v>
      </c>
      <c r="F78" s="126">
        <f t="shared" si="3"/>
        <v>0.98358262108262118</v>
      </c>
      <c r="G78" s="126">
        <f t="shared" si="0"/>
        <v>1.6417378917378822E-2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43420</v>
      </c>
      <c r="D79" s="126">
        <f t="shared" si="1"/>
        <v>0.62108262108262102</v>
      </c>
      <c r="E79" s="126">
        <f t="shared" si="2"/>
        <v>0.37500000000000017</v>
      </c>
      <c r="F79" s="126">
        <f t="shared" si="3"/>
        <v>0.99608262108262124</v>
      </c>
      <c r="G79" s="126">
        <f t="shared" si="0"/>
        <v>3.9173789173787554E-3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43450</v>
      </c>
      <c r="D80" s="126">
        <f t="shared" si="1"/>
        <v>0.62108262108262102</v>
      </c>
      <c r="E80" s="126">
        <f t="shared" si="2"/>
        <v>0.38750000000000018</v>
      </c>
      <c r="F80" s="126">
        <f t="shared" si="3"/>
        <v>1.0085826210826212</v>
      </c>
      <c r="G80" s="126">
        <f t="shared" si="0"/>
        <v>-8.5826210826212002E-3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43481</v>
      </c>
      <c r="D81" s="126">
        <f t="shared" si="1"/>
        <v>0.62108262108262102</v>
      </c>
      <c r="E81" s="126">
        <f t="shared" si="2"/>
        <v>0.40000000000000019</v>
      </c>
      <c r="F81" s="126">
        <f t="shared" si="3"/>
        <v>1.0210826210826212</v>
      </c>
      <c r="G81" s="126">
        <f t="shared" si="0"/>
        <v>-2.1082621082621156E-2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43512</v>
      </c>
      <c r="D82" s="126">
        <f t="shared" si="1"/>
        <v>0.62108262108262102</v>
      </c>
      <c r="E82" s="126">
        <f t="shared" si="2"/>
        <v>0.4125000000000002</v>
      </c>
      <c r="F82" s="126">
        <f t="shared" si="3"/>
        <v>1.0335826210826213</v>
      </c>
      <c r="G82" s="126">
        <f t="shared" ref="G82:G109" si="6">D$7-F82</f>
        <v>-3.3582621082621333E-2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43540</v>
      </c>
      <c r="D83" s="126">
        <f t="shared" ref="D83:D109" si="7">D$50</f>
        <v>0.62108262108262102</v>
      </c>
      <c r="E83" s="126">
        <f t="shared" si="2"/>
        <v>0.42500000000000021</v>
      </c>
      <c r="F83" s="126">
        <f t="shared" si="3"/>
        <v>1.0460826210826213</v>
      </c>
      <c r="G83" s="126">
        <f t="shared" si="6"/>
        <v>-4.6082621082621289E-2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43571</v>
      </c>
      <c r="D84" s="126">
        <f t="shared" si="7"/>
        <v>0.62108262108262102</v>
      </c>
      <c r="E84" s="126">
        <f t="shared" si="2"/>
        <v>0.43750000000000022</v>
      </c>
      <c r="F84" s="126">
        <f t="shared" si="3"/>
        <v>1.0585826210826212</v>
      </c>
      <c r="G84" s="126">
        <f t="shared" si="6"/>
        <v>-5.8582621082621245E-2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43601</v>
      </c>
      <c r="D85" s="126">
        <f t="shared" si="7"/>
        <v>0.62108262108262102</v>
      </c>
      <c r="E85" s="126">
        <f t="shared" si="2"/>
        <v>0.45000000000000023</v>
      </c>
      <c r="F85" s="126">
        <f t="shared" si="3"/>
        <v>1.0710826210826212</v>
      </c>
      <c r="G85" s="126">
        <f t="shared" si="6"/>
        <v>-7.10826210826212E-2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43632</v>
      </c>
      <c r="D86" s="126">
        <f t="shared" si="7"/>
        <v>0.62108262108262102</v>
      </c>
      <c r="E86" s="126">
        <f t="shared" si="2"/>
        <v>0.46250000000000024</v>
      </c>
      <c r="F86" s="126">
        <f t="shared" si="3"/>
        <v>1.0835826210826212</v>
      </c>
      <c r="G86" s="126">
        <f t="shared" si="6"/>
        <v>-8.3582621082621156E-2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43662</v>
      </c>
      <c r="D87" s="126">
        <f t="shared" si="7"/>
        <v>0.62108262108262102</v>
      </c>
      <c r="E87" s="126">
        <f t="shared" si="2"/>
        <v>0.47500000000000026</v>
      </c>
      <c r="F87" s="126">
        <f t="shared" si="3"/>
        <v>1.0960826210826213</v>
      </c>
      <c r="G87" s="126">
        <f t="shared" si="6"/>
        <v>-9.6082621082621333E-2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43693</v>
      </c>
      <c r="D88" s="126">
        <f t="shared" si="7"/>
        <v>0.62108262108262102</v>
      </c>
      <c r="E88" s="126">
        <f t="shared" si="2"/>
        <v>0.48750000000000027</v>
      </c>
      <c r="F88" s="126">
        <f t="shared" si="3"/>
        <v>1.1085826210826213</v>
      </c>
      <c r="G88" s="126">
        <f t="shared" si="6"/>
        <v>-0.10858262108262129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43724</v>
      </c>
      <c r="D89" s="126">
        <f t="shared" si="7"/>
        <v>0.62108262108262102</v>
      </c>
      <c r="E89" s="126">
        <f t="shared" si="2"/>
        <v>0.50000000000000022</v>
      </c>
      <c r="F89" s="126">
        <f t="shared" si="3"/>
        <v>1.1210826210826212</v>
      </c>
      <c r="G89" s="126">
        <f t="shared" si="6"/>
        <v>-0.12108262108262124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43754</v>
      </c>
      <c r="D90" s="126">
        <f t="shared" si="7"/>
        <v>0.62108262108262102</v>
      </c>
      <c r="E90" s="126">
        <f t="shared" si="2"/>
        <v>0.51250000000000018</v>
      </c>
      <c r="F90" s="126">
        <f t="shared" si="3"/>
        <v>1.1335826210826212</v>
      </c>
      <c r="G90" s="126">
        <f t="shared" si="6"/>
        <v>-0.1335826210826212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43785</v>
      </c>
      <c r="D91" s="126">
        <f t="shared" si="7"/>
        <v>0.62108262108262102</v>
      </c>
      <c r="E91" s="126">
        <f t="shared" si="2"/>
        <v>0.52500000000000013</v>
      </c>
      <c r="F91" s="126">
        <f t="shared" si="3"/>
        <v>1.1460826210826212</v>
      </c>
      <c r="G91" s="126">
        <f t="shared" si="6"/>
        <v>-0.14608262108262116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43815</v>
      </c>
      <c r="D92" s="126">
        <f t="shared" si="7"/>
        <v>0.62108262108262102</v>
      </c>
      <c r="E92" s="126">
        <f t="shared" si="2"/>
        <v>0.53750000000000009</v>
      </c>
      <c r="F92" s="126">
        <f t="shared" si="3"/>
        <v>1.1585826210826211</v>
      </c>
      <c r="G92" s="126">
        <f t="shared" si="6"/>
        <v>-0.15858262108262111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43846</v>
      </c>
      <c r="D93" s="126">
        <f t="shared" si="7"/>
        <v>0.62108262108262102</v>
      </c>
      <c r="E93" s="126">
        <f t="shared" si="2"/>
        <v>0.55000000000000004</v>
      </c>
      <c r="F93" s="126">
        <f t="shared" si="3"/>
        <v>1.1710826210826211</v>
      </c>
      <c r="G93" s="126">
        <f t="shared" si="6"/>
        <v>-0.17108262108262107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43877</v>
      </c>
      <c r="D94" s="126">
        <f t="shared" si="7"/>
        <v>0.62108262108262102</v>
      </c>
      <c r="E94" s="126">
        <f t="shared" si="2"/>
        <v>0.5625</v>
      </c>
      <c r="F94" s="126">
        <f t="shared" si="3"/>
        <v>1.183582621082621</v>
      </c>
      <c r="G94" s="126">
        <f t="shared" si="6"/>
        <v>-0.18358262108262102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43906</v>
      </c>
      <c r="D95" s="126">
        <f t="shared" si="7"/>
        <v>0.62108262108262102</v>
      </c>
      <c r="E95" s="126">
        <f t="shared" si="2"/>
        <v>0.57499999999999996</v>
      </c>
      <c r="F95" s="126">
        <f t="shared" si="3"/>
        <v>1.196082621082621</v>
      </c>
      <c r="G95" s="126">
        <f t="shared" si="6"/>
        <v>-0.19608262108262098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43937</v>
      </c>
      <c r="D96" s="126">
        <f t="shared" si="7"/>
        <v>0.62108262108262102</v>
      </c>
      <c r="E96" s="126">
        <f t="shared" si="2"/>
        <v>0.58749999999999991</v>
      </c>
      <c r="F96" s="126">
        <f t="shared" si="3"/>
        <v>1.2085826210826209</v>
      </c>
      <c r="G96" s="126">
        <f t="shared" si="6"/>
        <v>-0.20858262108262093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43967</v>
      </c>
      <c r="D97" s="126">
        <f t="shared" si="7"/>
        <v>0.62108262108262102</v>
      </c>
      <c r="E97" s="126">
        <f t="shared" si="2"/>
        <v>0.59999999999999987</v>
      </c>
      <c r="F97" s="126">
        <f t="shared" si="3"/>
        <v>1.2210826210826209</v>
      </c>
      <c r="G97" s="126">
        <f t="shared" si="6"/>
        <v>-0.22108262108262089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43998</v>
      </c>
      <c r="D98" s="126">
        <f t="shared" si="7"/>
        <v>0.62108262108262102</v>
      </c>
      <c r="E98" s="126">
        <f t="shared" si="2"/>
        <v>0.61249999999999982</v>
      </c>
      <c r="F98" s="126">
        <f t="shared" si="3"/>
        <v>1.2335826210826208</v>
      </c>
      <c r="G98" s="126">
        <f t="shared" si="6"/>
        <v>-0.23358262108262084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44028</v>
      </c>
      <c r="D99" s="126">
        <f t="shared" si="7"/>
        <v>0.62108262108262102</v>
      </c>
      <c r="E99" s="126">
        <f t="shared" si="2"/>
        <v>0.62499999999999978</v>
      </c>
      <c r="F99" s="126">
        <f t="shared" si="3"/>
        <v>1.2460826210826208</v>
      </c>
      <c r="G99" s="126">
        <f t="shared" si="6"/>
        <v>-0.2460826210826208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44059</v>
      </c>
      <c r="D100" s="126">
        <f t="shared" si="7"/>
        <v>0.62108262108262102</v>
      </c>
      <c r="E100" s="126">
        <f t="shared" si="2"/>
        <v>0.63749999999999973</v>
      </c>
      <c r="F100" s="126">
        <f t="shared" si="3"/>
        <v>1.2585826210826208</v>
      </c>
      <c r="G100" s="126">
        <f t="shared" si="6"/>
        <v>-0.25858262108262076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44090</v>
      </c>
      <c r="D101" s="126">
        <f t="shared" si="7"/>
        <v>0.62108262108262102</v>
      </c>
      <c r="E101" s="126">
        <f t="shared" si="2"/>
        <v>0.64999999999999969</v>
      </c>
      <c r="F101" s="126">
        <f t="shared" si="3"/>
        <v>1.2710826210826207</v>
      </c>
      <c r="G101" s="126">
        <f t="shared" si="6"/>
        <v>-0.27108262108262071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44120</v>
      </c>
      <c r="D102" s="126">
        <f t="shared" si="7"/>
        <v>0.62108262108262102</v>
      </c>
      <c r="E102" s="126">
        <f t="shared" si="2"/>
        <v>0.66249999999999964</v>
      </c>
      <c r="F102" s="126">
        <f t="shared" si="3"/>
        <v>1.2835826210826207</v>
      </c>
      <c r="G102" s="126">
        <f t="shared" si="6"/>
        <v>-0.28358262108262067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44151</v>
      </c>
      <c r="D103" s="126">
        <f t="shared" si="7"/>
        <v>0.62108262108262102</v>
      </c>
      <c r="E103" s="126">
        <f t="shared" si="2"/>
        <v>0.6749999999999996</v>
      </c>
      <c r="F103" s="126">
        <f t="shared" si="3"/>
        <v>1.2960826210826206</v>
      </c>
      <c r="G103" s="126">
        <f t="shared" si="6"/>
        <v>-0.29608262108262062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44181</v>
      </c>
      <c r="D104" s="126">
        <f t="shared" si="7"/>
        <v>0.62108262108262102</v>
      </c>
      <c r="E104" s="126">
        <f t="shared" si="2"/>
        <v>0.68749999999999956</v>
      </c>
      <c r="F104" s="126">
        <f t="shared" si="3"/>
        <v>1.3085826210826206</v>
      </c>
      <c r="G104" s="126">
        <f t="shared" si="6"/>
        <v>-0.30858262108262058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44212</v>
      </c>
      <c r="D105" s="126">
        <f t="shared" si="7"/>
        <v>0.62108262108262102</v>
      </c>
      <c r="E105" s="126">
        <f t="shared" si="2"/>
        <v>0.69999999999999951</v>
      </c>
      <c r="F105" s="126">
        <f t="shared" si="3"/>
        <v>1.3210826210826205</v>
      </c>
      <c r="G105" s="126">
        <f t="shared" si="6"/>
        <v>-0.32108262108262053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44243</v>
      </c>
      <c r="D106" s="126">
        <f t="shared" si="7"/>
        <v>0.62108262108262102</v>
      </c>
      <c r="E106" s="126">
        <f t="shared" si="2"/>
        <v>0.71249999999999947</v>
      </c>
      <c r="F106" s="126">
        <f t="shared" si="3"/>
        <v>1.3335826210826205</v>
      </c>
      <c r="G106" s="126">
        <f t="shared" si="6"/>
        <v>-0.33358262108262049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44271</v>
      </c>
      <c r="D107" s="126">
        <f t="shared" si="7"/>
        <v>0.62108262108262102</v>
      </c>
      <c r="E107" s="126">
        <f t="shared" si="2"/>
        <v>0.72499999999999942</v>
      </c>
      <c r="F107" s="126">
        <f t="shared" si="3"/>
        <v>1.3460826210826204</v>
      </c>
      <c r="G107" s="126">
        <f t="shared" si="6"/>
        <v>-0.34608262108262045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44302</v>
      </c>
      <c r="D108" s="126">
        <f t="shared" si="7"/>
        <v>0.62108262108262102</v>
      </c>
      <c r="E108" s="126">
        <f t="shared" si="2"/>
        <v>0.73749999999999938</v>
      </c>
      <c r="F108" s="126">
        <f t="shared" si="3"/>
        <v>1.3585826210826204</v>
      </c>
      <c r="G108" s="126">
        <f t="shared" si="6"/>
        <v>-0.3585826210826204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44332</v>
      </c>
      <c r="D109" s="126">
        <f t="shared" si="7"/>
        <v>0.62108262108262102</v>
      </c>
      <c r="E109" s="126">
        <f t="shared" si="2"/>
        <v>0.74999999999999933</v>
      </c>
      <c r="F109" s="126">
        <f t="shared" si="3"/>
        <v>1.3710826210826204</v>
      </c>
      <c r="G109" s="126">
        <f t="shared" si="6"/>
        <v>-0.37108262108262036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4" customWidth="1"/>
    <col min="3" max="3" width="17.7109375" style="74" customWidth="1"/>
    <col min="4" max="16384" width="8.85546875" style="74"/>
  </cols>
  <sheetData>
    <row r="1" spans="1:6">
      <c r="A1" s="74" t="s">
        <v>122</v>
      </c>
    </row>
    <row r="2" spans="1:6">
      <c r="A2" s="84" t="s">
        <v>151</v>
      </c>
      <c r="B2" s="74">
        <v>3</v>
      </c>
    </row>
    <row r="3" spans="1:6">
      <c r="A3" s="74" t="s">
        <v>123</v>
      </c>
      <c r="B3" s="74">
        <v>3</v>
      </c>
    </row>
    <row r="4" spans="1:6">
      <c r="A4" s="76" t="s">
        <v>120</v>
      </c>
      <c r="B4" s="76">
        <v>7</v>
      </c>
    </row>
    <row r="5" spans="1:6">
      <c r="A5" s="74" t="s">
        <v>124</v>
      </c>
      <c r="B5" s="74">
        <v>14</v>
      </c>
    </row>
    <row r="7" spans="1:6">
      <c r="A7" s="74" t="s">
        <v>119</v>
      </c>
      <c r="B7" s="74" t="s">
        <v>125</v>
      </c>
      <c r="C7" s="74" t="s">
        <v>126</v>
      </c>
    </row>
    <row r="8" spans="1:6">
      <c r="A8" s="74" t="s">
        <v>127</v>
      </c>
      <c r="B8" s="74">
        <f>0.6</f>
        <v>0.6</v>
      </c>
      <c r="C8" s="75">
        <f>($B8*10^12)/(2^30)</f>
        <v>558.79354476928711</v>
      </c>
    </row>
    <row r="9" spans="1:6">
      <c r="A9" s="74" t="s">
        <v>128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121</v>
      </c>
      <c r="B10" s="74">
        <v>3</v>
      </c>
      <c r="C10" s="75">
        <f t="shared" si="0"/>
        <v>2793.9677238464355</v>
      </c>
    </row>
    <row r="11" spans="1:6">
      <c r="A11" s="74" t="s">
        <v>132</v>
      </c>
      <c r="B11" s="74">
        <v>1.2</v>
      </c>
      <c r="C11" s="74">
        <v>1118</v>
      </c>
    </row>
    <row r="12" spans="1:6">
      <c r="A12" s="74" t="s">
        <v>131</v>
      </c>
      <c r="B12" s="74">
        <v>4</v>
      </c>
      <c r="C12" s="74">
        <v>3725</v>
      </c>
    </row>
    <row r="14" spans="1:6">
      <c r="A14" s="74" t="s">
        <v>129</v>
      </c>
      <c r="F14" s="74">
        <f xml:space="preserve"> (B11*1000000000000)/1073741824</f>
        <v>1117.5870895385742</v>
      </c>
    </row>
    <row r="16" spans="1:6">
      <c r="A16" s="74" t="s">
        <v>130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1" customWidth="1"/>
    <col min="3" max="3" width="0.85546875" style="31" customWidth="1"/>
    <col min="4" max="4" width="20" style="31" bestFit="1" customWidth="1"/>
    <col min="5" max="5" width="2.42578125" style="31" customWidth="1"/>
    <col min="6" max="8" width="8.85546875" style="37"/>
    <col min="9" max="16384" width="8.8554687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74</v>
      </c>
      <c r="H2" s="36" t="s">
        <v>73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72</v>
      </c>
      <c r="E5" s="33" t="s">
        <v>71</v>
      </c>
      <c r="F5" s="38"/>
      <c r="G5" s="38"/>
      <c r="H5" s="38"/>
      <c r="I5" s="169"/>
      <c r="J5" s="169"/>
      <c r="K5" s="169"/>
    </row>
    <row r="6" spans="1:16">
      <c r="D6" s="32" t="s">
        <v>75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70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69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68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67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66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65</v>
      </c>
      <c r="F12" s="37">
        <f>'Exadata Layout'!H16</f>
        <v>4</v>
      </c>
      <c r="G12" s="37">
        <f t="shared" si="0"/>
        <v>2</v>
      </c>
      <c r="H12" s="37">
        <f t="shared" si="1"/>
        <v>1</v>
      </c>
    </row>
    <row r="13" spans="1:16">
      <c r="A13" s="31">
        <v>1</v>
      </c>
      <c r="B13" s="31">
        <v>0.5</v>
      </c>
      <c r="C13" s="31">
        <v>0.25</v>
      </c>
      <c r="D13" s="31" t="s">
        <v>64</v>
      </c>
      <c r="F13" s="37">
        <f>'Exadata Layout'!I16</f>
        <v>10</v>
      </c>
      <c r="G13" s="37">
        <f t="shared" si="0"/>
        <v>5</v>
      </c>
      <c r="H13" s="37">
        <f t="shared" si="1"/>
        <v>2.5</v>
      </c>
    </row>
    <row r="14" spans="1:16">
      <c r="A14" s="31">
        <v>1</v>
      </c>
      <c r="B14" s="31">
        <v>0.5</v>
      </c>
      <c r="C14" s="31">
        <v>0.25</v>
      </c>
      <c r="D14" s="31" t="s">
        <v>63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62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72</v>
      </c>
      <c r="E17" s="33" t="s">
        <v>76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75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70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69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68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67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66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65</v>
      </c>
      <c r="F24" s="37">
        <f>'Exadata Layout'!H18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64</v>
      </c>
      <c r="F25" s="37">
        <f>'Exadata Layout'!I18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63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62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72</v>
      </c>
      <c r="E29" s="33" t="s">
        <v>77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75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70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69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68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67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66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65</v>
      </c>
      <c r="F36" s="37">
        <f>'Exadata Layout'!H19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64</v>
      </c>
      <c r="F37" s="37">
        <f>'Exadata Layout'!I19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63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62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72</v>
      </c>
      <c r="E41" s="33" t="s">
        <v>78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75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70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69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68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67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66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65</v>
      </c>
      <c r="F48" s="37">
        <f>'Exadata Layout'!H21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64</v>
      </c>
      <c r="F49" s="37">
        <f>'Exadata Layout'!I21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63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62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72</v>
      </c>
      <c r="E53" s="33" t="s">
        <v>79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75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70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69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68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67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66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65</v>
      </c>
      <c r="F60" s="37">
        <f>'Exadata Layout'!H15</f>
        <v>20</v>
      </c>
      <c r="G60" s="37">
        <f t="shared" si="8"/>
        <v>10</v>
      </c>
      <c r="H60" s="37">
        <f t="shared" si="9"/>
        <v>5</v>
      </c>
    </row>
    <row r="61" spans="1:8">
      <c r="A61" s="31">
        <v>1</v>
      </c>
      <c r="B61" s="31">
        <v>0.5</v>
      </c>
      <c r="C61" s="31">
        <v>0.25</v>
      </c>
      <c r="D61" s="31" t="s">
        <v>64</v>
      </c>
      <c r="F61" s="37">
        <f>'Exadata Layout'!I15</f>
        <v>40</v>
      </c>
      <c r="G61" s="37">
        <f t="shared" si="8"/>
        <v>20</v>
      </c>
      <c r="H61" s="37">
        <f t="shared" si="9"/>
        <v>10</v>
      </c>
    </row>
    <row r="62" spans="1:8">
      <c r="A62" s="31">
        <v>1</v>
      </c>
      <c r="B62" s="31">
        <v>0.5</v>
      </c>
      <c r="C62" s="31">
        <v>0.25</v>
      </c>
      <c r="D62" s="31" t="s">
        <v>63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62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72</v>
      </c>
      <c r="E65" s="33" t="s">
        <v>80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75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70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69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68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67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66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65</v>
      </c>
      <c r="F72" s="37">
        <f>'Exadata Layout'!H20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64</v>
      </c>
      <c r="F73" s="37">
        <f>'Exadata Layout'!I20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63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62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8" customWidth="1"/>
    <col min="2" max="2" width="7.28515625" style="98" customWidth="1"/>
    <col min="3" max="3" width="5.28515625" style="91" bestFit="1" customWidth="1"/>
    <col min="4" max="4" width="14.85546875" style="99" customWidth="1"/>
    <col min="5" max="5" width="15" style="99" bestFit="1" customWidth="1"/>
    <col min="6" max="6" width="14.85546875" style="99" customWidth="1"/>
    <col min="7" max="7" width="13.42578125" style="91" bestFit="1" customWidth="1"/>
    <col min="8" max="8" width="12.28515625" style="91" customWidth="1"/>
    <col min="9" max="10" width="23.42578125" style="91" bestFit="1" customWidth="1"/>
    <col min="11" max="11" width="23.42578125" style="91" customWidth="1"/>
    <col min="12" max="12" width="23.42578125" style="91" bestFit="1" customWidth="1"/>
    <col min="13" max="13" width="11.140625" style="91" bestFit="1" customWidth="1"/>
    <col min="14" max="14" width="11.42578125" style="91" bestFit="1" customWidth="1"/>
    <col min="15" max="15" width="6.42578125" style="91" bestFit="1" customWidth="1"/>
    <col min="16" max="16" width="15" style="91" bestFit="1" customWidth="1"/>
    <col min="17" max="17" width="7.28515625" style="91" bestFit="1" customWidth="1"/>
    <col min="18" max="18" width="7.7109375" style="91" bestFit="1" customWidth="1"/>
    <col min="19" max="19" width="15" style="91" bestFit="1" customWidth="1"/>
    <col min="20" max="20" width="7.28515625" style="91" bestFit="1" customWidth="1"/>
    <col min="21" max="22" width="10.28515625" style="99" bestFit="1" customWidth="1"/>
    <col min="23" max="23" width="7.28515625" style="91" bestFit="1" customWidth="1"/>
    <col min="24" max="25" width="6.42578125" style="91" customWidth="1"/>
    <col min="26" max="27" width="11.42578125" style="91" bestFit="1" customWidth="1"/>
    <col min="28" max="28" width="6.7109375" style="91" bestFit="1" customWidth="1"/>
    <col min="29" max="29" width="15" style="91" bestFit="1" customWidth="1"/>
    <col min="30" max="30" width="7.28515625" style="91" bestFit="1" customWidth="1"/>
    <col min="31" max="31" width="7.42578125" style="91" bestFit="1" customWidth="1"/>
    <col min="32" max="32" width="15" style="91" bestFit="1" customWidth="1"/>
    <col min="33" max="33" width="7.28515625" style="91" bestFit="1" customWidth="1"/>
    <col min="34" max="35" width="10.28515625" style="99" bestFit="1" customWidth="1"/>
    <col min="36" max="36" width="7.28515625" style="91" bestFit="1" customWidth="1"/>
    <col min="37" max="38" width="8.85546875" style="91"/>
    <col min="39" max="40" width="11.42578125" style="91" bestFit="1" customWidth="1"/>
    <col min="41" max="41" width="7.140625" style="91" bestFit="1" customWidth="1"/>
    <col min="42" max="42" width="15" style="91" bestFit="1" customWidth="1"/>
    <col min="43" max="43" width="7.28515625" style="91" bestFit="1" customWidth="1"/>
    <col min="44" max="44" width="7.7109375" style="91" customWidth="1"/>
    <col min="45" max="45" width="15" style="91" bestFit="1" customWidth="1"/>
    <col min="46" max="46" width="7.28515625" style="91" bestFit="1" customWidth="1"/>
    <col min="47" max="48" width="10.28515625" style="99" bestFit="1" customWidth="1"/>
    <col min="49" max="49" width="7.28515625" style="91" bestFit="1" customWidth="1"/>
    <col min="50" max="51" width="8.85546875" style="91"/>
    <col min="52" max="53" width="11.42578125" style="91" bestFit="1" customWidth="1"/>
    <col min="54" max="54" width="6.42578125" style="91" bestFit="1" customWidth="1"/>
    <col min="55" max="55" width="15" style="91" bestFit="1" customWidth="1"/>
    <col min="56" max="56" width="7.28515625" style="91" bestFit="1" customWidth="1"/>
    <col min="57" max="57" width="8" style="91" customWidth="1"/>
    <col min="58" max="58" width="15" style="91" bestFit="1" customWidth="1"/>
    <col min="59" max="59" width="7.28515625" style="91" bestFit="1" customWidth="1"/>
    <col min="60" max="61" width="10.28515625" style="99" bestFit="1" customWidth="1"/>
    <col min="62" max="62" width="7.28515625" style="91" bestFit="1" customWidth="1"/>
    <col min="63" max="64" width="8.85546875" style="91"/>
    <col min="65" max="66" width="11.42578125" style="91" bestFit="1" customWidth="1"/>
    <col min="67" max="67" width="7.140625" style="91" bestFit="1" customWidth="1"/>
    <col min="68" max="68" width="15" style="91" bestFit="1" customWidth="1"/>
    <col min="69" max="69" width="7.28515625" style="91" bestFit="1" customWidth="1"/>
    <col min="70" max="70" width="7.7109375" style="91" bestFit="1" customWidth="1"/>
    <col min="71" max="71" width="15" style="91" bestFit="1" customWidth="1"/>
    <col min="72" max="72" width="7.28515625" style="91" bestFit="1" customWidth="1"/>
    <col min="73" max="74" width="10.28515625" style="99" bestFit="1" customWidth="1"/>
    <col min="75" max="75" width="8.140625" style="91" customWidth="1"/>
    <col min="76" max="77" width="8.85546875" style="91"/>
    <col min="78" max="79" width="11.42578125" style="91" bestFit="1" customWidth="1"/>
    <col min="80" max="80" width="7.140625" style="91" bestFit="1" customWidth="1"/>
    <col min="81" max="81" width="15" style="91" bestFit="1" customWidth="1"/>
    <col min="82" max="82" width="7.28515625" style="91" bestFit="1" customWidth="1"/>
    <col min="83" max="83" width="7.7109375" style="91" bestFit="1" customWidth="1"/>
    <col min="84" max="84" width="15" style="91" bestFit="1" customWidth="1"/>
    <col min="85" max="85" width="7.28515625" style="91" bestFit="1" customWidth="1"/>
    <col min="86" max="87" width="10.28515625" style="99" bestFit="1" customWidth="1"/>
    <col min="88" max="88" width="7.28515625" style="91" bestFit="1" customWidth="1"/>
    <col min="89" max="90" width="8.85546875" style="91"/>
    <col min="91" max="92" width="11.42578125" style="91" bestFit="1" customWidth="1"/>
    <col min="93" max="93" width="7.140625" style="91" bestFit="1" customWidth="1"/>
    <col min="94" max="94" width="15" style="91" bestFit="1" customWidth="1"/>
    <col min="95" max="95" width="7.28515625" style="91" bestFit="1" customWidth="1"/>
    <col min="96" max="96" width="7.7109375" style="91" bestFit="1" customWidth="1"/>
    <col min="97" max="97" width="15" style="91" bestFit="1" customWidth="1"/>
    <col min="98" max="98" width="7.28515625" style="91" bestFit="1" customWidth="1"/>
    <col min="99" max="100" width="10.28515625" style="99" bestFit="1" customWidth="1"/>
    <col min="101" max="101" width="7.28515625" style="91" bestFit="1" customWidth="1"/>
    <col min="102" max="103" width="8.85546875" style="91"/>
    <col min="104" max="105" width="11.42578125" style="91" bestFit="1" customWidth="1"/>
    <col min="106" max="106" width="7.140625" style="91" bestFit="1" customWidth="1"/>
    <col min="107" max="107" width="15" style="91" bestFit="1" customWidth="1"/>
    <col min="108" max="108" width="7.28515625" style="91" bestFit="1" customWidth="1"/>
    <col min="109" max="109" width="7.7109375" style="91" bestFit="1" customWidth="1"/>
    <col min="110" max="110" width="15" style="91" bestFit="1" customWidth="1"/>
    <col min="111" max="111" width="7.28515625" style="91" bestFit="1" customWidth="1"/>
    <col min="112" max="113" width="10.28515625" style="99" bestFit="1" customWidth="1"/>
    <col min="114" max="114" width="7.28515625" style="91" bestFit="1" customWidth="1"/>
    <col min="115" max="116" width="8.85546875" style="91"/>
    <col min="117" max="117" width="32.42578125" style="91" customWidth="1"/>
    <col min="118" max="118" width="11.42578125" style="91" bestFit="1" customWidth="1"/>
    <col min="119" max="119" width="10.28515625" style="91" bestFit="1" customWidth="1"/>
    <col min="120" max="120" width="15" style="91" bestFit="1" customWidth="1"/>
    <col min="121" max="121" width="7.28515625" style="91" bestFit="1" customWidth="1"/>
    <col min="122" max="122" width="7.42578125" style="91" bestFit="1" customWidth="1"/>
    <col min="123" max="123" width="15" style="91" bestFit="1" customWidth="1"/>
    <col min="124" max="124" width="7.28515625" style="91" bestFit="1" customWidth="1"/>
    <col min="125" max="126" width="10.28515625" style="99" bestFit="1" customWidth="1"/>
    <col min="127" max="127" width="7.28515625" style="91" bestFit="1" customWidth="1"/>
    <col min="128" max="129" width="8.85546875" style="91"/>
    <col min="130" max="130" width="41.85546875" style="91" bestFit="1" customWidth="1"/>
    <col min="131" max="131" width="11.42578125" style="91" bestFit="1" customWidth="1"/>
    <col min="132" max="132" width="9.7109375" style="91" bestFit="1" customWidth="1"/>
    <col min="133" max="133" width="15" style="91" bestFit="1" customWidth="1"/>
    <col min="134" max="134" width="7.28515625" style="91" bestFit="1" customWidth="1"/>
    <col min="135" max="135" width="7.42578125" style="91" bestFit="1" customWidth="1"/>
    <col min="136" max="136" width="15" style="91" bestFit="1" customWidth="1"/>
    <col min="137" max="137" width="7.28515625" style="91" bestFit="1" customWidth="1"/>
    <col min="138" max="139" width="10.28515625" style="99" bestFit="1" customWidth="1"/>
    <col min="140" max="140" width="7.28515625" style="91" bestFit="1" customWidth="1"/>
    <col min="141" max="142" width="8.85546875" style="91"/>
    <col min="143" max="143" width="41.85546875" style="91" bestFit="1" customWidth="1"/>
    <col min="144" max="144" width="11.42578125" style="91" bestFit="1" customWidth="1"/>
    <col min="145" max="145" width="9.42578125" style="91" bestFit="1" customWidth="1"/>
    <col min="146" max="146" width="15" style="91" bestFit="1" customWidth="1"/>
    <col min="147" max="147" width="7.28515625" style="91" bestFit="1" customWidth="1"/>
    <col min="148" max="148" width="7.42578125" style="91" bestFit="1" customWidth="1"/>
    <col min="149" max="149" width="15" style="91" bestFit="1" customWidth="1"/>
    <col min="150" max="150" width="7.28515625" style="91" bestFit="1" customWidth="1"/>
    <col min="151" max="152" width="10.28515625" style="99" bestFit="1" customWidth="1"/>
    <col min="153" max="153" width="7.28515625" style="91" bestFit="1" customWidth="1"/>
    <col min="154" max="155" width="8.85546875" style="98"/>
    <col min="156" max="156" width="8.28515625" style="98" bestFit="1" customWidth="1"/>
    <col min="157" max="157" width="8.85546875" style="98"/>
    <col min="158" max="158" width="14.85546875" style="98" bestFit="1" customWidth="1"/>
    <col min="159" max="159" width="15.28515625" style="98" bestFit="1" customWidth="1"/>
    <col min="160" max="161" width="9" style="98" bestFit="1" customWidth="1"/>
    <col min="162" max="162" width="15.28515625" style="98" bestFit="1" customWidth="1"/>
    <col min="163" max="163" width="9" style="98" bestFit="1" customWidth="1"/>
    <col min="164" max="165" width="10.7109375" style="98" bestFit="1" customWidth="1"/>
    <col min="166" max="166" width="9" style="98" bestFit="1" customWidth="1"/>
    <col min="167" max="16384" width="8.8554687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106</v>
      </c>
      <c r="G1" s="96" t="s">
        <v>15</v>
      </c>
      <c r="H1" s="96" t="s">
        <v>27</v>
      </c>
      <c r="I1" s="97" t="s">
        <v>58</v>
      </c>
      <c r="J1" s="97" t="s">
        <v>59</v>
      </c>
      <c r="K1" s="97" t="s">
        <v>102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60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61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102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4">
      <c r="A2" s="100"/>
      <c r="B2" s="101"/>
      <c r="C2" s="91">
        <v>1</v>
      </c>
      <c r="D2" s="99">
        <f>IF(OR('Exadata Layout'!L15 = "P"), 'Exadata Layout'!V15, 0)</f>
        <v>9.8461538461538467</v>
      </c>
      <c r="E2" s="99">
        <f t="array" ref="E2">IF(OR('Exadata Layout'!L15 = "P", 'Exadata Layout'!L15 = "A"), 'Exadata Layout'!W15, 0)</f>
        <v>60</v>
      </c>
      <c r="F2" s="99">
        <f>IF(OR('Exadata Layout'!L15 = "P", 'Exadata Layout'!L15 = "A"), 'Exadata Layout'!I15, 0)</f>
        <v>40</v>
      </c>
      <c r="G2" s="91" t="str">
        <f t="array" ref="G2">IF(OR('Exadata Layout'!L15 = "P", 'Exadata Layout'!L15 = "A"), 'Exadata Layout'!G15, "")</f>
        <v>ORAPRODA</v>
      </c>
      <c r="H2" s="91" t="str">
        <f>IF('Exadata Layout'!G15 &gt; 0, 'Exadata Layout'!G15, "")</f>
        <v>ORAPRODA</v>
      </c>
      <c r="I2" s="102">
        <f>IF('Exadata Layout'!Y15 &gt; 0, 'Exadata Layout'!Y15, 0)</f>
        <v>5445</v>
      </c>
      <c r="J2" s="92">
        <f t="array" ref="J2">IF('Exadata Layout'!AA15 &gt; 0, 'Exadata Layout'!AA15, 0)</f>
        <v>5445</v>
      </c>
      <c r="K2" s="92">
        <f>IF('Exadata Layout'!K15 &gt; 0, 'Exadata Layout'!K15, 0)</f>
        <v>4000</v>
      </c>
      <c r="L2" s="98"/>
      <c r="N2" s="91" t="str">
        <f>G502</f>
        <v>FREE</v>
      </c>
      <c r="O2" s="99">
        <f>D502</f>
        <v>13.641025641025642</v>
      </c>
      <c r="P2" s="103">
        <f t="array" ref="P2">O2+(ROWS(O2:O$2)/1000*(O2&lt;&gt;0))</f>
        <v>13.642025641025642</v>
      </c>
      <c r="Q2" s="103">
        <f t="array" ref="Q2">MATCH(SMALL(P:P,COUNTIF(P:P,0)+ROWS(P$2:P2)),P:P,0)</f>
        <v>4</v>
      </c>
      <c r="R2" s="99">
        <f>E502</f>
        <v>122</v>
      </c>
      <c r="S2" s="103">
        <f t="array" ref="S2">R2+(ROWS(R2:R$2)/1000*(R2&lt;&gt;0))</f>
        <v>122.001</v>
      </c>
      <c r="T2" s="103">
        <f>MATCH(SMALL(S:S,COUNTIF(S:S,0)+ROWS(S$2:S2)),S:S,0)</f>
        <v>4</v>
      </c>
      <c r="U2" s="104">
        <f t="array" aca="1" ref="U2" ca="1">OFFSET($N$1,MATCH(INDEX(P:P,SMALL(OFFSET(Q$2,0,0,COUNTIF(P:P,"&gt;0"),1),ROWS(P$2:P2)),1),P$2:P$502,0),1,1,1)</f>
        <v>13.641025641025642</v>
      </c>
      <c r="V2" s="104">
        <f t="array" aca="1" ref="V2" ca="1">OFFSET($Q$1,MATCH(INDEX(S:S,SMALL(OFFSET(T$2,0,0,COUNTIF(S:S,"&gt;0"),1),ROWS(S$2:S2)),1),S$2:S$502,0),1,1,1)</f>
        <v>122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13.641025641025642</v>
      </c>
      <c r="AC2" s="103">
        <f t="array" ref="AC2">AB2+(ROWS(AB2:AB$2)/1000*(AB2&lt;&gt;0))</f>
        <v>13.642025641025642</v>
      </c>
      <c r="AD2" s="103">
        <f t="array" ref="AD2">MATCH(SMALL(AC:AC,COUNTIF(AC:AC,0)+ROWS(AC$2:AC2)),AC:AC,0)</f>
        <v>4</v>
      </c>
      <c r="AE2" s="99">
        <f>E1003</f>
        <v>122</v>
      </c>
      <c r="AF2" s="103">
        <f t="array" ref="AF2">AE2+(ROWS(AE2:AE$2)/1000*(AE2&lt;&gt;0))</f>
        <v>122.001</v>
      </c>
      <c r="AG2" s="103">
        <f>MATCH(SMALL(AF:AF,COUNTIF(AF:AF,0)+ROWS(AF$2:AF2)),AF:AF,0)</f>
        <v>4</v>
      </c>
      <c r="AH2" s="104">
        <f ca="1">OFFSET($AA$1,MATCH(INDEX(AC:AC,SMALL(OFFSET(AD$2,0,0,COUNTIF(AC:AC,"&gt;0"),1),ROWS(AC$2:AC2)),1),AC$2:AC$502,0),1,1,1)</f>
        <v>13.641025641025642</v>
      </c>
      <c r="AI2" s="104">
        <f ca="1">OFFSET($AD$1,MATCH(INDEX(AF:AF,SMALL(OFFSET(AG$2,0,0,COUNTIF(AF:AF,"&gt;0"),1),ROWS(AF$2:AF2)),1),AF$2:AF$502,0),1,1,1)</f>
        <v>122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36</v>
      </c>
      <c r="AP2" s="103">
        <f t="array" ref="AP2">AO2+(ROWS(AO2:AO$2)/1000*(AO2&lt;&gt;0))</f>
        <v>36.000999999999998</v>
      </c>
      <c r="AQ2" s="103">
        <f t="array" ref="AQ2">MATCH(SMALL(AP:AP,COUNTIF(AP:AP,0)+ROWS(AP$2:AP2)),AP:AP,0)</f>
        <v>2</v>
      </c>
      <c r="AR2" s="99">
        <f>E1504</f>
        <v>256</v>
      </c>
      <c r="AS2" s="103">
        <f t="array" ref="AS2">AR2+(ROWS(AR2:AR$2)/1000*(AR2&lt;&gt;0))</f>
        <v>256.00099999999998</v>
      </c>
      <c r="AT2" s="103">
        <f>MATCH(SMALL(AS:AS,COUNTIF(AS:AS,0)+ROWS(AS$2:AS2)),AS:AS,0)</f>
        <v>2</v>
      </c>
      <c r="AU2" s="104">
        <f ca="1">OFFSET($AN$1,MATCH(INDEX(AP:AP,SMALL(OFFSET(AQ$2,0,0,COUNTIF(AP:AP,"&gt;0"),1),ROWS(AP$2:AP2)),1),AP$2:AP$502,0),1,1,1)</f>
        <v>36</v>
      </c>
      <c r="AV2" s="104">
        <f ca="1">OFFSET($AQ$1,MATCH(INDEX(AS:AS,SMALL(OFFSET(AT$2,0,0,COUNTIF(AS:AS,"&gt;0"),1),ROWS(AS$2:AS2)),1),AS$2:AS$502,0),1,1,1)</f>
        <v>256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36</v>
      </c>
      <c r="BC2" s="103">
        <f t="array" ref="BC2">BB2+(ROWS(BB2:BB$2)/1000*(BB2&lt;&gt;0))</f>
        <v>36.000999999999998</v>
      </c>
      <c r="BD2" s="103">
        <f t="array" ref="BD2">MATCH(SMALL(BC:BC,COUNTIF(BC:BC,0)+ROWS(BC$2:BC2)),BC:BC,0)</f>
        <v>2</v>
      </c>
      <c r="BE2" s="99">
        <f>E2005</f>
        <v>256</v>
      </c>
      <c r="BF2" s="103">
        <f t="array" ref="BF2">BE2+(ROWS(BE2:BE$2)/1000*(BE2&lt;&gt;0))</f>
        <v>256.00099999999998</v>
      </c>
      <c r="BG2" s="103">
        <f>MATCH(SMALL(BF:BF,COUNTIF(BF:BF,0)+ROWS(BF$2:BF2)),BF:BF,0)</f>
        <v>2</v>
      </c>
      <c r="BH2" s="104">
        <f ca="1">OFFSET($BA$1,MATCH(INDEX(BC:BC,SMALL(OFFSET(BD$2,0,0,COUNTIF(BC:BC,"&gt;0"),1),ROWS(BC$2:BC2)),1),BC$2:BC$502,0),1,1,1)</f>
        <v>36</v>
      </c>
      <c r="BI2" s="104">
        <f ca="1">OFFSET($BD$1,MATCH(INDEX(BF:BF,SMALL(OFFSET(BG$2,0,0,COUNTIF(BF:BF,"&gt;0"),1),ROWS(BF$2:BF2)),1),BF$2:BF$502,0),1,1,1)</f>
        <v>256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36</v>
      </c>
      <c r="BP2" s="103">
        <f t="array" ref="BP2">BO2+(ROWS(BO2:BO$2)/1000*(BO2&lt;&gt;0))</f>
        <v>36.000999999999998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36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36</v>
      </c>
      <c r="CC2" s="103">
        <f t="array" ref="CC2">CB2+(ROWS(CB2:CB$2)/1000*(CB2&lt;&gt;0))</f>
        <v>36.000999999999998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36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36</v>
      </c>
      <c r="CP2" s="103">
        <f t="array" ref="CP2">CO2+(ROWS(CO2:CO$2)/1000*(CO2&lt;&gt;0))</f>
        <v>36.000999999999998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36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36</v>
      </c>
      <c r="DC2" s="103">
        <f t="array" ref="DC2">DB2+(ROWS(DB2:DB$2)/1000*(DB2&lt;&gt;0))</f>
        <v>36.000999999999998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36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-644</v>
      </c>
      <c r="DP2" s="103">
        <f t="array" ref="DP2">DO2+(ROWS(DO2:DO$2)/1000*(DO2&lt;&gt;0))</f>
        <v>-643.99900000000002</v>
      </c>
      <c r="DQ2" s="103">
        <f t="array" ref="DQ2">MATCH(SMALL(DP:DP,COUNTIF(DP:DP,0)+ROWS(DP$2:DP2)),DP:DP,0)</f>
        <v>7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5445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ORAPRODA</v>
      </c>
      <c r="EA2" s="91" t="str">
        <f t="shared" ref="EA2:EA65" si="0">H2</f>
        <v>ORAPRODA</v>
      </c>
      <c r="EB2" s="99">
        <f t="shared" ref="EB2:EB65" si="1">I2</f>
        <v>5445</v>
      </c>
      <c r="EC2" s="103">
        <f t="array" ref="EC2">EB2+(ROWS(EB2:EB$2)/1000*(EB2&lt;&gt;0))</f>
        <v>5445.0010000000002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5445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ORAPRODA</v>
      </c>
      <c r="EN2" s="91" t="str">
        <f t="shared" ref="EN2:EN65" si="2">H2</f>
        <v>ORAPRODA</v>
      </c>
      <c r="EO2" s="99">
        <f t="shared" ref="EO2:EO65" si="3">J2</f>
        <v>5445</v>
      </c>
      <c r="EP2" s="103">
        <f t="array" ref="EP2">EO2+(ROWS(EO2:EO$2)/1000*(EO2&lt;&gt;0))</f>
        <v>5445.0010000000002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5445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ORAPRODA</v>
      </c>
      <c r="EX2" s="91"/>
      <c r="EY2" s="91"/>
      <c r="EZ2" s="91"/>
      <c r="FA2" s="103" t="str">
        <f>H502</f>
        <v>FREE</v>
      </c>
      <c r="FB2" s="105">
        <f>K502</f>
        <v>272000</v>
      </c>
      <c r="FC2" s="103">
        <f>FB2+(ROWS(FB2:FB$2)/1000*(FB2&lt;&gt;0))</f>
        <v>272000.00099999999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272000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IF(OR('Exadata Layout'!L16 = "P"), 'Exadata Layout'!V16, 0)</f>
        <v>2.6666666666666665</v>
      </c>
      <c r="E3" s="99">
        <f t="array" ref="E3">IF(OR('Exadata Layout'!L16 = "P", 'Exadata Layout'!L16 = "A"), 'Exadata Layout'!W16, 0)</f>
        <v>14</v>
      </c>
      <c r="F3" s="99">
        <f>IF(OR('Exadata Layout'!L16 = "P", 'Exadata Layout'!L16 = "A"), 'Exadata Layout'!I16, 0)</f>
        <v>10</v>
      </c>
      <c r="G3" s="91" t="str">
        <f t="array" ref="G3">IF(OR('Exadata Layout'!L16 = "P", 'Exadata Layout'!L16 = "A"), 'Exadata Layout'!G16, "")</f>
        <v>ORAPRODB</v>
      </c>
      <c r="H3" s="91" t="str">
        <f>IF('Exadata Layout'!G16 &gt; 0, 'Exadata Layout'!G16, "")</f>
        <v>ORAPRODB</v>
      </c>
      <c r="I3" s="102">
        <f>IF('Exadata Layout'!Y16 &gt; 0, 'Exadata Layout'!Y16, 0)</f>
        <v>6144</v>
      </c>
      <c r="J3" s="92">
        <f t="array" ref="J3">IF('Exadata Layout'!AA16 &gt; 0, 'Exadata Layout'!AA16, 0)</f>
        <v>6144</v>
      </c>
      <c r="K3" s="92">
        <f>IF('Exadata Layout'!K16 &gt; 0, 'Exadata Layout'!K16, 0)</f>
        <v>5000</v>
      </c>
      <c r="L3" s="98"/>
      <c r="N3" s="91" t="str">
        <f t="shared" ref="N3:N66" si="4">G2</f>
        <v>ORAPRODA</v>
      </c>
      <c r="O3" s="99">
        <f t="shared" ref="O3:O66" si="5">D2</f>
        <v>9.8461538461538467</v>
      </c>
      <c r="P3" s="103">
        <f t="array" ref="P3">O3+(ROWS(O$2:O3)/1000*(O3&lt;&gt;0))</f>
        <v>9.8481538461538474</v>
      </c>
      <c r="Q3" s="103">
        <f t="array" ref="Q3">MATCH(SMALL(P:P,COUNTIF(P:P,0)+ROWS(P$2:P3)),P:P,0)</f>
        <v>3</v>
      </c>
      <c r="R3" s="99">
        <f t="shared" ref="R3:R66" si="6">E2</f>
        <v>60</v>
      </c>
      <c r="S3" s="103">
        <f t="array" ref="S3">R3+(ROWS(R$2:R3)/1000*(R3&lt;&gt;0))</f>
        <v>60.002000000000002</v>
      </c>
      <c r="T3" s="103">
        <f>MATCH(SMALL(S:S,COUNTIF(S:S,0)+ROWS(S$2:S3)),S:S,0)</f>
        <v>3</v>
      </c>
      <c r="U3" s="104">
        <f t="array" aca="1" ref="U3" ca="1">OFFSET($N$1,MATCH(INDEX(P:P,SMALL(OFFSET(Q$2,0,0,COUNTIF(P:P,"&gt;0"),1),ROWS(P$2:P3)),1),P$2:P$502,0),1,1,1)</f>
        <v>9.8461538461538467</v>
      </c>
      <c r="V3" s="104">
        <f t="array" aca="1" ref="V3" ca="1">OFFSET($Q$1,MATCH(INDEX(S:S,SMALL(OFFSET(T$2,0,0,COUNTIF(S:S,"&gt;0"),1),ROWS(S$2:S3)),1),S$2:S$502,0),1,1,1)</f>
        <v>60</v>
      </c>
      <c r="W3" s="103" t="str">
        <f ca="1">OFFSET(N$1,MATCH(INDEX(S:S,SMALL(OFFSET(T$2,0,0,COUNTIF(S:S,"&gt;0"),1),ROWS(S$2:S3)),1),S$2:S$502,0),0,1,1)</f>
        <v>ORAPRODA</v>
      </c>
      <c r="AA3" s="91" t="str">
        <f t="shared" ref="AA3:AA66" si="7">G503</f>
        <v>ORAPRODA</v>
      </c>
      <c r="AB3" s="99">
        <f t="shared" ref="AB3:AB66" si="8">D503</f>
        <v>9.8461538461538467</v>
      </c>
      <c r="AC3" s="103">
        <f t="array" ref="AC3">AB3+(ROWS(AB$2:AB3)/1000*(AB3&lt;&gt;0))</f>
        <v>9.8481538461538474</v>
      </c>
      <c r="AD3" s="103">
        <f t="array" ref="AD3">MATCH(SMALL(AC:AC,COUNTIF(AC:AC,0)+ROWS(AC$2:AC3)),AC:AC,0)</f>
        <v>3</v>
      </c>
      <c r="AE3" s="99">
        <f t="shared" ref="AE3:AE66" si="9">E503</f>
        <v>60</v>
      </c>
      <c r="AF3" s="103">
        <f t="array" ref="AF3">AE3+(ROWS(AE$2:AE3)/1000*(AE3&lt;&gt;0))</f>
        <v>60.002000000000002</v>
      </c>
      <c r="AG3" s="103">
        <f>MATCH(SMALL(AF:AF,COUNTIF(AF:AF,0)+ROWS(AF$2:AF3)),AF:AF,0)</f>
        <v>3</v>
      </c>
      <c r="AH3" s="104">
        <f ca="1">OFFSET($AA$1,MATCH(INDEX(AC:AC,SMALL(OFFSET(AD$2,0,0,COUNTIF(AC:AC,"&gt;0"),1),ROWS(AC$2:AC3)),1),AC$2:AC$502,0),1,1,1)</f>
        <v>9.8461538461538467</v>
      </c>
      <c r="AI3" s="104">
        <f ca="1">OFFSET($AD$1,MATCH(INDEX(AF:AF,SMALL(OFFSET(AG$2,0,0,COUNTIF(AF:AF,"&gt;0"),1),ROWS(AF$2:AF3)),1),AF$2:AF$502,0),1,1,1)</f>
        <v>60</v>
      </c>
      <c r="AJ3" s="103" t="str">
        <f ca="1">OFFSET(AA$1,MATCH(INDEX(AF:AF,SMALL(OFFSET(AG$2,0,0,COUNTIF(AF:AF,"&gt;0"),1),ROWS(AF$2:AF3)),1),AF$2:AF$502,0),0,1,1)</f>
        <v>ORAPRODA</v>
      </c>
      <c r="AN3" s="91" t="str">
        <f t="shared" ref="AN3:AN66" si="10">G1004</f>
        <v/>
      </c>
      <c r="AO3" s="99">
        <f t="shared" ref="AO3:AO66" si="11">D1004</f>
        <v>0</v>
      </c>
      <c r="AP3" s="103">
        <f t="array" ref="AP3">AO3+(ROWS(AO$2:AO3)/1000*(AO3&lt;&gt;0))</f>
        <v>0</v>
      </c>
      <c r="AQ3" s="103" t="e">
        <f t="array" ref="AQ3">MATCH(SMALL(AP:AP,COUNTIF(AP:AP,0)+ROWS(AP$2:AP3)),AP:AP,0)</f>
        <v>#NUM!</v>
      </c>
      <c r="AR3" s="99">
        <f t="shared" ref="AR3:AR66" si="12">E1004</f>
        <v>0</v>
      </c>
      <c r="AS3" s="103">
        <f t="array" ref="AS3">AR3+(ROWS(AR$2:AR3)/1000*(AR3&lt;&gt;0))</f>
        <v>0</v>
      </c>
      <c r="AT3" s="103" t="e">
        <f>MATCH(SMALL(AS:AS,COUNTIF(AS:AS,0)+ROWS(AS$2:AS3)),AS:AS,0)</f>
        <v>#NUM!</v>
      </c>
      <c r="AU3" s="104" t="e">
        <f ca="1">OFFSET($AN$1,MATCH(INDEX(AP:AP,SMALL(OFFSET(AQ$2,0,0,COUNTIF(AP:AP,"&gt;0"),1),ROWS(AP$2:AP3)),1),AP$2:AP$502,0),1,1,1)</f>
        <v>#NUM!</v>
      </c>
      <c r="AV3" s="104" t="e">
        <f ca="1">OFFSET($AQ$1,MATCH(INDEX(AS:AS,SMALL(OFFSET(AT$2,0,0,COUNTIF(AS:AS,"&gt;0"),1),ROWS(AS$2:AS3)),1),AS$2:AS$502,0),1,1,1)</f>
        <v>#NUM!</v>
      </c>
      <c r="AW3" s="103" t="e">
        <f ca="1">OFFSET(AN$1,MATCH(INDEX(AS:AS,SMALL(OFFSET(AT$2,0,0,COUNTIF(AS:AS,"&gt;0"),1),ROWS(AS$2:AS3)),1),AS$2:AS$502,0),0,1,1)</f>
        <v>#NUM!</v>
      </c>
      <c r="BA3" s="91" t="str">
        <f t="shared" ref="BA3:BA66" si="13">G1505</f>
        <v/>
      </c>
      <c r="BB3" s="99">
        <f t="shared" ref="BB3:BB66" si="14">D1505</f>
        <v>0</v>
      </c>
      <c r="BC3" s="103">
        <f t="array" ref="BC3">BB3+(ROWS(BB$2:BB3)/1000*(BB3&lt;&gt;0))</f>
        <v>0</v>
      </c>
      <c r="BD3" s="103" t="e">
        <f t="array" ref="BD3">MATCH(SMALL(BC:BC,COUNTIF(BC:BC,0)+ROWS(BC$2:BC3)),BC:BC,0)</f>
        <v>#NUM!</v>
      </c>
      <c r="BE3" s="99">
        <f t="shared" ref="BE3:BE66" si="15">E1505</f>
        <v>0</v>
      </c>
      <c r="BF3" s="103">
        <f t="array" ref="BF3">BE3+(ROWS(BE$2:BE3)/1000*(BE3&lt;&gt;0))</f>
        <v>0</v>
      </c>
      <c r="BG3" s="103" t="e">
        <f>MATCH(SMALL(BF:BF,COUNTIF(BF:BF,0)+ROWS(BF$2:BF3)),BF:BF,0)</f>
        <v>#NUM!</v>
      </c>
      <c r="BH3" s="104" t="e">
        <f ca="1">OFFSET($BA$1,MATCH(INDEX(BC:BC,SMALL(OFFSET(BD$2,0,0,COUNTIF(BC:BC,"&gt;0"),1),ROWS(BC$2:BC3)),1),BC$2:BC$502,0),1,1,1)</f>
        <v>#NUM!</v>
      </c>
      <c r="BI3" s="104" t="e">
        <f ca="1">OFFSET($BD$1,MATCH(INDEX(BF:BF,SMALL(OFFSET(BG$2,0,0,COUNTIF(BF:BF,"&gt;0"),1),ROWS(BF$2:BF3)),1),BF$2:BF$502,0),1,1,1)</f>
        <v>#NUM!</v>
      </c>
      <c r="BJ3" s="103" t="e">
        <f ca="1">OFFSET(BA$1,MATCH(INDEX(BF:BF,SMALL(OFFSET(BG$2,0,0,COUNTIF(BF:BF,"&gt;0"),1),ROWS(BF$2:BF3)),1),BF$2:BF$502,0),0,1,1)</f>
        <v>#NUM!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17034</v>
      </c>
      <c r="DP3" s="103">
        <f t="array" ref="DP3">DO3+(ROWS(DO$2:DO3)/1000*(DO3&lt;&gt;0))</f>
        <v>17034.002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6144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ORAPRODB</v>
      </c>
      <c r="EA3" s="91" t="str">
        <f t="shared" si="0"/>
        <v>ORAPRODB</v>
      </c>
      <c r="EB3" s="99">
        <f t="shared" si="1"/>
        <v>6144</v>
      </c>
      <c r="EC3" s="103">
        <f t="array" ref="EC3">EB3+(ROWS(EB$2:EB3)/1000*(EB3&lt;&gt;0))</f>
        <v>6144.0020000000004</v>
      </c>
      <c r="ED3" s="103">
        <f t="array" ref="ED3">MATCH(SMALL(EC:EC,COUNTIF(EC:EC,0)+ROWS(EC$2:EC3)),EC:EC,0)</f>
        <v>4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>
        <f t="array" aca="1" ref="EH3" ca="1">OFFSET($EA$1,MATCH(INDEX(EC:EC,SMALL(OFFSET(ED$2,0,0,COUNTIF(EC:EC,"&gt;0"),1),ROWS(EC$2:EC3)),1),EC$2:EC$501,0),1,1,1)</f>
        <v>6144</v>
      </c>
      <c r="EI3" s="104" t="e">
        <f t="array" aca="1" ref="EI3" ca="1">OFFSET($ED$1,MATCH(INDEX(EF:EF,SMALL(OFFSET(EG$2,0,0,COUNTIF(EF:EF,"&gt;0"),1),ROWS(EF$2:EF3)),1),EF$2:EF$501,0),1,1,1)</f>
        <v>#REF!</v>
      </c>
      <c r="EJ3" s="103" t="str">
        <f t="array" aca="1" ref="EJ3" ca="1">OFFSET(EA$1,MATCH(INDEX(EC:EC,SMALL(OFFSET(ED$2,0,0,COUNTIF(EC:EC,"&gt;0"),1),ROWS(EC$2:EC3)),1),EC$2:EC$501,0),0,1,1)</f>
        <v>ORAPRODB</v>
      </c>
      <c r="EN3" s="91" t="str">
        <f t="shared" si="2"/>
        <v>ORAPRODB</v>
      </c>
      <c r="EO3" s="99">
        <f t="shared" si="3"/>
        <v>6144</v>
      </c>
      <c r="EP3" s="103">
        <f t="array" ref="EP3">EO3+(ROWS(EO$2:EO3)/1000*(EO3&lt;&gt;0))</f>
        <v>6144.0020000000004</v>
      </c>
      <c r="EQ3" s="103">
        <f t="array" ref="EQ3">MATCH(SMALL(EP:EP,COUNTIF(EP:EP,0)+ROWS(EP$2:EP3)),EP:EP,0)</f>
        <v>4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>
        <f t="array" aca="1" ref="EU3" ca="1">OFFSET($EN$1,MATCH(INDEX(EP:EP,SMALL(OFFSET(EQ$2,0,0,COUNTIF(EP:EP,"&gt;0"),1),ROWS(EP$2:EP3)),1),EP$2:EP$501,0),1,1,1)</f>
        <v>6144</v>
      </c>
      <c r="EV3" s="104" t="e">
        <f t="array" aca="1" ref="EV3" ca="1">OFFSET($EN$1,MATCH(INDEX(ES:ES,SMALL(OFFSET(ET$2,0,0,COUNTIF(ES:ES,"&gt;0"),1),ROWS(ES$2:ES3)),1),ES$2:ES$501,0),1,1,1)</f>
        <v>#REF!</v>
      </c>
      <c r="EW3" s="103" t="str">
        <f t="array" aca="1" ref="EW3" ca="1">OFFSET(EN$1,MATCH(INDEX(EP:EP,SMALL(OFFSET(EQ$2,0,0,COUNTIF(EP:EP,"&gt;0"),1),ROWS(EP$2:EP3)),1),EP$2:EP$501,0),0,1,1)</f>
        <v>ORAPRODB</v>
      </c>
      <c r="EX3" s="91"/>
      <c r="EY3" s="91"/>
      <c r="EZ3" s="91"/>
      <c r="FA3" s="103" t="str">
        <f t="shared" ref="FA3:FA66" si="28">H2</f>
        <v>ORAPRODA</v>
      </c>
      <c r="FB3" s="103">
        <f t="shared" ref="FB3:FB66" si="29">K2</f>
        <v>4000</v>
      </c>
      <c r="FC3" s="103">
        <f>FB3+(ROWS(FB$2:FB3)/1000*(FB3&lt;&gt;0))</f>
        <v>4000.002</v>
      </c>
      <c r="FD3" s="103">
        <f>MATCH(SMALL(FC:FC,COUNTIF(FC:FC,0)+ROWS(FC$2:FC3)),FC:FC,0)</f>
        <v>5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4000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ORAPRODA</v>
      </c>
    </row>
    <row r="4" spans="1:166" ht="15.75" customHeight="1">
      <c r="A4" s="100"/>
      <c r="B4" s="101"/>
      <c r="C4" s="91">
        <v>3</v>
      </c>
      <c r="D4" s="99">
        <f>IF(OR('Exadata Layout'!L17 = "P"), 'Exadata Layout'!V17, 0)</f>
        <v>9.8461538461538467</v>
      </c>
      <c r="E4" s="99">
        <f t="array" ref="E4">IF(OR('Exadata Layout'!L17 = "P", 'Exadata Layout'!L17 = "A"), 'Exadata Layout'!W17, 0)</f>
        <v>60</v>
      </c>
      <c r="F4" s="99">
        <f>IF(OR('Exadata Layout'!L17 = "P", 'Exadata Layout'!L17 = "A"), 'Exadata Layout'!I17, 0)</f>
        <v>40</v>
      </c>
      <c r="G4" s="91" t="str">
        <f t="array" ref="G4">IF(OR('Exadata Layout'!L17 = "P", 'Exadata Layout'!L17 = "A"), 'Exadata Layout'!G17, "")</f>
        <v>ORAPRODC</v>
      </c>
      <c r="H4" s="91" t="str">
        <f>IF('Exadata Layout'!G17 &gt; 0, 'Exadata Layout'!G17, "")</f>
        <v>ORAPRODC</v>
      </c>
      <c r="I4" s="102">
        <f>IF('Exadata Layout'!Y17 &gt; 0, 'Exadata Layout'!Y17, 0)</f>
        <v>5445</v>
      </c>
      <c r="J4" s="92">
        <f t="array" ref="J4">IF('Exadata Layout'!AA17 &gt; 0, 'Exadata Layout'!AA17, 0)</f>
        <v>5445</v>
      </c>
      <c r="K4" s="92">
        <f>IF('Exadata Layout'!K17 &gt; 0, 'Exadata Layout'!K17, 0)</f>
        <v>4000</v>
      </c>
      <c r="L4" s="98"/>
      <c r="N4" s="91" t="str">
        <f t="shared" si="4"/>
        <v>ORAPRODB</v>
      </c>
      <c r="O4" s="99">
        <f t="shared" si="5"/>
        <v>2.6666666666666665</v>
      </c>
      <c r="P4" s="103">
        <f t="array" ref="P4">O4+(ROWS(O$2:O4)/1000*(O4&lt;&gt;0))</f>
        <v>2.6696666666666666</v>
      </c>
      <c r="Q4" s="103">
        <f t="array" ref="Q4">MATCH(SMALL(P:P,COUNTIF(P:P,0)+ROWS(P$2:P4)),P:P,0)</f>
        <v>5</v>
      </c>
      <c r="R4" s="99">
        <f t="shared" si="6"/>
        <v>14</v>
      </c>
      <c r="S4" s="103">
        <f t="array" ref="S4">R4+(ROWS(R$2:R4)/1000*(R4&lt;&gt;0))</f>
        <v>14.003</v>
      </c>
      <c r="T4" s="103">
        <f>MATCH(SMALL(S:S,COUNTIF(S:S,0)+ROWS(S$2:S4)),S:S,0)</f>
        <v>5</v>
      </c>
      <c r="U4" s="104">
        <f t="array" aca="1" ref="U4" ca="1">OFFSET($N$1,MATCH(INDEX(P:P,SMALL(OFFSET(Q$2,0,0,COUNTIF(P:P,"&gt;0"),1),ROWS(P$2:P4)),1),P$2:P$502,0),1,1,1)</f>
        <v>2.6666666666666665</v>
      </c>
      <c r="V4" s="104">
        <f t="array" aca="1" ref="V4" ca="1">OFFSET($Q$1,MATCH(INDEX(S:S,SMALL(OFFSET(T$2,0,0,COUNTIF(S:S,"&gt;0"),1),ROWS(S$2:S4)),1),S$2:S$502,0),1,1,1)</f>
        <v>14</v>
      </c>
      <c r="W4" s="103" t="str">
        <f ca="1">OFFSET(N$1,MATCH(INDEX(S:S,SMALL(OFFSET(T$2,0,0,COUNTIF(S:S,"&gt;0"),1),ROWS(S$2:S4)),1),S$2:S$502,0),0,1,1)</f>
        <v>ORAPRODB</v>
      </c>
      <c r="AA4" s="91" t="str">
        <f t="shared" si="7"/>
        <v>ORAPRODB</v>
      </c>
      <c r="AB4" s="99">
        <f t="shared" si="8"/>
        <v>2.6666666666666665</v>
      </c>
      <c r="AC4" s="103">
        <f t="array" ref="AC4">AB4+(ROWS(AB$2:AB4)/1000*(AB4&lt;&gt;0))</f>
        <v>2.6696666666666666</v>
      </c>
      <c r="AD4" s="103">
        <f t="array" ref="AD4">MATCH(SMALL(AC:AC,COUNTIF(AC:AC,0)+ROWS(AC$2:AC4)),AC:AC,0)</f>
        <v>5</v>
      </c>
      <c r="AE4" s="99">
        <f t="shared" si="9"/>
        <v>14</v>
      </c>
      <c r="AF4" s="103">
        <f t="array" ref="AF4">AE4+(ROWS(AE$2:AE4)/1000*(AE4&lt;&gt;0))</f>
        <v>14.003</v>
      </c>
      <c r="AG4" s="103">
        <f>MATCH(SMALL(AF:AF,COUNTIF(AF:AF,0)+ROWS(AF$2:AF4)),AF:AF,0)</f>
        <v>5</v>
      </c>
      <c r="AH4" s="104">
        <f ca="1">OFFSET($AA$1,MATCH(INDEX(AC:AC,SMALL(OFFSET(AD$2,0,0,COUNTIF(AC:AC,"&gt;0"),1),ROWS(AC$2:AC4)),1),AC$2:AC$502,0),1,1,1)</f>
        <v>2.6666666666666665</v>
      </c>
      <c r="AI4" s="104">
        <f ca="1">OFFSET($AD$1,MATCH(INDEX(AF:AF,SMALL(OFFSET(AG$2,0,0,COUNTIF(AF:AF,"&gt;0"),1),ROWS(AF$2:AF4)),1),AF$2:AF$502,0),1,1,1)</f>
        <v>14</v>
      </c>
      <c r="AJ4" s="103" t="str">
        <f ca="1">OFFSET(AA$1,MATCH(INDEX(AF:AF,SMALL(OFFSET(AG$2,0,0,COUNTIF(AF:AF,"&gt;0"),1),ROWS(AF$2:AF4)),1),AF$2:AF$502,0),0,1,1)</f>
        <v>ORAPRODB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ORAPRODA</v>
      </c>
      <c r="DO4" s="99">
        <f t="shared" ref="DO4:DO67" si="31">I2</f>
        <v>5445</v>
      </c>
      <c r="DP4" s="103">
        <f t="array" ref="DP4">DO4+(ROWS(DO$2:DO4)/1000*(DO4&lt;&gt;0))</f>
        <v>5445.0029999999997</v>
      </c>
      <c r="DQ4" s="103">
        <f t="array" ref="DQ4">MATCH(SMALL(DP:DP,COUNTIF(DP:DP,0)+ROWS(DP$2:DP4)),DP:DP,0)</f>
        <v>6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5445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ORAPRODC</v>
      </c>
      <c r="EA4" s="91" t="str">
        <f t="shared" si="0"/>
        <v>ORAPRODC</v>
      </c>
      <c r="EB4" s="99">
        <f t="shared" si="1"/>
        <v>5445</v>
      </c>
      <c r="EC4" s="103">
        <f t="array" ref="EC4">EB4+(ROWS(EB$2:EB4)/1000*(EB4&lt;&gt;0))</f>
        <v>5445.0029999999997</v>
      </c>
      <c r="ED4" s="103">
        <f t="array" ref="ED4">MATCH(SMALL(EC:EC,COUNTIF(EC:EC,0)+ROWS(EC$2:EC4)),EC:EC,0)</f>
        <v>3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>
        <f t="array" aca="1" ref="EH4" ca="1">OFFSET($EA$1,MATCH(INDEX(EC:EC,SMALL(OFFSET(ED$2,0,0,COUNTIF(EC:EC,"&gt;0"),1),ROWS(EC$2:EC4)),1),EC$2:EC$501,0),1,1,1)</f>
        <v>5445</v>
      </c>
      <c r="EI4" s="104" t="e">
        <f t="array" aca="1" ref="EI4" ca="1">OFFSET($ED$1,MATCH(INDEX(EF:EF,SMALL(OFFSET(EG$2,0,0,COUNTIF(EF:EF,"&gt;0"),1),ROWS(EF$2:EF4)),1),EF$2:EF$501,0),1,1,1)</f>
        <v>#REF!</v>
      </c>
      <c r="EJ4" s="103" t="str">
        <f t="array" aca="1" ref="EJ4" ca="1">OFFSET(EA$1,MATCH(INDEX(EC:EC,SMALL(OFFSET(ED$2,0,0,COUNTIF(EC:EC,"&gt;0"),1),ROWS(EC$2:EC4)),1),EC$2:EC$501,0),0,1,1)</f>
        <v>ORAPRODC</v>
      </c>
      <c r="EN4" s="91" t="str">
        <f t="shared" si="2"/>
        <v>ORAPRODC</v>
      </c>
      <c r="EO4" s="99">
        <f t="shared" si="3"/>
        <v>5445</v>
      </c>
      <c r="EP4" s="103">
        <f t="array" ref="EP4">EO4+(ROWS(EO$2:EO4)/1000*(EO4&lt;&gt;0))</f>
        <v>5445.0029999999997</v>
      </c>
      <c r="EQ4" s="103">
        <f t="array" ref="EQ4">MATCH(SMALL(EP:EP,COUNTIF(EP:EP,0)+ROWS(EP$2:EP4)),EP:EP,0)</f>
        <v>3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>
        <f t="array" aca="1" ref="EU4" ca="1">OFFSET($EN$1,MATCH(INDEX(EP:EP,SMALL(OFFSET(EQ$2,0,0,COUNTIF(EP:EP,"&gt;0"),1),ROWS(EP$2:EP4)),1),EP$2:EP$501,0),1,1,1)</f>
        <v>5445</v>
      </c>
      <c r="EV4" s="104" t="e">
        <f t="array" aca="1" ref="EV4" ca="1">OFFSET($EN$1,MATCH(INDEX(ES:ES,SMALL(OFFSET(ET$2,0,0,COUNTIF(ES:ES,"&gt;0"),1),ROWS(ES$2:ES4)),1),ES$2:ES$501,0),1,1,1)</f>
        <v>#REF!</v>
      </c>
      <c r="EW4" s="103" t="str">
        <f t="array" aca="1" ref="EW4" ca="1">OFFSET(EN$1,MATCH(INDEX(EP:EP,SMALL(OFFSET(EQ$2,0,0,COUNTIF(EP:EP,"&gt;0"),1),ROWS(EP$2:EP4)),1),EP$2:EP$501,0),0,1,1)</f>
        <v>ORAPRODC</v>
      </c>
      <c r="EX4" s="91"/>
      <c r="EY4" s="91"/>
      <c r="EZ4" s="91"/>
      <c r="FA4" s="103" t="str">
        <f t="shared" si="28"/>
        <v>ORAPRODB</v>
      </c>
      <c r="FB4" s="103">
        <f t="shared" si="29"/>
        <v>5000</v>
      </c>
      <c r="FC4" s="103">
        <f>FB4+(ROWS(FB$2:FB4)/1000*(FB4&lt;&gt;0))</f>
        <v>5000.0029999999997</v>
      </c>
      <c r="FD4" s="103">
        <f>MATCH(SMALL(FC:FC,COUNTIF(FC:FC,0)+ROWS(FC$2:FC4)),FC:FC,0)</f>
        <v>4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>
        <f ca="1">OFFSET($FA$1,MATCH(INDEX(FC:FC,SMALL(OFFSET(FD$2,0,0,COUNTIF(FC:FC,"&gt;0"),1),ROWS(FC$2:FC4)),1),FC$2:FC$502,0),1,1,1)</f>
        <v>5000</v>
      </c>
      <c r="FI4" s="98" t="e">
        <f ca="1">OFFSET($FA$1,MATCH(INDEX(FF:FF,SMALL(OFFSET(FG$2,0,0,COUNTIF(FF:FF,"&gt;0"),1),ROWS(FF$2:FF4)),1),FF$2:FF$502,0),1,1,1)</f>
        <v>#REF!</v>
      </c>
      <c r="FJ4" s="103" t="str">
        <f ca="1">OFFSET(FA$1,MATCH(INDEX(FC:FC,SMALL(OFFSET(FD$2,0,0,COUNTIF(FC:FC,"&gt;0"),1),ROWS(FC$2:FC4)),1),FC$2:FC$502,0),0,1,1)</f>
        <v>ORAPRODB</v>
      </c>
    </row>
    <row r="5" spans="1:166" ht="15" customHeight="1">
      <c r="A5" s="100"/>
      <c r="B5" s="101"/>
      <c r="C5" s="91">
        <v>4</v>
      </c>
      <c r="D5" s="99">
        <f>IF(OR('Exadata Layout'!L18 = "P"), 'Exadata Layout'!V18, 0)</f>
        <v>0</v>
      </c>
      <c r="E5" s="99">
        <f t="array" ref="E5">IF(OR('Exadata Layout'!L18 = "P", 'Exadata Layout'!L18 = "A"), 'Exadata Layout'!W18, 0)</f>
        <v>0</v>
      </c>
      <c r="F5" s="99">
        <f>IF(OR('Exadata Layout'!L18 = "P", 'Exadata Layout'!L18 = "A"), 'Exadata Layout'!I18, 0)</f>
        <v>0</v>
      </c>
      <c r="G5" s="91" t="str">
        <f t="array" ref="G5">IF(OR('Exadata Layout'!L18 = "P", 'Exadata Layout'!L18 = "A"), 'Exadata Layout'!G18, "")</f>
        <v/>
      </c>
      <c r="H5" s="91" t="str">
        <f>IF('Exadata Layout'!G18 &gt; 0, 'Exadata Layout'!G18, "")</f>
        <v/>
      </c>
      <c r="I5" s="102">
        <f>IF('Exadata Layout'!Y18 &gt; 0, 'Exadata Layout'!Y18, 0)</f>
        <v>0</v>
      </c>
      <c r="J5" s="92">
        <f t="array" ref="J5">IF('Exadata Layout'!AA18 &gt; 0, 'Exadata Layout'!AA18, 0)</f>
        <v>0</v>
      </c>
      <c r="K5" s="92">
        <f>IF('Exadata Layout'!K18 &gt; 0, 'Exadata Layout'!K18, 0)</f>
        <v>0</v>
      </c>
      <c r="L5" s="98"/>
      <c r="N5" s="91" t="str">
        <f t="shared" si="4"/>
        <v>ORAPRODC</v>
      </c>
      <c r="O5" s="99">
        <f t="shared" si="5"/>
        <v>9.8461538461538467</v>
      </c>
      <c r="P5" s="103">
        <f t="array" ref="P5">O5+(ROWS(O$2:O5)/1000*(O5&lt;&gt;0))</f>
        <v>9.8501538461538463</v>
      </c>
      <c r="Q5" s="103">
        <f t="array" ref="Q5">MATCH(SMALL(P:P,COUNTIF(P:P,0)+ROWS(P$2:P5)),P:P,0)</f>
        <v>2</v>
      </c>
      <c r="R5" s="99">
        <f t="shared" si="6"/>
        <v>60</v>
      </c>
      <c r="S5" s="103">
        <f t="array" ref="S5">R5+(ROWS(R$2:R5)/1000*(R5&lt;&gt;0))</f>
        <v>60.003999999999998</v>
      </c>
      <c r="T5" s="103">
        <f>MATCH(SMALL(S:S,COUNTIF(S:S,0)+ROWS(S$2:S5)),S:S,0)</f>
        <v>2</v>
      </c>
      <c r="U5" s="104">
        <f t="array" aca="1" ref="U5" ca="1">OFFSET($N$1,MATCH(INDEX(P:P,SMALL(OFFSET(Q$2,0,0,COUNTIF(P:P,"&gt;0"),1),ROWS(P$2:P5)),1),P$2:P$502,0),1,1,1)</f>
        <v>9.8461538461538467</v>
      </c>
      <c r="V5" s="104">
        <f t="array" aca="1" ref="V5" ca="1">OFFSET($Q$1,MATCH(INDEX(S:S,SMALL(OFFSET(T$2,0,0,COUNTIF(S:S,"&gt;0"),1),ROWS(S$2:S5)),1),S$2:S$502,0),1,1,1)</f>
        <v>60</v>
      </c>
      <c r="W5" s="103" t="str">
        <f ca="1">OFFSET(N$1,MATCH(INDEX(S:S,SMALL(OFFSET(T$2,0,0,COUNTIF(S:S,"&gt;0"),1),ROWS(S$2:S5)),1),S$2:S$502,0),0,1,1)</f>
        <v>ORAPRODC</v>
      </c>
      <c r="AA5" s="91" t="str">
        <f t="shared" si="7"/>
        <v>ORAPRODC</v>
      </c>
      <c r="AB5" s="99">
        <f t="shared" si="8"/>
        <v>9.8461538461538467</v>
      </c>
      <c r="AC5" s="103">
        <f t="array" ref="AC5">AB5+(ROWS(AB$2:AB5)/1000*(AB5&lt;&gt;0))</f>
        <v>9.8501538461538463</v>
      </c>
      <c r="AD5" s="103">
        <f t="array" ref="AD5">MATCH(SMALL(AC:AC,COUNTIF(AC:AC,0)+ROWS(AC$2:AC5)),AC:AC,0)</f>
        <v>2</v>
      </c>
      <c r="AE5" s="99">
        <f t="shared" si="9"/>
        <v>60</v>
      </c>
      <c r="AF5" s="103">
        <f t="array" ref="AF5">AE5+(ROWS(AE$2:AE5)/1000*(AE5&lt;&gt;0))</f>
        <v>60.003999999999998</v>
      </c>
      <c r="AG5" s="103">
        <f>MATCH(SMALL(AF:AF,COUNTIF(AF:AF,0)+ROWS(AF$2:AF5)),AF:AF,0)</f>
        <v>2</v>
      </c>
      <c r="AH5" s="104">
        <f ca="1">OFFSET($AA$1,MATCH(INDEX(AC:AC,SMALL(OFFSET(AD$2,0,0,COUNTIF(AC:AC,"&gt;0"),1),ROWS(AC$2:AC5)),1),AC$2:AC$502,0),1,1,1)</f>
        <v>9.8461538461538467</v>
      </c>
      <c r="AI5" s="104">
        <f ca="1">OFFSET($AD$1,MATCH(INDEX(AF:AF,SMALL(OFFSET(AG$2,0,0,COUNTIF(AF:AF,"&gt;0"),1),ROWS(AF$2:AF5)),1),AF$2:AF$502,0),1,1,1)</f>
        <v>60</v>
      </c>
      <c r="AJ5" s="103" t="str">
        <f ca="1">OFFSET(AA$1,MATCH(INDEX(AF:AF,SMALL(OFFSET(AG$2,0,0,COUNTIF(AF:AF,"&gt;0"),1),ROWS(AF$2:AF5)),1),AF$2:AF$502,0),0,1,1)</f>
        <v>ORAPRODC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>ORAPRODB</v>
      </c>
      <c r="DO5" s="99">
        <f t="shared" si="31"/>
        <v>6144</v>
      </c>
      <c r="DP5" s="103">
        <f t="array" ref="DP5">DO5+(ROWS(DO$2:DO5)/1000*(DO5&lt;&gt;0))</f>
        <v>6144.0039999999999</v>
      </c>
      <c r="DQ5" s="103">
        <f t="array" ref="DQ5">MATCH(SMALL(DP:DP,COUNTIF(DP:DP,0)+ROWS(DP$2:DP5)),DP:DP,0)</f>
        <v>5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>
        <f t="array" aca="1" ref="DU5" ca="1">OFFSET($DN$1,MATCH(INDEX(DP:DP,SMALL(OFFSET(DQ$2,0,0,COUNTIF(DP:DP,"&gt;0"),1),ROWS(DP$2:DP5)),1),DP$2:DP$503,0),1,1,1)</f>
        <v>0</v>
      </c>
      <c r="DV5" s="104" t="e">
        <f t="array" aca="1" ref="DV5" ca="1">OFFSET($DQ$1,MATCH(INDEX(DS:DS,SMALL(OFFSET(DT$2,0,0,COUNTIF(DS:DS,"&gt;0"),1),ROWS(DS$2:DS5)),1),DS$2:DS$503,0),1,1,1)</f>
        <v>#REF!</v>
      </c>
      <c r="DW5" s="103" t="str">
        <f t="array" aca="1" ref="DW5" ca="1">OFFSET(DN$1,MATCH(INDEX(DP:DP,SMALL(OFFSET(DQ$2,0,0,COUNTIF(DP:DP,"&gt;0"),1),ROWS(DP$2:DP5)),1),DP$2:DP$503,0),0,1,1)</f>
        <v/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>ORAPRODC</v>
      </c>
      <c r="FB5" s="103">
        <f t="shared" si="29"/>
        <v>4000</v>
      </c>
      <c r="FC5" s="103">
        <f>FB5+(ROWS(FB$2:FB5)/1000*(FB5&lt;&gt;0))</f>
        <v>4000.0039999999999</v>
      </c>
      <c r="FD5" s="103">
        <f>MATCH(SMALL(FC:FC,COUNTIF(FC:FC,0)+ROWS(FC$2:FC5)),FC:FC,0)</f>
        <v>2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>
        <f ca="1">OFFSET($FA$1,MATCH(INDEX(FC:FC,SMALL(OFFSET(FD$2,0,0,COUNTIF(FC:FC,"&gt;0"),1),ROWS(FC$2:FC5)),1),FC$2:FC$502,0),1,1,1)</f>
        <v>4000</v>
      </c>
      <c r="FI5" s="104" t="e">
        <f ca="1">OFFSET($FA$1,MATCH(INDEX(FF:FF,SMALL(OFFSET(FG$2,0,0,COUNTIF(FF:FF,"&gt;0"),1),ROWS(FF$2:FF5)),1),FF$2:FF$502,0),1,1,1)</f>
        <v>#REF!</v>
      </c>
      <c r="FJ5" s="103" t="str">
        <f ca="1">OFFSET(FA$1,MATCH(INDEX(FC:FC,SMALL(OFFSET(FD$2,0,0,COUNTIF(FC:FC,"&gt;0"),1),ROWS(FC$2:FC5)),1),FC$2:FC$502,0),0,1,1)</f>
        <v>ORAPRODC</v>
      </c>
    </row>
    <row r="6" spans="1:166" ht="14.25" customHeight="1">
      <c r="B6" s="106"/>
      <c r="C6" s="91">
        <v>5</v>
      </c>
      <c r="D6" s="99">
        <f>IF(OR('Exadata Layout'!L19 = "P"), 'Exadata Layout'!V19, 0)</f>
        <v>0</v>
      </c>
      <c r="E6" s="99">
        <f t="array" ref="E6">IF(OR('Exadata Layout'!L19 = "P", 'Exadata Layout'!L19 = "A"), 'Exadata Layout'!W19, 0)</f>
        <v>0</v>
      </c>
      <c r="F6" s="99">
        <f>IF(OR('Exadata Layout'!L19 = "P", 'Exadata Layout'!L19 = "A"), 'Exadata Layout'!I19, 0)</f>
        <v>0</v>
      </c>
      <c r="G6" s="91" t="str">
        <f t="array" ref="G6">IF(OR('Exadata Layout'!L19 = "P", 'Exadata Layout'!L19 = "A"), 'Exadata Layout'!G19, "")</f>
        <v/>
      </c>
      <c r="H6" s="91" t="str">
        <f>IF('Exadata Layout'!G19 &gt; 0, 'Exadata Layout'!G19, "")</f>
        <v/>
      </c>
      <c r="I6" s="102">
        <f>IF('Exadata Layout'!Y19 &gt; 0, 'Exadata Layout'!Y19, 0)</f>
        <v>0</v>
      </c>
      <c r="J6" s="92">
        <f t="array" ref="J6">IF('Exadata Layout'!AA19 &gt; 0, 'Exadata Layout'!AA19, 0)</f>
        <v>0</v>
      </c>
      <c r="K6" s="92">
        <f>IF('Exadata Layout'!K19 &gt; 0, 'Exadata Layout'!K19,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>ORAPRODC</v>
      </c>
      <c r="DO6" s="99">
        <f t="shared" si="31"/>
        <v>5445</v>
      </c>
      <c r="DP6" s="103">
        <f t="array" ref="DP6">DO6+(ROWS(DO$2:DO6)/1000*(DO6&lt;&gt;0))</f>
        <v>5445.0050000000001</v>
      </c>
      <c r="DQ6" s="103">
        <f t="array" ref="DQ6">MATCH(SMALL(DP:DP,COUNTIF(DP:DP,0)+ROWS(DP$2:DP6)),DP:DP,0)</f>
        <v>3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IF(OR('Exadata Layout'!L20 = "P"), 'Exadata Layout'!V20, 0)</f>
        <v>0</v>
      </c>
      <c r="E7" s="99">
        <f t="array" ref="E7">IF(OR('Exadata Layout'!L20 = "P", 'Exadata Layout'!L20 = "A"), 'Exadata Layout'!W20, 0)</f>
        <v>0</v>
      </c>
      <c r="F7" s="99">
        <f>IF(OR('Exadata Layout'!L20 = "P", 'Exadata Layout'!L20 = "A"), 'Exadata Layout'!I20, 0)</f>
        <v>0</v>
      </c>
      <c r="G7" s="91" t="str">
        <f t="array" ref="G7">IF(OR('Exadata Layout'!L20 = "P", 'Exadata Layout'!L20 = "A"), 'Exadata Layout'!G20, "")</f>
        <v/>
      </c>
      <c r="H7" s="91" t="str">
        <f>IF('Exadata Layout'!G20 &gt; 0, 'Exadata Layout'!G20, "")</f>
        <v/>
      </c>
      <c r="I7" s="102">
        <f>IF('Exadata Layout'!Y20 &gt; 0, 'Exadata Layout'!Y20, 0)</f>
        <v>0</v>
      </c>
      <c r="J7" s="92">
        <f t="array" ref="J7">IF('Exadata Layout'!AA20 &gt; 0, 'Exadata Layout'!AA20, 0)</f>
        <v>0</v>
      </c>
      <c r="K7" s="92">
        <f>IF('Exadata Layout'!K20 &gt; 0, 'Exadata Layout'!K20,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IF(OR('Exadata Layout'!L21 = "P"), 'Exadata Layout'!V21, 0)</f>
        <v>0</v>
      </c>
      <c r="E8" s="99">
        <f t="array" ref="E8">IF(OR('Exadata Layout'!L21 = "P", 'Exadata Layout'!L21 = "A"), 'Exadata Layout'!W21, 0)</f>
        <v>0</v>
      </c>
      <c r="F8" s="99">
        <f>IF(OR('Exadata Layout'!L21 = "P", 'Exadata Layout'!L21 = "A"), 'Exadata Layout'!I21, 0)</f>
        <v>0</v>
      </c>
      <c r="G8" s="91" t="str">
        <f t="array" ref="G8">IF(OR('Exadata Layout'!L21 = "P", 'Exadata Layout'!L21 = "A"), 'Exadata Layout'!G21, "")</f>
        <v/>
      </c>
      <c r="H8" s="91" t="str">
        <f>IF('Exadata Layout'!G21 &gt; 0, 'Exadata Layout'!G21, "")</f>
        <v/>
      </c>
      <c r="I8" s="102">
        <f>IF('Exadata Layout'!Y21 &gt; 0, 'Exadata Layout'!Y21, 0)</f>
        <v>0</v>
      </c>
      <c r="J8" s="92">
        <f t="array" ref="J8">IF('Exadata Layout'!AA21 &gt; 0, 'Exadata Layout'!AA21, 0)</f>
        <v>0</v>
      </c>
      <c r="K8" s="92">
        <f>IF('Exadata Layout'!K21 &gt; 0, 'Exadata Layout'!K21,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IF(OR('Exadata Layout'!L22 = "P"), 'Exadata Layout'!V22, 0)</f>
        <v>0</v>
      </c>
      <c r="E9" s="99">
        <f t="array" ref="E9">IF(OR('Exadata Layout'!L22 = "P", 'Exadata Layout'!L22 = "A"), 'Exadata Layout'!W22, 0)</f>
        <v>0</v>
      </c>
      <c r="F9" s="99">
        <f>IF(OR('Exadata Layout'!L22 = "P", 'Exadata Layout'!L22 = "A"), 'Exadata Layout'!I22, 0)</f>
        <v>0</v>
      </c>
      <c r="G9" s="91" t="str">
        <f t="array" ref="G9">IF(OR('Exadata Layout'!L22 = "P", 'Exadata Layout'!L22 = "A"), 'Exadata Layout'!G22, "")</f>
        <v/>
      </c>
      <c r="H9" s="91" t="str">
        <f>IF('Exadata Layout'!G22 &gt; 0, 'Exadata Layout'!G22, "")</f>
        <v/>
      </c>
      <c r="I9" s="102">
        <f>IF('Exadata Layout'!Y22 &gt; 0, 'Exadata Layout'!Y22, 0)</f>
        <v>0</v>
      </c>
      <c r="J9" s="92">
        <f t="array" ref="J9">IF('Exadata Layout'!AA22 &gt; 0, 'Exadata Layout'!AA22, 0)</f>
        <v>0</v>
      </c>
      <c r="K9" s="92">
        <f>IF('Exadata Layout'!K22 &gt; 0, 'Exadata Layout'!K22,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IF(OR('Exadata Layout'!L23 = "P"), 'Exadata Layout'!V23, 0)</f>
        <v>0</v>
      </c>
      <c r="E10" s="99">
        <f t="array" ref="E10">IF(OR('Exadata Layout'!L23 = "P", 'Exadata Layout'!L23 = "A"), 'Exadata Layout'!W23, 0)</f>
        <v>0</v>
      </c>
      <c r="F10" s="99">
        <f>IF(OR('Exadata Layout'!L23 = "P", 'Exadata Layout'!L23 = "A"), 'Exadata Layout'!I23, 0)</f>
        <v>0</v>
      </c>
      <c r="G10" s="91" t="str">
        <f t="array" ref="G10">IF(OR('Exadata Layout'!L23 = "P", 'Exadata Layout'!L23 = "A"), 'Exadata Layout'!G23, "")</f>
        <v/>
      </c>
      <c r="H10" s="91" t="str">
        <f>IF('Exadata Layout'!G23 &gt; 0, 'Exadata Layout'!G23, "")</f>
        <v/>
      </c>
      <c r="I10" s="102">
        <f>IF('Exadata Layout'!Y23 &gt; 0, 'Exadata Layout'!Y23, 0)</f>
        <v>0</v>
      </c>
      <c r="J10" s="92">
        <f t="array" ref="J10">IF('Exadata Layout'!AA23 &gt; 0, 'Exadata Layout'!AA23, 0)</f>
        <v>0</v>
      </c>
      <c r="K10" s="92">
        <f>IF('Exadata Layout'!K23 &gt; 0, 'Exadata Layout'!K23,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IF(OR('Exadata Layout'!L24 = "P"), 'Exadata Layout'!V24, 0)</f>
        <v>0</v>
      </c>
      <c r="E11" s="99">
        <f t="array" ref="E11">IF(OR('Exadata Layout'!L24 = "P", 'Exadata Layout'!L24 = "A"), 'Exadata Layout'!W24, 0)</f>
        <v>0</v>
      </c>
      <c r="F11" s="99">
        <f>IF(OR('Exadata Layout'!L24 = "P", 'Exadata Layout'!L24 = "A"), 'Exadata Layout'!I24, 0)</f>
        <v>0</v>
      </c>
      <c r="G11" s="91" t="str">
        <f t="array" ref="G11">IF(OR('Exadata Layout'!L24 = "P", 'Exadata Layout'!L24 = "A"), 'Exadata Layout'!G24, "")</f>
        <v/>
      </c>
      <c r="H11" s="91" t="str">
        <f>IF('Exadata Layout'!G24 &gt; 0, 'Exadata Layout'!G24, "")</f>
        <v/>
      </c>
      <c r="I11" s="102">
        <f>IF('Exadata Layout'!Y24 &gt; 0, 'Exadata Layout'!Y24, 0)</f>
        <v>0</v>
      </c>
      <c r="J11" s="92">
        <f t="array" ref="J11">IF('Exadata Layout'!AA24 &gt; 0, 'Exadata Layout'!AA24, 0)</f>
        <v>0</v>
      </c>
      <c r="K11" s="92">
        <f>IF('Exadata Layout'!K24 &gt; 0, 'Exadata Layout'!K24,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IF(OR('Exadata Layout'!L25 = "P"), 'Exadata Layout'!V25, 0)</f>
        <v>0</v>
      </c>
      <c r="E12" s="99">
        <f t="array" ref="E12">IF(OR('Exadata Layout'!L25 = "P", 'Exadata Layout'!L25 = "A"), 'Exadata Layout'!W25, 0)</f>
        <v>0</v>
      </c>
      <c r="F12" s="99">
        <f>IF(OR('Exadata Layout'!L25 = "P", 'Exadata Layout'!L25 = "A"), 'Exadata Layout'!I25, 0)</f>
        <v>0</v>
      </c>
      <c r="G12" s="91" t="str">
        <f t="array" ref="G12">IF(OR('Exadata Layout'!L25 = "P", 'Exadata Layout'!L25 = "A"), 'Exadata Layout'!G25, "")</f>
        <v/>
      </c>
      <c r="H12" s="91" t="str">
        <f>IF('Exadata Layout'!G25 &gt; 0, 'Exadata Layout'!G25, "")</f>
        <v/>
      </c>
      <c r="I12" s="102">
        <f>IF('Exadata Layout'!Y25 &gt; 0, 'Exadata Layout'!Y25, 0)</f>
        <v>0</v>
      </c>
      <c r="J12" s="92">
        <f t="array" ref="J12">IF('Exadata Layout'!AA25 &gt; 0, 'Exadata Layout'!AA25, 0)</f>
        <v>0</v>
      </c>
      <c r="K12" s="92">
        <f>IF('Exadata Layout'!K25 &gt; 0, 'Exadata Layout'!K25,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IF(OR('Exadata Layout'!L26 = "P"), 'Exadata Layout'!V26, 0)</f>
        <v>0</v>
      </c>
      <c r="E13" s="99">
        <f t="array" ref="E13">IF(OR('Exadata Layout'!L26 = "P", 'Exadata Layout'!L26 = "A"), 'Exadata Layout'!W26, 0)</f>
        <v>0</v>
      </c>
      <c r="F13" s="99">
        <f>IF(OR('Exadata Layout'!L26 = "P", 'Exadata Layout'!L26 = "A"), 'Exadata Layout'!I26, 0)</f>
        <v>0</v>
      </c>
      <c r="G13" s="91" t="str">
        <f t="array" ref="G13">IF(OR('Exadata Layout'!L26 = "P", 'Exadata Layout'!L26 = "A"), 'Exadata Layout'!G26, "")</f>
        <v/>
      </c>
      <c r="H13" s="91" t="str">
        <f>IF('Exadata Layout'!G26 &gt; 0, 'Exadata Layout'!G26, "")</f>
        <v/>
      </c>
      <c r="I13" s="102">
        <f>IF('Exadata Layout'!Y26 &gt; 0, 'Exadata Layout'!Y26, 0)</f>
        <v>0</v>
      </c>
      <c r="J13" s="92">
        <f t="array" ref="J13">IF('Exadata Layout'!AA26 &gt; 0, 'Exadata Layout'!AA26, 0)</f>
        <v>0</v>
      </c>
      <c r="K13" s="92">
        <f>IF('Exadata Layout'!K26 &gt; 0, 'Exadata Layout'!K26,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IF(OR('Exadata Layout'!L27 = "P"), 'Exadata Layout'!V27, 0)</f>
        <v>0</v>
      </c>
      <c r="E14" s="99">
        <f t="array" ref="E14">IF(OR('Exadata Layout'!L27 = "P", 'Exadata Layout'!L27 = "A"), 'Exadata Layout'!W27, 0)</f>
        <v>0</v>
      </c>
      <c r="F14" s="99">
        <f>IF(OR('Exadata Layout'!L27 = "P", 'Exadata Layout'!L27 = "A"), 'Exadata Layout'!I27, 0)</f>
        <v>0</v>
      </c>
      <c r="G14" s="91" t="str">
        <f t="array" ref="G14">IF(OR('Exadata Layout'!L27 = "P", 'Exadata Layout'!L27 = "A"), 'Exadata Layout'!G27, "")</f>
        <v/>
      </c>
      <c r="H14" s="91" t="str">
        <f>IF('Exadata Layout'!G27 &gt; 0, 'Exadata Layout'!G27, "")</f>
        <v/>
      </c>
      <c r="I14" s="102">
        <f>IF('Exadata Layout'!Y27 &gt; 0, 'Exadata Layout'!Y27, 0)</f>
        <v>0</v>
      </c>
      <c r="J14" s="92">
        <f t="array" ref="J14">IF('Exadata Layout'!AA27 &gt; 0, 'Exadata Layout'!AA27, 0)</f>
        <v>0</v>
      </c>
      <c r="K14" s="92">
        <f>IF('Exadata Layout'!K27 &gt; 0, 'Exadata Layout'!K27,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IF(OR('Exadata Layout'!L28 = "P"), 'Exadata Layout'!V28, 0)</f>
        <v>0</v>
      </c>
      <c r="E15" s="99">
        <f t="array" ref="E15">IF(OR('Exadata Layout'!L28 = "P", 'Exadata Layout'!L28 = "A"), 'Exadata Layout'!W28, 0)</f>
        <v>0</v>
      </c>
      <c r="F15" s="99">
        <f>IF(OR('Exadata Layout'!L28 = "P", 'Exadata Layout'!L28 = "A"), 'Exadata Layout'!I28, 0)</f>
        <v>0</v>
      </c>
      <c r="G15" s="91" t="str">
        <f t="array" ref="G15">IF(OR('Exadata Layout'!L28 = "P", 'Exadata Layout'!L28 = "A"), 'Exadata Layout'!G28, "")</f>
        <v/>
      </c>
      <c r="H15" s="91" t="str">
        <f>IF('Exadata Layout'!G28 &gt; 0, 'Exadata Layout'!G28, "")</f>
        <v/>
      </c>
      <c r="I15" s="102">
        <f>IF('Exadata Layout'!Y28 &gt; 0, 'Exadata Layout'!Y28, 0)</f>
        <v>0</v>
      </c>
      <c r="J15" s="92">
        <f t="array" ref="J15">IF('Exadata Layout'!AA28 &gt; 0, 'Exadata Layout'!AA28, 0)</f>
        <v>0</v>
      </c>
      <c r="K15" s="92">
        <f>IF('Exadata Layout'!K28 &gt; 0, 'Exadata Layout'!K28,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IF(OR('Exadata Layout'!L29 = "P"), 'Exadata Layout'!V29, 0)</f>
        <v>0</v>
      </c>
      <c r="E16" s="99">
        <f t="array" ref="E16">IF(OR('Exadata Layout'!L29 = "P", 'Exadata Layout'!L29 = "A"), 'Exadata Layout'!W29, 0)</f>
        <v>0</v>
      </c>
      <c r="F16" s="99">
        <f>IF(OR('Exadata Layout'!L29 = "P", 'Exadata Layout'!L29 = "A"), 'Exadata Layout'!I29, 0)</f>
        <v>0</v>
      </c>
      <c r="G16" s="91" t="str">
        <f t="array" ref="G16">IF(OR('Exadata Layout'!L29 = "P", 'Exadata Layout'!L29 = "A"), 'Exadata Layout'!G29, "")</f>
        <v/>
      </c>
      <c r="H16" s="91" t="str">
        <f>IF('Exadata Layout'!G29 &gt; 0, 'Exadata Layout'!G29, "")</f>
        <v/>
      </c>
      <c r="I16" s="102">
        <f>IF('Exadata Layout'!Y29 &gt; 0, 'Exadata Layout'!Y29, 0)</f>
        <v>0</v>
      </c>
      <c r="J16" s="92">
        <f t="array" ref="J16">IF('Exadata Layout'!AA29 &gt; 0, 'Exadata Layout'!AA29, 0)</f>
        <v>0</v>
      </c>
      <c r="K16" s="92">
        <f>IF('Exadata Layout'!K29 &gt; 0, 'Exadata Layout'!K29,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IF(OR('Exadata Layout'!L30 = "P"), 'Exadata Layout'!V30, 0)</f>
        <v>0</v>
      </c>
      <c r="E17" s="99">
        <f t="array" ref="E17">IF(OR('Exadata Layout'!L30 = "P", 'Exadata Layout'!L30 = "A"), 'Exadata Layout'!W30, 0)</f>
        <v>0</v>
      </c>
      <c r="F17" s="99">
        <f>IF(OR('Exadata Layout'!L30 = "P", 'Exadata Layout'!L30 = "A"), 'Exadata Layout'!I30, 0)</f>
        <v>0</v>
      </c>
      <c r="G17" s="91" t="str">
        <f t="array" ref="G17">IF(OR('Exadata Layout'!L30 = "P", 'Exadata Layout'!L30 = "A"), 'Exadata Layout'!G30, "")</f>
        <v/>
      </c>
      <c r="H17" s="91" t="str">
        <f>IF('Exadata Layout'!G30 &gt; 0, 'Exadata Layout'!G30, "")</f>
        <v/>
      </c>
      <c r="I17" s="102">
        <f>IF('Exadata Layout'!Y30 &gt; 0, 'Exadata Layout'!Y30, 0)</f>
        <v>0</v>
      </c>
      <c r="J17" s="92">
        <f t="array" ref="J17">IF('Exadata Layout'!AA30 &gt; 0, 'Exadata Layout'!AA30, 0)</f>
        <v>0</v>
      </c>
      <c r="K17" s="92">
        <f>IF('Exadata Layout'!K30 &gt; 0, 'Exadata Layout'!K30,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IF(OR('Exadata Layout'!L31 = "P"), 'Exadata Layout'!V31, 0)</f>
        <v>0</v>
      </c>
      <c r="E18" s="99">
        <f t="array" ref="E18">IF(OR('Exadata Layout'!L31 = "P", 'Exadata Layout'!L31 = "A"), 'Exadata Layout'!W31, 0)</f>
        <v>0</v>
      </c>
      <c r="F18" s="99">
        <f>IF(OR('Exadata Layout'!L31 = "P", 'Exadata Layout'!L31 = "A"), 'Exadata Layout'!I31, 0)</f>
        <v>0</v>
      </c>
      <c r="G18" s="91" t="str">
        <f t="array" ref="G18">IF(OR('Exadata Layout'!L31 = "P", 'Exadata Layout'!L31 = "A"), 'Exadata Layout'!G31, "")</f>
        <v/>
      </c>
      <c r="H18" s="91" t="str">
        <f>IF('Exadata Layout'!G31 &gt; 0, 'Exadata Layout'!G31, "")</f>
        <v/>
      </c>
      <c r="I18" s="102">
        <f>IF('Exadata Layout'!Y31 &gt; 0, 'Exadata Layout'!Y31, 0)</f>
        <v>0</v>
      </c>
      <c r="J18" s="92">
        <f t="array" ref="J18">IF('Exadata Layout'!AA31 &gt; 0, 'Exadata Layout'!AA31, 0)</f>
        <v>0</v>
      </c>
      <c r="K18" s="92">
        <f>IF('Exadata Layout'!K31 &gt; 0, 'Exadata Layout'!K31,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IF(OR('Exadata Layout'!L32 = "P"), 'Exadata Layout'!V32, 0)</f>
        <v>0</v>
      </c>
      <c r="E19" s="99">
        <f t="array" ref="E19">IF(OR('Exadata Layout'!L32 = "P", 'Exadata Layout'!L32 = "A"), 'Exadata Layout'!W32, 0)</f>
        <v>0</v>
      </c>
      <c r="F19" s="99">
        <f>IF(OR('Exadata Layout'!L32 = "P", 'Exadata Layout'!L32 = "A"), 'Exadata Layout'!I32, 0)</f>
        <v>0</v>
      </c>
      <c r="G19" s="91" t="str">
        <f t="array" ref="G19">IF(OR('Exadata Layout'!L32 = "P", 'Exadata Layout'!L32 = "A"), 'Exadata Layout'!G32, "")</f>
        <v/>
      </c>
      <c r="H19" s="91" t="str">
        <f>IF('Exadata Layout'!G32 &gt; 0, 'Exadata Layout'!G32, "")</f>
        <v/>
      </c>
      <c r="I19" s="102">
        <f>IF('Exadata Layout'!Y32 &gt; 0, 'Exadata Layout'!Y32, 0)</f>
        <v>0</v>
      </c>
      <c r="J19" s="92">
        <f t="array" ref="J19">IF('Exadata Layout'!AA32 &gt; 0, 'Exadata Layout'!AA32, 0)</f>
        <v>0</v>
      </c>
      <c r="K19" s="92">
        <f>IF('Exadata Layout'!K32 &gt; 0, 'Exadata Layout'!K32,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IF(OR('Exadata Layout'!L33 = "P"), 'Exadata Layout'!V33, 0)</f>
        <v>0</v>
      </c>
      <c r="E20" s="99">
        <f t="array" ref="E20">IF(OR('Exadata Layout'!L33 = "P", 'Exadata Layout'!L33 = "A"), 'Exadata Layout'!W33, 0)</f>
        <v>0</v>
      </c>
      <c r="F20" s="99">
        <f>IF(OR('Exadata Layout'!L33 = "P", 'Exadata Layout'!L33 = "A"), 'Exadata Layout'!I33, 0)</f>
        <v>0</v>
      </c>
      <c r="G20" s="91" t="str">
        <f t="array" ref="G20">IF(OR('Exadata Layout'!L33 = "P", 'Exadata Layout'!L33 = "A"), 'Exadata Layout'!G33, "")</f>
        <v/>
      </c>
      <c r="H20" s="91" t="str">
        <f>IF('Exadata Layout'!G33 &gt; 0, 'Exadata Layout'!G33, "")</f>
        <v/>
      </c>
      <c r="I20" s="102">
        <f>IF('Exadata Layout'!Y33 &gt; 0, 'Exadata Layout'!Y33, 0)</f>
        <v>0</v>
      </c>
      <c r="J20" s="92">
        <f t="array" ref="J20">IF('Exadata Layout'!AA33 &gt; 0, 'Exadata Layout'!AA33, 0)</f>
        <v>0</v>
      </c>
      <c r="K20" s="92">
        <f>IF('Exadata Layout'!K33 &gt; 0, 'Exadata Layout'!K33,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IF(OR('Exadata Layout'!L34 = "P"), 'Exadata Layout'!V34, 0)</f>
        <v>0</v>
      </c>
      <c r="E21" s="99">
        <f t="array" ref="E21">IF(OR('Exadata Layout'!L34 = "P", 'Exadata Layout'!L34 = "A"), 'Exadata Layout'!W34, 0)</f>
        <v>0</v>
      </c>
      <c r="F21" s="99">
        <f>IF(OR('Exadata Layout'!L34 = "P", 'Exadata Layout'!L34 = "A"), 'Exadata Layout'!I34, 0)</f>
        <v>0</v>
      </c>
      <c r="G21" s="91" t="str">
        <f t="array" ref="G21">IF(OR('Exadata Layout'!L34 = "P", 'Exadata Layout'!L34 = "A"), 'Exadata Layout'!G34, "")</f>
        <v/>
      </c>
      <c r="H21" s="91" t="str">
        <f>IF('Exadata Layout'!G34 &gt; 0, 'Exadata Layout'!G34, "")</f>
        <v/>
      </c>
      <c r="I21" s="102">
        <f>IF('Exadata Layout'!Y34 &gt; 0, 'Exadata Layout'!Y34, 0)</f>
        <v>0</v>
      </c>
      <c r="J21" s="92">
        <f t="array" ref="J21">IF('Exadata Layout'!AA34 &gt; 0, 'Exadata Layout'!AA34, 0)</f>
        <v>0</v>
      </c>
      <c r="K21" s="92">
        <f>IF('Exadata Layout'!K34 &gt; 0, 'Exadata Layout'!K34,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IF(OR('Exadata Layout'!L35 = "P"), 'Exadata Layout'!V35, 0)</f>
        <v>0</v>
      </c>
      <c r="E22" s="99">
        <f t="array" ref="E22">IF(OR('Exadata Layout'!L35 = "P", 'Exadata Layout'!L35 = "A"), 'Exadata Layout'!W35, 0)</f>
        <v>0</v>
      </c>
      <c r="F22" s="99">
        <f>IF(OR('Exadata Layout'!L35 = "P", 'Exadata Layout'!L35 = "A"), 'Exadata Layout'!I35, 0)</f>
        <v>0</v>
      </c>
      <c r="G22" s="91" t="str">
        <f t="array" ref="G22">IF(OR('Exadata Layout'!L35 = "P", 'Exadata Layout'!L35 = "A"), 'Exadata Layout'!G35, "")</f>
        <v/>
      </c>
      <c r="H22" s="91" t="str">
        <f>IF('Exadata Layout'!G35 &gt; 0, 'Exadata Layout'!G35, "")</f>
        <v/>
      </c>
      <c r="I22" s="102">
        <f>IF('Exadata Layout'!Y35 &gt; 0, 'Exadata Layout'!Y35, 0)</f>
        <v>0</v>
      </c>
      <c r="J22" s="92">
        <f t="array" ref="J22">IF('Exadata Layout'!AA35 &gt; 0, 'Exadata Layout'!AA35, 0)</f>
        <v>0</v>
      </c>
      <c r="K22" s="92">
        <f>IF('Exadata Layout'!K35 &gt; 0, 'Exadata Layout'!K35,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IF(OR('Exadata Layout'!L36 = "P"), 'Exadata Layout'!V36, 0)</f>
        <v>0</v>
      </c>
      <c r="E23" s="99">
        <f t="array" ref="E23">IF(OR('Exadata Layout'!L36 = "P", 'Exadata Layout'!L36 = "A"), 'Exadata Layout'!W36, 0)</f>
        <v>0</v>
      </c>
      <c r="F23" s="99">
        <f>IF(OR('Exadata Layout'!L36 = "P", 'Exadata Layout'!L36 = "A"), 'Exadata Layout'!I36, 0)</f>
        <v>0</v>
      </c>
      <c r="G23" s="91" t="str">
        <f t="array" ref="G23">IF(OR('Exadata Layout'!L36 = "P", 'Exadata Layout'!L36 = "A"), 'Exadata Layout'!G36, "")</f>
        <v/>
      </c>
      <c r="H23" s="91" t="str">
        <f>IF('Exadata Layout'!G36 &gt; 0, 'Exadata Layout'!G36, "")</f>
        <v/>
      </c>
      <c r="I23" s="102">
        <f>IF('Exadata Layout'!Y36 &gt; 0, 'Exadata Layout'!Y36, 0)</f>
        <v>0</v>
      </c>
      <c r="J23" s="92">
        <f t="array" ref="J23">IF('Exadata Layout'!AA36 &gt; 0, 'Exadata Layout'!AA36, 0)</f>
        <v>0</v>
      </c>
      <c r="K23" s="92">
        <f>IF('Exadata Layout'!K36 &gt; 0, 'Exadata Layout'!K36,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IF(OR('Exadata Layout'!L37 = "P"), 'Exadata Layout'!V37, 0)</f>
        <v>0</v>
      </c>
      <c r="E24" s="99">
        <f t="array" ref="E24">IF(OR('Exadata Layout'!L37 = "P", 'Exadata Layout'!L37 = "A"), 'Exadata Layout'!W37, 0)</f>
        <v>0</v>
      </c>
      <c r="F24" s="99">
        <f>IF(OR('Exadata Layout'!L37 = "P", 'Exadata Layout'!L37 = "A"), 'Exadata Layout'!I37, 0)</f>
        <v>0</v>
      </c>
      <c r="G24" s="91" t="str">
        <f t="array" ref="G24">IF(OR('Exadata Layout'!L37 = "P", 'Exadata Layout'!L37 = "A"), 'Exadata Layout'!G37, "")</f>
        <v/>
      </c>
      <c r="H24" s="91" t="str">
        <f>IF('Exadata Layout'!G37 &gt; 0, 'Exadata Layout'!G37, "")</f>
        <v/>
      </c>
      <c r="I24" s="102">
        <f>IF('Exadata Layout'!Y37 &gt; 0, 'Exadata Layout'!Y37, 0)</f>
        <v>0</v>
      </c>
      <c r="J24" s="92">
        <f t="array" ref="J24">IF('Exadata Layout'!AA37 &gt; 0, 'Exadata Layout'!AA37, 0)</f>
        <v>0</v>
      </c>
      <c r="K24" s="92">
        <f>IF('Exadata Layout'!K37 &gt; 0, 'Exadata Layout'!K37,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IF(OR('Exadata Layout'!L38 = "P"), 'Exadata Layout'!V38, 0)</f>
        <v>0</v>
      </c>
      <c r="E25" s="99">
        <f t="array" ref="E25">IF(OR('Exadata Layout'!L38 = "P", 'Exadata Layout'!L38 = "A"), 'Exadata Layout'!W38, 0)</f>
        <v>0</v>
      </c>
      <c r="F25" s="99">
        <f>IF(OR('Exadata Layout'!L38 = "P", 'Exadata Layout'!L38 = "A"), 'Exadata Layout'!I38, 0)</f>
        <v>0</v>
      </c>
      <c r="G25" s="91" t="str">
        <f t="array" ref="G25">IF(OR('Exadata Layout'!L38 = "P", 'Exadata Layout'!L38 = "A"), 'Exadata Layout'!G38, "")</f>
        <v/>
      </c>
      <c r="H25" s="91" t="str">
        <f>IF('Exadata Layout'!G38 &gt; 0, 'Exadata Layout'!G38, "")</f>
        <v/>
      </c>
      <c r="I25" s="102">
        <f>IF('Exadata Layout'!Y38 &gt; 0, 'Exadata Layout'!Y38, 0)</f>
        <v>0</v>
      </c>
      <c r="J25" s="92">
        <f t="array" ref="J25">IF('Exadata Layout'!AA38 &gt; 0, 'Exadata Layout'!AA38, 0)</f>
        <v>0</v>
      </c>
      <c r="K25" s="92">
        <f>IF('Exadata Layout'!K38 &gt; 0, 'Exadata Layout'!K38,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IF(OR('Exadata Layout'!L39 = "P"), 'Exadata Layout'!V39, 0)</f>
        <v>0</v>
      </c>
      <c r="E26" s="99">
        <f t="array" ref="E26">IF(OR('Exadata Layout'!L39 = "P", 'Exadata Layout'!L39 = "A"), 'Exadata Layout'!W39, 0)</f>
        <v>0</v>
      </c>
      <c r="F26" s="99">
        <f>IF(OR('Exadata Layout'!L39 = "P", 'Exadata Layout'!L39 = "A"), 'Exadata Layout'!I39, 0)</f>
        <v>0</v>
      </c>
      <c r="G26" s="91" t="str">
        <f t="array" ref="G26">IF(OR('Exadata Layout'!L39 = "P", 'Exadata Layout'!L39 = "A"), 'Exadata Layout'!G39, "")</f>
        <v/>
      </c>
      <c r="H26" s="91" t="str">
        <f>IF('Exadata Layout'!G39 &gt; 0, 'Exadata Layout'!G39, "")</f>
        <v/>
      </c>
      <c r="I26" s="102">
        <f>IF('Exadata Layout'!Y39 &gt; 0, 'Exadata Layout'!Y39, 0)</f>
        <v>0</v>
      </c>
      <c r="J26" s="92">
        <f t="array" ref="J26">IF('Exadata Layout'!AA39 &gt; 0, 'Exadata Layout'!AA39, 0)</f>
        <v>0</v>
      </c>
      <c r="K26" s="92">
        <f>IF('Exadata Layout'!K39 &gt; 0, 'Exadata Layout'!K39,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IF(OR('Exadata Layout'!L40 = "P"), 'Exadata Layout'!V40, 0)</f>
        <v>0</v>
      </c>
      <c r="E27" s="99">
        <f t="array" ref="E27">IF(OR('Exadata Layout'!L40 = "P", 'Exadata Layout'!L40 = "A"), 'Exadata Layout'!W40, 0)</f>
        <v>0</v>
      </c>
      <c r="F27" s="99">
        <f>IF(OR('Exadata Layout'!L40 = "P", 'Exadata Layout'!L40 = "A"), 'Exadata Layout'!I40, 0)</f>
        <v>0</v>
      </c>
      <c r="G27" s="91" t="str">
        <f t="array" ref="G27">IF(OR('Exadata Layout'!L40 = "P", 'Exadata Layout'!L40 = "A"), 'Exadata Layout'!G40, "")</f>
        <v/>
      </c>
      <c r="H27" s="91" t="str">
        <f>IF('Exadata Layout'!G40 &gt; 0, 'Exadata Layout'!G40, "")</f>
        <v/>
      </c>
      <c r="I27" s="102">
        <f>IF('Exadata Layout'!Y40 &gt; 0, 'Exadata Layout'!Y40, 0)</f>
        <v>0</v>
      </c>
      <c r="J27" s="92">
        <f t="array" ref="J27">IF('Exadata Layout'!AA40 &gt; 0, 'Exadata Layout'!AA40, 0)</f>
        <v>0</v>
      </c>
      <c r="K27" s="92">
        <f>IF('Exadata Layout'!K40 &gt; 0, 'Exadata Layout'!K40,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IF(OR('Exadata Layout'!L41 = "P"), 'Exadata Layout'!V41, 0)</f>
        <v>0</v>
      </c>
      <c r="E28" s="99">
        <f t="array" ref="E28">IF(OR('Exadata Layout'!L41 = "P", 'Exadata Layout'!L41 = "A"), 'Exadata Layout'!W41, 0)</f>
        <v>0</v>
      </c>
      <c r="F28" s="99">
        <f>IF(OR('Exadata Layout'!L41 = "P", 'Exadata Layout'!L41 = "A"), 'Exadata Layout'!I41, 0)</f>
        <v>0</v>
      </c>
      <c r="G28" s="91" t="str">
        <f t="array" ref="G28">IF(OR('Exadata Layout'!L41 = "P", 'Exadata Layout'!L41 = "A"), 'Exadata Layout'!G41, "")</f>
        <v/>
      </c>
      <c r="H28" s="91" t="str">
        <f>IF('Exadata Layout'!G41 &gt; 0, 'Exadata Layout'!G41, "")</f>
        <v/>
      </c>
      <c r="I28" s="102">
        <f>IF('Exadata Layout'!Y41 &gt; 0, 'Exadata Layout'!Y41, 0)</f>
        <v>0</v>
      </c>
      <c r="J28" s="92">
        <f t="array" ref="J28">IF('Exadata Layout'!AA41 &gt; 0, 'Exadata Layout'!AA41, 0)</f>
        <v>0</v>
      </c>
      <c r="K28" s="92">
        <f>IF('Exadata Layout'!K41 &gt; 0, 'Exadata Layout'!K41,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IF(OR('Exadata Layout'!L42 = "P"), 'Exadata Layout'!V42, 0)</f>
        <v>0</v>
      </c>
      <c r="E29" s="99">
        <f t="array" ref="E29">IF(OR('Exadata Layout'!L42 = "P", 'Exadata Layout'!L42 = "A"), 'Exadata Layout'!W42, 0)</f>
        <v>0</v>
      </c>
      <c r="F29" s="99">
        <f>IF(OR('Exadata Layout'!L42 = "P", 'Exadata Layout'!L42 = "A"), 'Exadata Layout'!I42, 0)</f>
        <v>0</v>
      </c>
      <c r="G29" s="91" t="str">
        <f t="array" ref="G29">IF(OR('Exadata Layout'!L42 = "P", 'Exadata Layout'!L42 = "A"), 'Exadata Layout'!G42, "")</f>
        <v/>
      </c>
      <c r="H29" s="91" t="str">
        <f>IF('Exadata Layout'!G42 &gt; 0, 'Exadata Layout'!G42, "")</f>
        <v/>
      </c>
      <c r="I29" s="102">
        <f>IF('Exadata Layout'!Y42 &gt; 0, 'Exadata Layout'!Y42, 0)</f>
        <v>0</v>
      </c>
      <c r="J29" s="92">
        <f t="array" ref="J29">IF('Exadata Layout'!AA42 &gt; 0, 'Exadata Layout'!AA42, 0)</f>
        <v>0</v>
      </c>
      <c r="K29" s="92">
        <f>IF('Exadata Layout'!K42 &gt; 0, 'Exadata Layout'!K42,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IF(OR('Exadata Layout'!L43 = "P"), 'Exadata Layout'!V43, 0)</f>
        <v>0</v>
      </c>
      <c r="E30" s="99">
        <f t="array" ref="E30">IF(OR('Exadata Layout'!L43 = "P", 'Exadata Layout'!L43 = "A"), 'Exadata Layout'!W43, 0)</f>
        <v>0</v>
      </c>
      <c r="F30" s="99">
        <f>IF(OR('Exadata Layout'!L43 = "P", 'Exadata Layout'!L43 = "A"), 'Exadata Layout'!I43, 0)</f>
        <v>0</v>
      </c>
      <c r="G30" s="91" t="str">
        <f t="array" ref="G30">IF(OR('Exadata Layout'!L43 = "P", 'Exadata Layout'!L43 = "A"), 'Exadata Layout'!G43, "")</f>
        <v/>
      </c>
      <c r="H30" s="91" t="str">
        <f>IF('Exadata Layout'!G43 &gt; 0, 'Exadata Layout'!G43, "")</f>
        <v/>
      </c>
      <c r="I30" s="102">
        <f>IF('Exadata Layout'!Y43 &gt; 0, 'Exadata Layout'!Y43, 0)</f>
        <v>0</v>
      </c>
      <c r="J30" s="92">
        <f t="array" ref="J30">IF('Exadata Layout'!AA43 &gt; 0, 'Exadata Layout'!AA43, 0)</f>
        <v>0</v>
      </c>
      <c r="K30" s="92">
        <f>IF('Exadata Layout'!K43 &gt; 0, 'Exadata Layout'!K43,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IF(OR('Exadata Layout'!L44 = "P"), 'Exadata Layout'!V44, 0)</f>
        <v>0</v>
      </c>
      <c r="E31" s="99">
        <f t="array" ref="E31">IF(OR('Exadata Layout'!L44 = "P", 'Exadata Layout'!L44 = "A"), 'Exadata Layout'!W44, 0)</f>
        <v>0</v>
      </c>
      <c r="F31" s="99">
        <f>IF(OR('Exadata Layout'!L44 = "P", 'Exadata Layout'!L44 = "A"), 'Exadata Layout'!I44, 0)</f>
        <v>0</v>
      </c>
      <c r="G31" s="91" t="str">
        <f t="array" ref="G31">IF(OR('Exadata Layout'!L44 = "P", 'Exadata Layout'!L44 = "A"), 'Exadata Layout'!G44, "")</f>
        <v/>
      </c>
      <c r="H31" s="91" t="str">
        <f>IF('Exadata Layout'!G44 &gt; 0, 'Exadata Layout'!G44, "")</f>
        <v/>
      </c>
      <c r="I31" s="102">
        <f>IF('Exadata Layout'!Y44 &gt; 0, 'Exadata Layout'!Y44, 0)</f>
        <v>0</v>
      </c>
      <c r="J31" s="92">
        <f t="array" ref="J31">IF('Exadata Layout'!AA44 &gt; 0, 'Exadata Layout'!AA44, 0)</f>
        <v>0</v>
      </c>
      <c r="K31" s="92">
        <f>IF('Exadata Layout'!K44 &gt; 0, 'Exadata Layout'!K44,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IF(OR('Exadata Layout'!L45 = "P"), 'Exadata Layout'!V45, 0)</f>
        <v>0</v>
      </c>
      <c r="E32" s="99">
        <f t="array" ref="E32">IF(OR('Exadata Layout'!L45 = "P", 'Exadata Layout'!L45 = "A"), 'Exadata Layout'!W45, 0)</f>
        <v>0</v>
      </c>
      <c r="F32" s="99">
        <f>IF(OR('Exadata Layout'!L45 = "P", 'Exadata Layout'!L45 = "A"), 'Exadata Layout'!I45, 0)</f>
        <v>0</v>
      </c>
      <c r="G32" s="91" t="str">
        <f t="array" ref="G32">IF(OR('Exadata Layout'!L45 = "P", 'Exadata Layout'!L45 = "A"), 'Exadata Layout'!G45, "")</f>
        <v/>
      </c>
      <c r="H32" s="91" t="str">
        <f>IF('Exadata Layout'!G45 &gt; 0, 'Exadata Layout'!G45, "")</f>
        <v/>
      </c>
      <c r="I32" s="102">
        <f>IF('Exadata Layout'!Y45 &gt; 0, 'Exadata Layout'!Y45, 0)</f>
        <v>0</v>
      </c>
      <c r="J32" s="92">
        <f t="array" ref="J32">IF('Exadata Layout'!AA45 &gt; 0, 'Exadata Layout'!AA45, 0)</f>
        <v>0</v>
      </c>
      <c r="K32" s="92">
        <f>IF('Exadata Layout'!K45 &gt; 0, 'Exadata Layout'!K45,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IF(OR('Exadata Layout'!L46 = "P"), 'Exadata Layout'!V46, 0)</f>
        <v>0</v>
      </c>
      <c r="E33" s="99">
        <f t="array" ref="E33">IF(OR('Exadata Layout'!L46 = "P", 'Exadata Layout'!L46 = "A"), 'Exadata Layout'!W46, 0)</f>
        <v>0</v>
      </c>
      <c r="F33" s="99">
        <f>IF(OR('Exadata Layout'!L46 = "P", 'Exadata Layout'!L46 = "A"), 'Exadata Layout'!I46, 0)</f>
        <v>0</v>
      </c>
      <c r="G33" s="91" t="str">
        <f t="array" ref="G33">IF(OR('Exadata Layout'!L46 = "P", 'Exadata Layout'!L46 = "A"), 'Exadata Layout'!G46, "")</f>
        <v/>
      </c>
      <c r="H33" s="91" t="str">
        <f>IF('Exadata Layout'!G46 &gt; 0, 'Exadata Layout'!G46, "")</f>
        <v/>
      </c>
      <c r="I33" s="102">
        <f>IF('Exadata Layout'!Y46 &gt; 0, 'Exadata Layout'!Y46, 0)</f>
        <v>0</v>
      </c>
      <c r="J33" s="92">
        <f t="array" ref="J33">IF('Exadata Layout'!AA46 &gt; 0, 'Exadata Layout'!AA46, 0)</f>
        <v>0</v>
      </c>
      <c r="K33" s="92">
        <f>IF('Exadata Layout'!K46 &gt; 0, 'Exadata Layout'!K46,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IF(OR('Exadata Layout'!L47 = "P"), 'Exadata Layout'!V47, 0)</f>
        <v>0</v>
      </c>
      <c r="E34" s="99">
        <f t="array" ref="E34">IF(OR('Exadata Layout'!L47 = "P", 'Exadata Layout'!L47 = "A"), 'Exadata Layout'!W47, 0)</f>
        <v>0</v>
      </c>
      <c r="F34" s="99">
        <f>IF(OR('Exadata Layout'!L47 = "P", 'Exadata Layout'!L47 = "A"), 'Exadata Layout'!I47, 0)</f>
        <v>0</v>
      </c>
      <c r="G34" s="91" t="str">
        <f t="array" ref="G34">IF(OR('Exadata Layout'!L47 = "P", 'Exadata Layout'!L47 = "A"), 'Exadata Layout'!G47, "")</f>
        <v/>
      </c>
      <c r="H34" s="91" t="str">
        <f>IF('Exadata Layout'!G47 &gt; 0, 'Exadata Layout'!G47, "")</f>
        <v/>
      </c>
      <c r="I34" s="102">
        <f>IF('Exadata Layout'!Y47 &gt; 0, 'Exadata Layout'!Y47, 0)</f>
        <v>0</v>
      </c>
      <c r="J34" s="92">
        <f t="array" ref="J34">IF('Exadata Layout'!AA47 &gt; 0, 'Exadata Layout'!AA47, 0)</f>
        <v>0</v>
      </c>
      <c r="K34" s="92">
        <f>IF('Exadata Layout'!K47 &gt; 0, 'Exadata Layout'!K47,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IF(OR('Exadata Layout'!L48 = "P"), 'Exadata Layout'!V48, 0)</f>
        <v>0</v>
      </c>
      <c r="E35" s="99">
        <f t="array" ref="E35">IF(OR('Exadata Layout'!L48 = "P", 'Exadata Layout'!L48 = "A"), 'Exadata Layout'!W48, 0)</f>
        <v>0</v>
      </c>
      <c r="F35" s="99">
        <f>IF(OR('Exadata Layout'!L48 = "P", 'Exadata Layout'!L48 = "A"), 'Exadata Layout'!I48, 0)</f>
        <v>0</v>
      </c>
      <c r="G35" s="91" t="str">
        <f t="array" ref="G35">IF(OR('Exadata Layout'!L48 = "P", 'Exadata Layout'!L48 = "A"), 'Exadata Layout'!G48, "")</f>
        <v/>
      </c>
      <c r="H35" s="91" t="str">
        <f>IF('Exadata Layout'!G48 &gt; 0, 'Exadata Layout'!G48, "")</f>
        <v/>
      </c>
      <c r="I35" s="102">
        <f>IF('Exadata Layout'!Y48 &gt; 0, 'Exadata Layout'!Y48, 0)</f>
        <v>0</v>
      </c>
      <c r="J35" s="92">
        <f t="array" ref="J35">IF('Exadata Layout'!AA48 &gt; 0, 'Exadata Layout'!AA48, 0)</f>
        <v>0</v>
      </c>
      <c r="K35" s="92">
        <f>IF('Exadata Layout'!K48 &gt; 0, 'Exadata Layout'!K48,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IF(OR('Exadata Layout'!L49 = "P"), 'Exadata Layout'!V49, 0)</f>
        <v>0</v>
      </c>
      <c r="E36" s="99">
        <f t="array" ref="E36">IF(OR('Exadata Layout'!L49 = "P", 'Exadata Layout'!L49 = "A"), 'Exadata Layout'!W49, 0)</f>
        <v>0</v>
      </c>
      <c r="F36" s="99">
        <f>IF(OR('Exadata Layout'!L49 = "P", 'Exadata Layout'!L49 = "A"), 'Exadata Layout'!I49, 0)</f>
        <v>0</v>
      </c>
      <c r="G36" s="91" t="str">
        <f t="array" ref="G36">IF(OR('Exadata Layout'!L49 = "P", 'Exadata Layout'!L49 = "A"), 'Exadata Layout'!G49, "")</f>
        <v/>
      </c>
      <c r="H36" s="91" t="str">
        <f>IF('Exadata Layout'!G49 &gt; 0, 'Exadata Layout'!G49, "")</f>
        <v/>
      </c>
      <c r="I36" s="102">
        <f>IF('Exadata Layout'!Y49 &gt; 0, 'Exadata Layout'!Y49, 0)</f>
        <v>0</v>
      </c>
      <c r="J36" s="92">
        <f t="array" ref="J36">IF('Exadata Layout'!AA49 &gt; 0, 'Exadata Layout'!AA49, 0)</f>
        <v>0</v>
      </c>
      <c r="K36" s="92">
        <f>IF('Exadata Layout'!K49 &gt; 0, 'Exadata Layout'!K49,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IF(OR('Exadata Layout'!L50 = "P"), 'Exadata Layout'!V50, 0)</f>
        <v>0</v>
      </c>
      <c r="E37" s="99">
        <f t="array" ref="E37">IF(OR('Exadata Layout'!L50 = "P", 'Exadata Layout'!L50 = "A"), 'Exadata Layout'!W50, 0)</f>
        <v>0</v>
      </c>
      <c r="F37" s="99">
        <f>IF(OR('Exadata Layout'!L50 = "P", 'Exadata Layout'!L50 = "A"), 'Exadata Layout'!I50, 0)</f>
        <v>0</v>
      </c>
      <c r="G37" s="91" t="str">
        <f t="array" ref="G37">IF(OR('Exadata Layout'!L50 = "P", 'Exadata Layout'!L50 = "A"), 'Exadata Layout'!G50, "")</f>
        <v/>
      </c>
      <c r="H37" s="91" t="str">
        <f>IF('Exadata Layout'!G50 &gt; 0, 'Exadata Layout'!G50, "")</f>
        <v/>
      </c>
      <c r="I37" s="102">
        <f>IF('Exadata Layout'!Y50 &gt; 0, 'Exadata Layout'!Y50, 0)</f>
        <v>0</v>
      </c>
      <c r="J37" s="92">
        <f t="array" ref="J37">IF('Exadata Layout'!AA50 &gt; 0, 'Exadata Layout'!AA50, 0)</f>
        <v>0</v>
      </c>
      <c r="K37" s="92">
        <f>IF('Exadata Layout'!K50 &gt; 0, 'Exadata Layout'!K50,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IF(OR('Exadata Layout'!L51 = "P"), 'Exadata Layout'!V51, 0)</f>
        <v>0</v>
      </c>
      <c r="E38" s="99">
        <f t="array" ref="E38">IF(OR('Exadata Layout'!L51 = "P", 'Exadata Layout'!L51 = "A"), 'Exadata Layout'!W51, 0)</f>
        <v>0</v>
      </c>
      <c r="F38" s="99">
        <f>IF(OR('Exadata Layout'!L51 = "P", 'Exadata Layout'!L51 = "A"), 'Exadata Layout'!I51, 0)</f>
        <v>0</v>
      </c>
      <c r="G38" s="91" t="str">
        <f t="array" ref="G38">IF(OR('Exadata Layout'!L51 = "P", 'Exadata Layout'!L51 = "A"), 'Exadata Layout'!G51, "")</f>
        <v/>
      </c>
      <c r="H38" s="91" t="str">
        <f>IF('Exadata Layout'!G51 &gt; 0, 'Exadata Layout'!G51, "")</f>
        <v/>
      </c>
      <c r="I38" s="102">
        <f>IF('Exadata Layout'!Y51 &gt; 0, 'Exadata Layout'!Y51, 0)</f>
        <v>0</v>
      </c>
      <c r="J38" s="92">
        <f t="array" ref="J38">IF('Exadata Layout'!AA51 &gt; 0, 'Exadata Layout'!AA51, 0)</f>
        <v>0</v>
      </c>
      <c r="K38" s="92">
        <f>IF('Exadata Layout'!K51 &gt; 0, 'Exadata Layout'!K51,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IF(OR('Exadata Layout'!L52 = "P"), 'Exadata Layout'!V52, 0)</f>
        <v>0</v>
      </c>
      <c r="E39" s="99">
        <f t="array" ref="E39">IF(OR('Exadata Layout'!L52 = "P", 'Exadata Layout'!L52 = "A"), 'Exadata Layout'!W52, 0)</f>
        <v>0</v>
      </c>
      <c r="F39" s="99">
        <f>IF(OR('Exadata Layout'!L52 = "P", 'Exadata Layout'!L52 = "A"), 'Exadata Layout'!I52, 0)</f>
        <v>0</v>
      </c>
      <c r="G39" s="91" t="str">
        <f t="array" ref="G39">IF(OR('Exadata Layout'!L52 = "P", 'Exadata Layout'!L52 = "A"), 'Exadata Layout'!G52, "")</f>
        <v/>
      </c>
      <c r="H39" s="91" t="str">
        <f>IF('Exadata Layout'!G52 &gt; 0, 'Exadata Layout'!G52, "")</f>
        <v/>
      </c>
      <c r="I39" s="102">
        <f>IF('Exadata Layout'!Y52 &gt; 0, 'Exadata Layout'!Y52, 0)</f>
        <v>0</v>
      </c>
      <c r="J39" s="92">
        <f t="array" ref="J39">IF('Exadata Layout'!AA52 &gt; 0, 'Exadata Layout'!AA52, 0)</f>
        <v>0</v>
      </c>
      <c r="K39" s="92">
        <f>IF('Exadata Layout'!K52 &gt; 0, 'Exadata Layout'!K52,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IF(OR('Exadata Layout'!L53 = "P"), 'Exadata Layout'!V53, 0)</f>
        <v>0</v>
      </c>
      <c r="E40" s="99">
        <f t="array" ref="E40">IF(OR('Exadata Layout'!L53 = "P", 'Exadata Layout'!L53 = "A"), 'Exadata Layout'!W53, 0)</f>
        <v>0</v>
      </c>
      <c r="F40" s="99">
        <f>IF(OR('Exadata Layout'!L53 = "P", 'Exadata Layout'!L53 = "A"), 'Exadata Layout'!I53, 0)</f>
        <v>0</v>
      </c>
      <c r="G40" s="91" t="str">
        <f t="array" ref="G40">IF(OR('Exadata Layout'!L53 = "P", 'Exadata Layout'!L53 = "A"), 'Exadata Layout'!G53, "")</f>
        <v/>
      </c>
      <c r="H40" s="91" t="str">
        <f>IF('Exadata Layout'!G53 &gt; 0, 'Exadata Layout'!G53, "")</f>
        <v/>
      </c>
      <c r="I40" s="102">
        <f>IF('Exadata Layout'!Y53 &gt; 0, 'Exadata Layout'!Y53, 0)</f>
        <v>0</v>
      </c>
      <c r="J40" s="92">
        <f t="array" ref="J40">IF('Exadata Layout'!AA53 &gt; 0, 'Exadata Layout'!AA53, 0)</f>
        <v>0</v>
      </c>
      <c r="K40" s="92">
        <f>IF('Exadata Layout'!K53 &gt; 0, 'Exadata Layout'!K53,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IF(OR('Exadata Layout'!L54 = "P"), 'Exadata Layout'!V54, 0)</f>
        <v>0</v>
      </c>
      <c r="E41" s="99">
        <f t="array" ref="E41">IF(OR('Exadata Layout'!L54 = "P", 'Exadata Layout'!L54 = "A"), 'Exadata Layout'!W54, 0)</f>
        <v>0</v>
      </c>
      <c r="F41" s="99">
        <f>IF(OR('Exadata Layout'!L54 = "P", 'Exadata Layout'!L54 = "A"), 'Exadata Layout'!I54, 0)</f>
        <v>0</v>
      </c>
      <c r="G41" s="91" t="str">
        <f t="array" ref="G41">IF(OR('Exadata Layout'!L54 = "P", 'Exadata Layout'!L54 = "A"), 'Exadata Layout'!G54, "")</f>
        <v/>
      </c>
      <c r="H41" s="91" t="str">
        <f>IF('Exadata Layout'!G54 &gt; 0, 'Exadata Layout'!G54, "")</f>
        <v/>
      </c>
      <c r="I41" s="102">
        <f>IF('Exadata Layout'!Y54 &gt; 0, 'Exadata Layout'!Y54, 0)</f>
        <v>0</v>
      </c>
      <c r="J41" s="92">
        <f t="array" ref="J41">IF('Exadata Layout'!AA54 &gt; 0, 'Exadata Layout'!AA54, 0)</f>
        <v>0</v>
      </c>
      <c r="K41" s="92">
        <f>IF('Exadata Layout'!K54 &gt; 0, 'Exadata Layout'!K54,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IF(OR('Exadata Layout'!L55 = "P"), 'Exadata Layout'!V55, 0)</f>
        <v>0</v>
      </c>
      <c r="E42" s="99">
        <f t="array" ref="E42">IF(OR('Exadata Layout'!L55 = "P", 'Exadata Layout'!L55 = "A"), 'Exadata Layout'!W55, 0)</f>
        <v>0</v>
      </c>
      <c r="F42" s="99">
        <f>IF(OR('Exadata Layout'!L55 = "P", 'Exadata Layout'!L55 = "A"), 'Exadata Layout'!I55, 0)</f>
        <v>0</v>
      </c>
      <c r="G42" s="91" t="str">
        <f t="array" ref="G42">IF(OR('Exadata Layout'!L55 = "P", 'Exadata Layout'!L55 = "A"), 'Exadata Layout'!G55, "")</f>
        <v/>
      </c>
      <c r="H42" s="91" t="str">
        <f>IF('Exadata Layout'!G55 &gt; 0, 'Exadata Layout'!G55, "")</f>
        <v/>
      </c>
      <c r="I42" s="102">
        <f>IF('Exadata Layout'!Y55 &gt; 0, 'Exadata Layout'!Y55, 0)</f>
        <v>0</v>
      </c>
      <c r="J42" s="92">
        <f t="array" ref="J42">IF('Exadata Layout'!AA55 &gt; 0, 'Exadata Layout'!AA55, 0)</f>
        <v>0</v>
      </c>
      <c r="K42" s="92">
        <f>IF('Exadata Layout'!K55 &gt; 0, 'Exadata Layout'!K55,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IF(OR('Exadata Layout'!L56 = "P"), 'Exadata Layout'!V56, 0)</f>
        <v>0</v>
      </c>
      <c r="E43" s="99">
        <f t="array" ref="E43">IF(OR('Exadata Layout'!L56 = "P", 'Exadata Layout'!L56 = "A"), 'Exadata Layout'!W56, 0)</f>
        <v>0</v>
      </c>
      <c r="F43" s="99">
        <f>IF(OR('Exadata Layout'!L56 = "P", 'Exadata Layout'!L56 = "A"), 'Exadata Layout'!I56, 0)</f>
        <v>0</v>
      </c>
      <c r="G43" s="91" t="str">
        <f t="array" ref="G43">IF(OR('Exadata Layout'!L56 = "P", 'Exadata Layout'!L56 = "A"), 'Exadata Layout'!G56, "")</f>
        <v/>
      </c>
      <c r="H43" s="91" t="str">
        <f>IF('Exadata Layout'!G56 &gt; 0, 'Exadata Layout'!G56, "")</f>
        <v/>
      </c>
      <c r="I43" s="102">
        <f>IF('Exadata Layout'!Y56 &gt; 0, 'Exadata Layout'!Y56, 0)</f>
        <v>0</v>
      </c>
      <c r="J43" s="92">
        <f t="array" ref="J43">IF('Exadata Layout'!AA56 &gt; 0, 'Exadata Layout'!AA56, 0)</f>
        <v>0</v>
      </c>
      <c r="K43" s="92">
        <f>IF('Exadata Layout'!K56 &gt; 0, 'Exadata Layout'!K56,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IF(OR('Exadata Layout'!L57 = "P"), 'Exadata Layout'!V57, 0)</f>
        <v>0</v>
      </c>
      <c r="E44" s="99">
        <f t="array" ref="E44">IF(OR('Exadata Layout'!L57 = "P", 'Exadata Layout'!L57 = "A"), 'Exadata Layout'!W57, 0)</f>
        <v>0</v>
      </c>
      <c r="F44" s="99">
        <f>IF(OR('Exadata Layout'!L57 = "P", 'Exadata Layout'!L57 = "A"), 'Exadata Layout'!I57, 0)</f>
        <v>0</v>
      </c>
      <c r="G44" s="91" t="str">
        <f t="array" ref="G44">IF(OR('Exadata Layout'!L57 = "P", 'Exadata Layout'!L57 = "A"), 'Exadata Layout'!G57, "")</f>
        <v/>
      </c>
      <c r="H44" s="91" t="str">
        <f>IF('Exadata Layout'!G57 &gt; 0, 'Exadata Layout'!G57, "")</f>
        <v/>
      </c>
      <c r="I44" s="102">
        <f>IF('Exadata Layout'!Y57 &gt; 0, 'Exadata Layout'!Y57, 0)</f>
        <v>0</v>
      </c>
      <c r="J44" s="92">
        <f t="array" ref="J44">IF('Exadata Layout'!AA57 &gt; 0, 'Exadata Layout'!AA57, 0)</f>
        <v>0</v>
      </c>
      <c r="K44" s="92">
        <f>IF('Exadata Layout'!K57 &gt; 0, 'Exadata Layout'!K57,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IF(OR('Exadata Layout'!L58 = "P"), 'Exadata Layout'!V58, 0)</f>
        <v>0</v>
      </c>
      <c r="E45" s="99">
        <f t="array" ref="E45">IF(OR('Exadata Layout'!L58 = "P", 'Exadata Layout'!L58 = "A"), 'Exadata Layout'!W58, 0)</f>
        <v>0</v>
      </c>
      <c r="F45" s="99">
        <f>IF(OR('Exadata Layout'!L58 = "P", 'Exadata Layout'!L58 = "A"), 'Exadata Layout'!I58, 0)</f>
        <v>0</v>
      </c>
      <c r="G45" s="91" t="str">
        <f t="array" ref="G45">IF(OR('Exadata Layout'!L58 = "P", 'Exadata Layout'!L58 = "A"), 'Exadata Layout'!G58, "")</f>
        <v/>
      </c>
      <c r="H45" s="91" t="str">
        <f>IF('Exadata Layout'!G58 &gt; 0, 'Exadata Layout'!G58, "")</f>
        <v/>
      </c>
      <c r="I45" s="102">
        <f>IF('Exadata Layout'!Y58 &gt; 0, 'Exadata Layout'!Y58, 0)</f>
        <v>0</v>
      </c>
      <c r="J45" s="92">
        <f t="array" ref="J45">IF('Exadata Layout'!AA58 &gt; 0, 'Exadata Layout'!AA58, 0)</f>
        <v>0</v>
      </c>
      <c r="K45" s="92">
        <f>IF('Exadata Layout'!K58 &gt; 0, 'Exadata Layout'!K58,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IF(OR('Exadata Layout'!L59 = "P"), 'Exadata Layout'!V59, 0)</f>
        <v>0</v>
      </c>
      <c r="E46" s="99">
        <f t="array" ref="E46">IF(OR('Exadata Layout'!L59 = "P", 'Exadata Layout'!L59 = "A"), 'Exadata Layout'!W59, 0)</f>
        <v>0</v>
      </c>
      <c r="F46" s="99">
        <f>IF(OR('Exadata Layout'!L59 = "P", 'Exadata Layout'!L59 = "A"), 'Exadata Layout'!I59, 0)</f>
        <v>0</v>
      </c>
      <c r="G46" s="91" t="str">
        <f t="array" ref="G46">IF(OR('Exadata Layout'!L59 = "P", 'Exadata Layout'!L59 = "A"), 'Exadata Layout'!G59, "")</f>
        <v/>
      </c>
      <c r="H46" s="91" t="str">
        <f>IF('Exadata Layout'!G59 &gt; 0, 'Exadata Layout'!G59, "")</f>
        <v/>
      </c>
      <c r="I46" s="102">
        <f>IF('Exadata Layout'!Y59 &gt; 0, 'Exadata Layout'!Y59, 0)</f>
        <v>0</v>
      </c>
      <c r="J46" s="92">
        <f t="array" ref="J46">IF('Exadata Layout'!AA59 &gt; 0, 'Exadata Layout'!AA59, 0)</f>
        <v>0</v>
      </c>
      <c r="K46" s="92">
        <f>IF('Exadata Layout'!K59 &gt; 0, 'Exadata Layout'!K59,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IF(OR('Exadata Layout'!L60 = "P"), 'Exadata Layout'!V60, 0)</f>
        <v>0</v>
      </c>
      <c r="E47" s="99">
        <f t="array" ref="E47">IF(OR('Exadata Layout'!L60 = "P", 'Exadata Layout'!L60 = "A"), 'Exadata Layout'!W60, 0)</f>
        <v>0</v>
      </c>
      <c r="F47" s="99">
        <f>IF(OR('Exadata Layout'!L60 = "P", 'Exadata Layout'!L60 = "A"), 'Exadata Layout'!I60, 0)</f>
        <v>0</v>
      </c>
      <c r="G47" s="91" t="str">
        <f t="array" ref="G47">IF(OR('Exadata Layout'!L60 = "P", 'Exadata Layout'!L60 = "A"), 'Exadata Layout'!G60, "")</f>
        <v/>
      </c>
      <c r="H47" s="91" t="str">
        <f>IF('Exadata Layout'!G60 &gt; 0, 'Exadata Layout'!G60, "")</f>
        <v/>
      </c>
      <c r="I47" s="102">
        <f>IF('Exadata Layout'!Y60 &gt; 0, 'Exadata Layout'!Y60, 0)</f>
        <v>0</v>
      </c>
      <c r="J47" s="92">
        <f t="array" ref="J47">IF('Exadata Layout'!AA60 &gt; 0, 'Exadata Layout'!AA60, 0)</f>
        <v>0</v>
      </c>
      <c r="K47" s="92">
        <f>IF('Exadata Layout'!K60 &gt; 0, 'Exadata Layout'!K60,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IF(OR('Exadata Layout'!L61 = "P"), 'Exadata Layout'!V61, 0)</f>
        <v>0</v>
      </c>
      <c r="E48" s="99">
        <f t="array" ref="E48">IF(OR('Exadata Layout'!L61 = "P", 'Exadata Layout'!L61 = "A"), 'Exadata Layout'!W61, 0)</f>
        <v>0</v>
      </c>
      <c r="F48" s="99">
        <f>IF(OR('Exadata Layout'!L61 = "P", 'Exadata Layout'!L61 = "A"), 'Exadata Layout'!I61, 0)</f>
        <v>0</v>
      </c>
      <c r="G48" s="91" t="str">
        <f t="array" ref="G48">IF(OR('Exadata Layout'!L61 = "P", 'Exadata Layout'!L61 = "A"), 'Exadata Layout'!G61, "")</f>
        <v/>
      </c>
      <c r="H48" s="91" t="str">
        <f>IF('Exadata Layout'!G61 &gt; 0, 'Exadata Layout'!G61, "")</f>
        <v/>
      </c>
      <c r="I48" s="102">
        <f>IF('Exadata Layout'!Y61 &gt; 0, 'Exadata Layout'!Y61, 0)</f>
        <v>0</v>
      </c>
      <c r="J48" s="92">
        <f t="array" ref="J48">IF('Exadata Layout'!AA61 &gt; 0, 'Exadata Layout'!AA61, 0)</f>
        <v>0</v>
      </c>
      <c r="K48" s="92">
        <f>IF('Exadata Layout'!K61 &gt; 0, 'Exadata Layout'!K61,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IF(OR('Exadata Layout'!L62 = "P"), 'Exadata Layout'!V62, 0)</f>
        <v>0</v>
      </c>
      <c r="E49" s="99">
        <f t="array" ref="E49">IF(OR('Exadata Layout'!L62 = "P", 'Exadata Layout'!L62 = "A"), 'Exadata Layout'!W62, 0)</f>
        <v>0</v>
      </c>
      <c r="F49" s="99">
        <f>IF(OR('Exadata Layout'!L62 = "P", 'Exadata Layout'!L62 = "A"), 'Exadata Layout'!I62, 0)</f>
        <v>0</v>
      </c>
      <c r="G49" s="91" t="str">
        <f t="array" ref="G49">IF(OR('Exadata Layout'!L62 = "P", 'Exadata Layout'!L62 = "A"), 'Exadata Layout'!G62, "")</f>
        <v/>
      </c>
      <c r="H49" s="91" t="str">
        <f>IF('Exadata Layout'!G62 &gt; 0, 'Exadata Layout'!G62, "")</f>
        <v/>
      </c>
      <c r="I49" s="102">
        <f>IF('Exadata Layout'!Y62 &gt; 0, 'Exadata Layout'!Y62, 0)</f>
        <v>0</v>
      </c>
      <c r="J49" s="92">
        <f t="array" ref="J49">IF('Exadata Layout'!AA62 &gt; 0, 'Exadata Layout'!AA62, 0)</f>
        <v>0</v>
      </c>
      <c r="K49" s="92">
        <f>IF('Exadata Layout'!K62 &gt; 0, 'Exadata Layout'!K62,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IF(OR('Exadata Layout'!L63 = "P"), 'Exadata Layout'!V63, 0)</f>
        <v>0</v>
      </c>
      <c r="E50" s="99">
        <f t="array" ref="E50">IF(OR('Exadata Layout'!L63 = "P", 'Exadata Layout'!L63 = "A"), 'Exadata Layout'!W63, 0)</f>
        <v>0</v>
      </c>
      <c r="F50" s="99">
        <f>IF(OR('Exadata Layout'!L63 = "P", 'Exadata Layout'!L63 = "A"), 'Exadata Layout'!I63, 0)</f>
        <v>0</v>
      </c>
      <c r="G50" s="91" t="str">
        <f t="array" ref="G50">IF(OR('Exadata Layout'!L63 = "P", 'Exadata Layout'!L63 = "A"), 'Exadata Layout'!G63, "")</f>
        <v/>
      </c>
      <c r="H50" s="91" t="str">
        <f>IF('Exadata Layout'!G63 &gt; 0, 'Exadata Layout'!G63, "")</f>
        <v/>
      </c>
      <c r="I50" s="102">
        <f>IF('Exadata Layout'!Y63 &gt; 0, 'Exadata Layout'!Y63, 0)</f>
        <v>0</v>
      </c>
      <c r="J50" s="92">
        <f t="array" ref="J50">IF('Exadata Layout'!AA63 &gt; 0, 'Exadata Layout'!AA63, 0)</f>
        <v>0</v>
      </c>
      <c r="K50" s="92">
        <f>IF('Exadata Layout'!K63 &gt; 0, 'Exadata Layout'!K63,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IF(OR('Exadata Layout'!L64 = "P"), 'Exadata Layout'!V64, 0)</f>
        <v>0</v>
      </c>
      <c r="E51" s="99">
        <f t="array" ref="E51">IF(OR('Exadata Layout'!L64 = "P", 'Exadata Layout'!L64 = "A"), 'Exadata Layout'!W64, 0)</f>
        <v>0</v>
      </c>
      <c r="F51" s="99">
        <f>IF(OR('Exadata Layout'!L64 = "P", 'Exadata Layout'!L64 = "A"), 'Exadata Layout'!I64, 0)</f>
        <v>0</v>
      </c>
      <c r="G51" s="91" t="str">
        <f t="array" ref="G51">IF(OR('Exadata Layout'!L64 = "P", 'Exadata Layout'!L64 = "A"), 'Exadata Layout'!G64, "")</f>
        <v/>
      </c>
      <c r="H51" s="91" t="str">
        <f>IF('Exadata Layout'!G64 &gt; 0, 'Exadata Layout'!G64, "")</f>
        <v/>
      </c>
      <c r="I51" s="102">
        <f>IF('Exadata Layout'!Y64 &gt; 0, 'Exadata Layout'!Y64, 0)</f>
        <v>0</v>
      </c>
      <c r="J51" s="92">
        <f t="array" ref="J51">IF('Exadata Layout'!AA64 &gt; 0, 'Exadata Layout'!AA64, 0)</f>
        <v>0</v>
      </c>
      <c r="K51" s="92">
        <f>IF('Exadata Layout'!K64 &gt; 0, 'Exadata Layout'!K64,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IF(OR('Exadata Layout'!L65 = "P"), 'Exadata Layout'!V65, 0)</f>
        <v>0</v>
      </c>
      <c r="E52" s="99">
        <f t="array" ref="E52">IF(OR('Exadata Layout'!L65 = "P", 'Exadata Layout'!L65 = "A"), 'Exadata Layout'!W65, 0)</f>
        <v>0</v>
      </c>
      <c r="F52" s="99">
        <f>IF(OR('Exadata Layout'!L65 = "P", 'Exadata Layout'!L65 = "A"), 'Exadata Layout'!I65, 0)</f>
        <v>0</v>
      </c>
      <c r="G52" s="91" t="str">
        <f t="array" ref="G52">IF(OR('Exadata Layout'!L65 = "P", 'Exadata Layout'!L65 = "A"), 'Exadata Layout'!G65, "")</f>
        <v/>
      </c>
      <c r="H52" s="91" t="str">
        <f>IF('Exadata Layout'!G65 &gt; 0, 'Exadata Layout'!G65, "")</f>
        <v/>
      </c>
      <c r="I52" s="102">
        <f>IF('Exadata Layout'!Y65 &gt; 0, 'Exadata Layout'!Y65, 0)</f>
        <v>0</v>
      </c>
      <c r="J52" s="92">
        <f t="array" ref="J52">IF('Exadata Layout'!AA65 &gt; 0, 'Exadata Layout'!AA65, 0)</f>
        <v>0</v>
      </c>
      <c r="K52" s="92">
        <f>IF('Exadata Layout'!K65 &gt; 0, 'Exadata Layout'!K65,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IF(OR('Exadata Layout'!L66 = "P"), 'Exadata Layout'!V66, 0)</f>
        <v>0</v>
      </c>
      <c r="E53" s="99">
        <f t="array" ref="E53">IF(OR('Exadata Layout'!L66 = "P", 'Exadata Layout'!L66 = "A"), 'Exadata Layout'!W66, 0)</f>
        <v>0</v>
      </c>
      <c r="F53" s="99">
        <f>IF(OR('Exadata Layout'!L66 = "P", 'Exadata Layout'!L66 = "A"), 'Exadata Layout'!I66, 0)</f>
        <v>0</v>
      </c>
      <c r="G53" s="91" t="str">
        <f t="array" ref="G53">IF(OR('Exadata Layout'!L66 = "P", 'Exadata Layout'!L66 = "A"), 'Exadata Layout'!G66, "")</f>
        <v/>
      </c>
      <c r="H53" s="91" t="str">
        <f>IF('Exadata Layout'!G66 &gt; 0, 'Exadata Layout'!G66, "")</f>
        <v/>
      </c>
      <c r="I53" s="102">
        <f>IF('Exadata Layout'!Y66 &gt; 0, 'Exadata Layout'!Y66, 0)</f>
        <v>0</v>
      </c>
      <c r="J53" s="92">
        <f t="array" ref="J53">IF('Exadata Layout'!AA66 &gt; 0, 'Exadata Layout'!AA66, 0)</f>
        <v>0</v>
      </c>
      <c r="K53" s="92">
        <f>IF('Exadata Layout'!K66 &gt; 0, 'Exadata Layout'!K66,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IF(OR('Exadata Layout'!L67 = "P"), 'Exadata Layout'!V67, 0)</f>
        <v>0</v>
      </c>
      <c r="E54" s="99">
        <f t="array" ref="E54">IF(OR('Exadata Layout'!L67 = "P", 'Exadata Layout'!L67 = "A"), 'Exadata Layout'!W67, 0)</f>
        <v>0</v>
      </c>
      <c r="F54" s="99">
        <f>IF(OR('Exadata Layout'!L67 = "P", 'Exadata Layout'!L67 = "A"), 'Exadata Layout'!I67, 0)</f>
        <v>0</v>
      </c>
      <c r="G54" s="91" t="str">
        <f t="array" ref="G54">IF(OR('Exadata Layout'!L67 = "P", 'Exadata Layout'!L67 = "A"), 'Exadata Layout'!G67, "")</f>
        <v/>
      </c>
      <c r="H54" s="91" t="str">
        <f>IF('Exadata Layout'!G67 &gt; 0, 'Exadata Layout'!G67, "")</f>
        <v/>
      </c>
      <c r="I54" s="102">
        <f>IF('Exadata Layout'!Y67 &gt; 0, 'Exadata Layout'!Y67, 0)</f>
        <v>0</v>
      </c>
      <c r="J54" s="92">
        <f t="array" ref="J54">IF('Exadata Layout'!AA67 &gt; 0, 'Exadata Layout'!AA67, 0)</f>
        <v>0</v>
      </c>
      <c r="K54" s="92">
        <f>IF('Exadata Layout'!K67 &gt; 0, 'Exadata Layout'!K67,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IF(OR('Exadata Layout'!L68 = "P"), 'Exadata Layout'!V68, 0)</f>
        <v>0</v>
      </c>
      <c r="E55" s="99">
        <f t="array" ref="E55">IF(OR('Exadata Layout'!L68 = "P", 'Exadata Layout'!L68 = "A"), 'Exadata Layout'!W68, 0)</f>
        <v>0</v>
      </c>
      <c r="F55" s="99">
        <f>IF(OR('Exadata Layout'!L68 = "P", 'Exadata Layout'!L68 = "A"), 'Exadata Layout'!I68, 0)</f>
        <v>0</v>
      </c>
      <c r="G55" s="91" t="str">
        <f t="array" ref="G55">IF(OR('Exadata Layout'!L68 = "P", 'Exadata Layout'!L68 = "A"), 'Exadata Layout'!G68, "")</f>
        <v/>
      </c>
      <c r="H55" s="91" t="str">
        <f>IF('Exadata Layout'!G68 &gt; 0, 'Exadata Layout'!G68, "")</f>
        <v/>
      </c>
      <c r="I55" s="102">
        <f>IF('Exadata Layout'!Y68 &gt; 0, 'Exadata Layout'!Y68, 0)</f>
        <v>0</v>
      </c>
      <c r="J55" s="92">
        <f t="array" ref="J55">IF('Exadata Layout'!AA68 &gt; 0, 'Exadata Layout'!AA68, 0)</f>
        <v>0</v>
      </c>
      <c r="K55" s="92">
        <f>IF('Exadata Layout'!K68 &gt; 0, 'Exadata Layout'!K68,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IF(OR('Exadata Layout'!L69 = "P"), 'Exadata Layout'!V69, 0)</f>
        <v>0</v>
      </c>
      <c r="E56" s="99">
        <f t="array" ref="E56">IF(OR('Exadata Layout'!L69 = "P", 'Exadata Layout'!L69 = "A"), 'Exadata Layout'!W69, 0)</f>
        <v>0</v>
      </c>
      <c r="F56" s="99">
        <f>IF(OR('Exadata Layout'!L69 = "P", 'Exadata Layout'!L69 = "A"), 'Exadata Layout'!I69, 0)</f>
        <v>0</v>
      </c>
      <c r="G56" s="91" t="str">
        <f t="array" ref="G56">IF(OR('Exadata Layout'!L69 = "P", 'Exadata Layout'!L69 = "A"), 'Exadata Layout'!G69, "")</f>
        <v/>
      </c>
      <c r="H56" s="91" t="str">
        <f>IF('Exadata Layout'!G69 &gt; 0, 'Exadata Layout'!G69, "")</f>
        <v/>
      </c>
      <c r="I56" s="102">
        <f>IF('Exadata Layout'!Y69 &gt; 0, 'Exadata Layout'!Y69, 0)</f>
        <v>0</v>
      </c>
      <c r="J56" s="92">
        <f t="array" ref="J56">IF('Exadata Layout'!AA69 &gt; 0, 'Exadata Layout'!AA69, 0)</f>
        <v>0</v>
      </c>
      <c r="K56" s="92">
        <f>IF('Exadata Layout'!K69 &gt; 0, 'Exadata Layout'!K69,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IF(OR('Exadata Layout'!L70 = "P"), 'Exadata Layout'!V70, 0)</f>
        <v>0</v>
      </c>
      <c r="E57" s="99">
        <f t="array" ref="E57">IF(OR('Exadata Layout'!L70 = "P", 'Exadata Layout'!L70 = "A"), 'Exadata Layout'!W70, 0)</f>
        <v>0</v>
      </c>
      <c r="F57" s="99">
        <f>IF(OR('Exadata Layout'!L70 = "P", 'Exadata Layout'!L70 = "A"), 'Exadata Layout'!I70, 0)</f>
        <v>0</v>
      </c>
      <c r="G57" s="91" t="str">
        <f t="array" ref="G57">IF(OR('Exadata Layout'!L70 = "P", 'Exadata Layout'!L70 = "A"), 'Exadata Layout'!G70, "")</f>
        <v/>
      </c>
      <c r="H57" s="91" t="str">
        <f>IF('Exadata Layout'!G70 &gt; 0, 'Exadata Layout'!G70, "")</f>
        <v/>
      </c>
      <c r="I57" s="102">
        <f>IF('Exadata Layout'!Y70 &gt; 0, 'Exadata Layout'!Y70, 0)</f>
        <v>0</v>
      </c>
      <c r="J57" s="92">
        <f t="array" ref="J57">IF('Exadata Layout'!AA70 &gt; 0, 'Exadata Layout'!AA70, 0)</f>
        <v>0</v>
      </c>
      <c r="K57" s="92">
        <f>IF('Exadata Layout'!K70 &gt; 0, 'Exadata Layout'!K70,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IF(OR('Exadata Layout'!L71 = "P"), 'Exadata Layout'!V71, 0)</f>
        <v>0</v>
      </c>
      <c r="E58" s="99">
        <f t="array" ref="E58">IF(OR('Exadata Layout'!L71 = "P", 'Exadata Layout'!L71 = "A"), 'Exadata Layout'!W71, 0)</f>
        <v>0</v>
      </c>
      <c r="F58" s="99">
        <f>IF(OR('Exadata Layout'!L71 = "P", 'Exadata Layout'!L71 = "A"), 'Exadata Layout'!I71, 0)</f>
        <v>0</v>
      </c>
      <c r="G58" s="91" t="str">
        <f t="array" ref="G58">IF(OR('Exadata Layout'!L71 = "P", 'Exadata Layout'!L71 = "A"), 'Exadata Layout'!G71, "")</f>
        <v/>
      </c>
      <c r="H58" s="91" t="str">
        <f>IF('Exadata Layout'!G71 &gt; 0, 'Exadata Layout'!G71, "")</f>
        <v/>
      </c>
      <c r="I58" s="102">
        <f>IF('Exadata Layout'!Y71 &gt; 0, 'Exadata Layout'!Y71, 0)</f>
        <v>0</v>
      </c>
      <c r="J58" s="92">
        <f t="array" ref="J58">IF('Exadata Layout'!AA71 &gt; 0, 'Exadata Layout'!AA71, 0)</f>
        <v>0</v>
      </c>
      <c r="K58" s="92">
        <f>IF('Exadata Layout'!K71 &gt; 0, 'Exadata Layout'!K71,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IF(OR('Exadata Layout'!L72 = "P"), 'Exadata Layout'!V72, 0)</f>
        <v>0</v>
      </c>
      <c r="E59" s="99">
        <f t="array" ref="E59">IF(OR('Exadata Layout'!L72 = "P", 'Exadata Layout'!L72 = "A"), 'Exadata Layout'!W72, 0)</f>
        <v>0</v>
      </c>
      <c r="F59" s="99">
        <f>IF(OR('Exadata Layout'!L72 = "P", 'Exadata Layout'!L72 = "A"), 'Exadata Layout'!I72, 0)</f>
        <v>0</v>
      </c>
      <c r="G59" s="91" t="str">
        <f t="array" ref="G59">IF(OR('Exadata Layout'!L72 = "P", 'Exadata Layout'!L72 = "A"), 'Exadata Layout'!G72, "")</f>
        <v/>
      </c>
      <c r="H59" s="91" t="str">
        <f>IF('Exadata Layout'!G72 &gt; 0, 'Exadata Layout'!G72, "")</f>
        <v/>
      </c>
      <c r="I59" s="102">
        <f>IF('Exadata Layout'!Y72 &gt; 0, 'Exadata Layout'!Y72, 0)</f>
        <v>0</v>
      </c>
      <c r="J59" s="92">
        <f t="array" ref="J59">IF('Exadata Layout'!AA72 &gt; 0, 'Exadata Layout'!AA72, 0)</f>
        <v>0</v>
      </c>
      <c r="K59" s="92">
        <f>IF('Exadata Layout'!K72 &gt; 0, 'Exadata Layout'!K72,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IF(OR('Exadata Layout'!L73 = "P"), 'Exadata Layout'!V73, 0)</f>
        <v>0</v>
      </c>
      <c r="E60" s="99">
        <f t="array" ref="E60">IF(OR('Exadata Layout'!L73 = "P", 'Exadata Layout'!L73 = "A"), 'Exadata Layout'!W73, 0)</f>
        <v>0</v>
      </c>
      <c r="F60" s="99">
        <f>IF(OR('Exadata Layout'!L73 = "P", 'Exadata Layout'!L73 = "A"), 'Exadata Layout'!I73, 0)</f>
        <v>0</v>
      </c>
      <c r="G60" s="91" t="str">
        <f t="array" ref="G60">IF(OR('Exadata Layout'!L73 = "P", 'Exadata Layout'!L73 = "A"), 'Exadata Layout'!G73, "")</f>
        <v/>
      </c>
      <c r="H60" s="91" t="str">
        <f>IF('Exadata Layout'!G73 &gt; 0, 'Exadata Layout'!G73, "")</f>
        <v/>
      </c>
      <c r="I60" s="102">
        <f>IF('Exadata Layout'!Y73 &gt; 0, 'Exadata Layout'!Y73, 0)</f>
        <v>0</v>
      </c>
      <c r="J60" s="92">
        <f t="array" ref="J60">IF('Exadata Layout'!AA73 &gt; 0, 'Exadata Layout'!AA73, 0)</f>
        <v>0</v>
      </c>
      <c r="K60" s="92">
        <f>IF('Exadata Layout'!K73 &gt; 0, 'Exadata Layout'!K73,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IF(OR('Exadata Layout'!L74 = "P"), 'Exadata Layout'!V74, 0)</f>
        <v>0</v>
      </c>
      <c r="E61" s="99">
        <f t="array" ref="E61">IF(OR('Exadata Layout'!L74 = "P", 'Exadata Layout'!L74 = "A"), 'Exadata Layout'!W74, 0)</f>
        <v>0</v>
      </c>
      <c r="F61" s="99">
        <f>IF(OR('Exadata Layout'!L74 = "P", 'Exadata Layout'!L74 = "A"), 'Exadata Layout'!I74, 0)</f>
        <v>0</v>
      </c>
      <c r="G61" s="91" t="str">
        <f t="array" ref="G61">IF(OR('Exadata Layout'!L74 = "P", 'Exadata Layout'!L74 = "A"), 'Exadata Layout'!G74, "")</f>
        <v/>
      </c>
      <c r="H61" s="91" t="str">
        <f>IF('Exadata Layout'!G74 &gt; 0, 'Exadata Layout'!G74, "")</f>
        <v/>
      </c>
      <c r="I61" s="102">
        <f>IF('Exadata Layout'!Y74 &gt; 0, 'Exadata Layout'!Y74, 0)</f>
        <v>0</v>
      </c>
      <c r="J61" s="92">
        <f t="array" ref="J61">IF('Exadata Layout'!AA74 &gt; 0, 'Exadata Layout'!AA74, 0)</f>
        <v>0</v>
      </c>
      <c r="K61" s="92">
        <f>IF('Exadata Layout'!K74 &gt; 0, 'Exadata Layout'!K74,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IF(OR('Exadata Layout'!L75 = "P"), 'Exadata Layout'!V75, 0)</f>
        <v>0</v>
      </c>
      <c r="E62" s="99">
        <f t="array" ref="E62">IF(OR('Exadata Layout'!L75 = "P", 'Exadata Layout'!L75 = "A"), 'Exadata Layout'!W75, 0)</f>
        <v>0</v>
      </c>
      <c r="F62" s="99">
        <f>IF(OR('Exadata Layout'!L75 = "P", 'Exadata Layout'!L75 = "A"), 'Exadata Layout'!I75, 0)</f>
        <v>0</v>
      </c>
      <c r="G62" s="91" t="str">
        <f t="array" ref="G62">IF(OR('Exadata Layout'!L75 = "P", 'Exadata Layout'!L75 = "A"), 'Exadata Layout'!G75, "")</f>
        <v/>
      </c>
      <c r="H62" s="91" t="str">
        <f>IF('Exadata Layout'!G75 &gt; 0, 'Exadata Layout'!G75, "")</f>
        <v/>
      </c>
      <c r="I62" s="102">
        <f>IF('Exadata Layout'!Y75 &gt; 0, 'Exadata Layout'!Y75, 0)</f>
        <v>0</v>
      </c>
      <c r="J62" s="92">
        <f t="array" ref="J62">IF('Exadata Layout'!AA75 &gt; 0, 'Exadata Layout'!AA75, 0)</f>
        <v>0</v>
      </c>
      <c r="K62" s="92">
        <f>IF('Exadata Layout'!K75 &gt; 0, 'Exadata Layout'!K75,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IF(OR('Exadata Layout'!L76 = "P"), 'Exadata Layout'!V76, 0)</f>
        <v>0</v>
      </c>
      <c r="E63" s="99">
        <f t="array" ref="E63">IF(OR('Exadata Layout'!L76 = "P", 'Exadata Layout'!L76 = "A"), 'Exadata Layout'!W76, 0)</f>
        <v>0</v>
      </c>
      <c r="F63" s="99">
        <f>IF(OR('Exadata Layout'!L76 = "P", 'Exadata Layout'!L76 = "A"), 'Exadata Layout'!I76, 0)</f>
        <v>0</v>
      </c>
      <c r="G63" s="91" t="str">
        <f t="array" ref="G63">IF(OR('Exadata Layout'!L76 = "P", 'Exadata Layout'!L76 = "A"), 'Exadata Layout'!G76, "")</f>
        <v/>
      </c>
      <c r="H63" s="91" t="str">
        <f>IF('Exadata Layout'!G76 &gt; 0, 'Exadata Layout'!G76, "")</f>
        <v/>
      </c>
      <c r="I63" s="102">
        <f>IF('Exadata Layout'!Y76 &gt; 0, 'Exadata Layout'!Y76, 0)</f>
        <v>0</v>
      </c>
      <c r="J63" s="92">
        <f t="array" ref="J63">IF('Exadata Layout'!AA76 &gt; 0, 'Exadata Layout'!AA76, 0)</f>
        <v>0</v>
      </c>
      <c r="K63" s="92">
        <f>IF('Exadata Layout'!K76 &gt; 0, 'Exadata Layout'!K76,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IF(OR('Exadata Layout'!L77 = "P"), 'Exadata Layout'!V77, 0)</f>
        <v>0</v>
      </c>
      <c r="E64" s="99">
        <f t="array" ref="E64">IF(OR('Exadata Layout'!L77 = "P", 'Exadata Layout'!L77 = "A"), 'Exadata Layout'!W77, 0)</f>
        <v>0</v>
      </c>
      <c r="F64" s="99">
        <f>IF(OR('Exadata Layout'!L77 = "P", 'Exadata Layout'!L77 = "A"), 'Exadata Layout'!I77, 0)</f>
        <v>0</v>
      </c>
      <c r="G64" s="91" t="str">
        <f t="array" ref="G64">IF(OR('Exadata Layout'!L77 = "P", 'Exadata Layout'!L77 = "A"), 'Exadata Layout'!G77, "")</f>
        <v/>
      </c>
      <c r="H64" s="91" t="str">
        <f>IF('Exadata Layout'!G77 &gt; 0, 'Exadata Layout'!G77, "")</f>
        <v/>
      </c>
      <c r="I64" s="102">
        <f>IF('Exadata Layout'!Y77 &gt; 0, 'Exadata Layout'!Y77, 0)</f>
        <v>0</v>
      </c>
      <c r="J64" s="92">
        <f t="array" ref="J64">IF('Exadata Layout'!AA77 &gt; 0, 'Exadata Layout'!AA77, 0)</f>
        <v>0</v>
      </c>
      <c r="K64" s="92">
        <f>IF('Exadata Layout'!K77 &gt; 0, 'Exadata Layout'!K77,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IF(OR('Exadata Layout'!L78 = "P"), 'Exadata Layout'!V78, 0)</f>
        <v>0</v>
      </c>
      <c r="E65" s="99">
        <f t="array" ref="E65">IF(OR('Exadata Layout'!L78 = "P", 'Exadata Layout'!L78 = "A"), 'Exadata Layout'!W78, 0)</f>
        <v>0</v>
      </c>
      <c r="F65" s="99">
        <f>IF(OR('Exadata Layout'!L78 = "P", 'Exadata Layout'!L78 = "A"), 'Exadata Layout'!I78, 0)</f>
        <v>0</v>
      </c>
      <c r="G65" s="91" t="str">
        <f t="array" ref="G65">IF(OR('Exadata Layout'!L78 = "P", 'Exadata Layout'!L78 = "A"), 'Exadata Layout'!G78, "")</f>
        <v/>
      </c>
      <c r="H65" s="91" t="str">
        <f>IF('Exadata Layout'!G78 &gt; 0, 'Exadata Layout'!G78, "")</f>
        <v/>
      </c>
      <c r="I65" s="102">
        <f>IF('Exadata Layout'!Y78 &gt; 0, 'Exadata Layout'!Y78, 0)</f>
        <v>0</v>
      </c>
      <c r="J65" s="92">
        <f t="array" ref="J65">IF('Exadata Layout'!AA78 &gt; 0, 'Exadata Layout'!AA78, 0)</f>
        <v>0</v>
      </c>
      <c r="K65" s="92">
        <f>IF('Exadata Layout'!K78 &gt; 0, 'Exadata Layout'!K78,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IF(OR('Exadata Layout'!L79 = "P"), 'Exadata Layout'!V79, 0)</f>
        <v>0</v>
      </c>
      <c r="E66" s="99">
        <f t="array" ref="E66">IF(OR('Exadata Layout'!L79 = "P", 'Exadata Layout'!L79 = "A"), 'Exadata Layout'!W79, 0)</f>
        <v>0</v>
      </c>
      <c r="F66" s="99">
        <f>IF(OR('Exadata Layout'!L79 = "P", 'Exadata Layout'!L79 = "A"), 'Exadata Layout'!I79, 0)</f>
        <v>0</v>
      </c>
      <c r="G66" s="91" t="str">
        <f t="array" ref="G66">IF(OR('Exadata Layout'!L79 = "P", 'Exadata Layout'!L79 = "A"), 'Exadata Layout'!G79, "")</f>
        <v/>
      </c>
      <c r="H66" s="91" t="str">
        <f>IF('Exadata Layout'!G79 &gt; 0, 'Exadata Layout'!G79, "")</f>
        <v/>
      </c>
      <c r="I66" s="102">
        <f>IF('Exadata Layout'!Y79 &gt; 0, 'Exadata Layout'!Y79, 0)</f>
        <v>0</v>
      </c>
      <c r="J66" s="92">
        <f t="array" ref="J66">IF('Exadata Layout'!AA79 &gt; 0, 'Exadata Layout'!AA79, 0)</f>
        <v>0</v>
      </c>
      <c r="K66" s="92">
        <f>IF('Exadata Layout'!K79 &gt; 0, 'Exadata Layout'!K79,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IF(OR('Exadata Layout'!L80 = "P"), 'Exadata Layout'!V80, 0)</f>
        <v>0</v>
      </c>
      <c r="E67" s="99">
        <f t="array" ref="E67">IF(OR('Exadata Layout'!L80 = "P", 'Exadata Layout'!L80 = "A"), 'Exadata Layout'!W80, 0)</f>
        <v>0</v>
      </c>
      <c r="F67" s="99">
        <f>IF(OR('Exadata Layout'!L80 = "P", 'Exadata Layout'!L80 = "A"), 'Exadata Layout'!I80, 0)</f>
        <v>0</v>
      </c>
      <c r="G67" s="91" t="str">
        <f t="array" ref="G67">IF(OR('Exadata Layout'!L80 = "P", 'Exadata Layout'!L80 = "A"), 'Exadata Layout'!G80, "")</f>
        <v/>
      </c>
      <c r="H67" s="91" t="str">
        <f>IF('Exadata Layout'!G80 &gt; 0, 'Exadata Layout'!G80, "")</f>
        <v/>
      </c>
      <c r="I67" s="102">
        <f>IF('Exadata Layout'!Y80 &gt; 0, 'Exadata Layout'!Y80, 0)</f>
        <v>0</v>
      </c>
      <c r="J67" s="92">
        <f t="array" ref="J67">IF('Exadata Layout'!AA80 &gt; 0, 'Exadata Layout'!AA80, 0)</f>
        <v>0</v>
      </c>
      <c r="K67" s="92">
        <f>IF('Exadata Layout'!K80 &gt; 0, 'Exadata Layout'!K80,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IF(OR('Exadata Layout'!L81 = "P"), 'Exadata Layout'!V81, 0)</f>
        <v>0</v>
      </c>
      <c r="E68" s="99">
        <f t="array" ref="E68">IF(OR('Exadata Layout'!L81 = "P", 'Exadata Layout'!L81 = "A"), 'Exadata Layout'!W81, 0)</f>
        <v>0</v>
      </c>
      <c r="F68" s="99">
        <f>IF(OR('Exadata Layout'!L81 = "P", 'Exadata Layout'!L81 = "A"), 'Exadata Layout'!I81, 0)</f>
        <v>0</v>
      </c>
      <c r="G68" s="91" t="str">
        <f t="array" ref="G68">IF(OR('Exadata Layout'!L81 = "P", 'Exadata Layout'!L81 = "A"), 'Exadata Layout'!G81, "")</f>
        <v/>
      </c>
      <c r="H68" s="91" t="str">
        <f>IF('Exadata Layout'!G81 &gt; 0, 'Exadata Layout'!G81, "")</f>
        <v/>
      </c>
      <c r="I68" s="102">
        <f>IF('Exadata Layout'!Y81 &gt; 0, 'Exadata Layout'!Y81, 0)</f>
        <v>0</v>
      </c>
      <c r="J68" s="92">
        <f t="array" ref="J68">IF('Exadata Layout'!AA81 &gt; 0, 'Exadata Layout'!AA81, 0)</f>
        <v>0</v>
      </c>
      <c r="K68" s="92">
        <f>IF('Exadata Layout'!K81 &gt; 0, 'Exadata Layout'!K81,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IF(OR('Exadata Layout'!L82 = "P"), 'Exadata Layout'!V82, 0)</f>
        <v>0</v>
      </c>
      <c r="E69" s="99">
        <f t="array" ref="E69">IF(OR('Exadata Layout'!L82 = "P", 'Exadata Layout'!L82 = "A"), 'Exadata Layout'!W82, 0)</f>
        <v>0</v>
      </c>
      <c r="F69" s="99">
        <f>IF(OR('Exadata Layout'!L82 = "P", 'Exadata Layout'!L82 = "A"), 'Exadata Layout'!I82, 0)</f>
        <v>0</v>
      </c>
      <c r="G69" s="91" t="str">
        <f t="array" ref="G69">IF(OR('Exadata Layout'!L82 = "P", 'Exadata Layout'!L82 = "A"), 'Exadata Layout'!G82, "")</f>
        <v/>
      </c>
      <c r="H69" s="91" t="str">
        <f>IF('Exadata Layout'!G82 &gt; 0, 'Exadata Layout'!G82, "")</f>
        <v/>
      </c>
      <c r="I69" s="102">
        <f>IF('Exadata Layout'!Y82 &gt; 0, 'Exadata Layout'!Y82, 0)</f>
        <v>0</v>
      </c>
      <c r="J69" s="92">
        <f t="array" ref="J69">IF('Exadata Layout'!AA82 &gt; 0, 'Exadata Layout'!AA82, 0)</f>
        <v>0</v>
      </c>
      <c r="K69" s="92">
        <f>IF('Exadata Layout'!K82 &gt; 0, 'Exadata Layout'!K82,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IF(OR('Exadata Layout'!L83 = "P"), 'Exadata Layout'!V83, 0)</f>
        <v>0</v>
      </c>
      <c r="E70" s="99">
        <f t="array" ref="E70">IF(OR('Exadata Layout'!L83 = "P", 'Exadata Layout'!L83 = "A"), 'Exadata Layout'!W83, 0)</f>
        <v>0</v>
      </c>
      <c r="F70" s="99">
        <f>IF(OR('Exadata Layout'!L83 = "P", 'Exadata Layout'!L83 = "A"), 'Exadata Layout'!I83, 0)</f>
        <v>0</v>
      </c>
      <c r="G70" s="91" t="str">
        <f t="array" ref="G70">IF(OR('Exadata Layout'!L83 = "P", 'Exadata Layout'!L83 = "A"), 'Exadata Layout'!G83, "")</f>
        <v/>
      </c>
      <c r="H70" s="91" t="str">
        <f>IF('Exadata Layout'!G83 &gt; 0, 'Exadata Layout'!G83, "")</f>
        <v/>
      </c>
      <c r="I70" s="102">
        <f>IF('Exadata Layout'!Y83 &gt; 0, 'Exadata Layout'!Y83, 0)</f>
        <v>0</v>
      </c>
      <c r="J70" s="92">
        <f t="array" ref="J70">IF('Exadata Layout'!AA83 &gt; 0, 'Exadata Layout'!AA83, 0)</f>
        <v>0</v>
      </c>
      <c r="K70" s="92">
        <f>IF('Exadata Layout'!K83 &gt; 0, 'Exadata Layout'!K83,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IF(OR('Exadata Layout'!L84 = "P"), 'Exadata Layout'!V84, 0)</f>
        <v>0</v>
      </c>
      <c r="E71" s="99">
        <f t="array" ref="E71">IF(OR('Exadata Layout'!L84 = "P", 'Exadata Layout'!L84 = "A"), 'Exadata Layout'!W84, 0)</f>
        <v>0</v>
      </c>
      <c r="F71" s="99">
        <f>IF(OR('Exadata Layout'!L84 = "P", 'Exadata Layout'!L84 = "A"), 'Exadata Layout'!I84, 0)</f>
        <v>0</v>
      </c>
      <c r="G71" s="91" t="str">
        <f t="array" ref="G71">IF(OR('Exadata Layout'!L84 = "P", 'Exadata Layout'!L84 = "A"), 'Exadata Layout'!G84, "")</f>
        <v/>
      </c>
      <c r="H71" s="91" t="str">
        <f>IF('Exadata Layout'!G84 &gt; 0, 'Exadata Layout'!G84, "")</f>
        <v/>
      </c>
      <c r="I71" s="102">
        <f>IF('Exadata Layout'!Y84 &gt; 0, 'Exadata Layout'!Y84, 0)</f>
        <v>0</v>
      </c>
      <c r="J71" s="92">
        <f t="array" ref="J71">IF('Exadata Layout'!AA84 &gt; 0, 'Exadata Layout'!AA84, 0)</f>
        <v>0</v>
      </c>
      <c r="K71" s="92">
        <f>IF('Exadata Layout'!K84 &gt; 0, 'Exadata Layout'!K84,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IF(OR('Exadata Layout'!L85 = "P"), 'Exadata Layout'!V85, 0)</f>
        <v>0</v>
      </c>
      <c r="E72" s="99">
        <f t="array" ref="E72">IF(OR('Exadata Layout'!L85 = "P", 'Exadata Layout'!L85 = "A"), 'Exadata Layout'!W85, 0)</f>
        <v>0</v>
      </c>
      <c r="F72" s="99">
        <f>IF(OR('Exadata Layout'!L85 = "P", 'Exadata Layout'!L85 = "A"), 'Exadata Layout'!I85, 0)</f>
        <v>0</v>
      </c>
      <c r="G72" s="91" t="str">
        <f t="array" ref="G72">IF(OR('Exadata Layout'!L85 = "P", 'Exadata Layout'!L85 = "A"), 'Exadata Layout'!G85, "")</f>
        <v/>
      </c>
      <c r="H72" s="91" t="str">
        <f>IF('Exadata Layout'!G85 &gt; 0, 'Exadata Layout'!G85, "")</f>
        <v/>
      </c>
      <c r="I72" s="102">
        <f>IF('Exadata Layout'!Y85 &gt; 0, 'Exadata Layout'!Y85, 0)</f>
        <v>0</v>
      </c>
      <c r="J72" s="92">
        <f t="array" ref="J72">IF('Exadata Layout'!AA85 &gt; 0, 'Exadata Layout'!AA85, 0)</f>
        <v>0</v>
      </c>
      <c r="K72" s="92">
        <f>IF('Exadata Layout'!K85 &gt; 0, 'Exadata Layout'!K85,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IF(OR('Exadata Layout'!L86 = "P"), 'Exadata Layout'!V86, 0)</f>
        <v>0</v>
      </c>
      <c r="E73" s="99">
        <f t="array" ref="E73">IF(OR('Exadata Layout'!L86 = "P", 'Exadata Layout'!L86 = "A"), 'Exadata Layout'!W86, 0)</f>
        <v>0</v>
      </c>
      <c r="F73" s="99">
        <f>IF(OR('Exadata Layout'!L86 = "P", 'Exadata Layout'!L86 = "A"), 'Exadata Layout'!I86, 0)</f>
        <v>0</v>
      </c>
      <c r="G73" s="91" t="str">
        <f t="array" ref="G73">IF(OR('Exadata Layout'!L86 = "P", 'Exadata Layout'!L86 = "A"), 'Exadata Layout'!G86, "")</f>
        <v/>
      </c>
      <c r="H73" s="91" t="str">
        <f>IF('Exadata Layout'!G86 &gt; 0, 'Exadata Layout'!G86, "")</f>
        <v/>
      </c>
      <c r="I73" s="102">
        <f>IF('Exadata Layout'!Y86 &gt; 0, 'Exadata Layout'!Y86, 0)</f>
        <v>0</v>
      </c>
      <c r="J73" s="92">
        <f t="array" ref="J73">IF('Exadata Layout'!AA86 &gt; 0, 'Exadata Layout'!AA86, 0)</f>
        <v>0</v>
      </c>
      <c r="K73" s="92">
        <f>IF('Exadata Layout'!K86 &gt; 0, 'Exadata Layout'!K86,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IF(OR('Exadata Layout'!L87 = "P"), 'Exadata Layout'!V87, 0)</f>
        <v>0</v>
      </c>
      <c r="E74" s="99">
        <f t="array" ref="E74">IF(OR('Exadata Layout'!L87 = "P", 'Exadata Layout'!L87 = "A"), 'Exadata Layout'!W87, 0)</f>
        <v>0</v>
      </c>
      <c r="F74" s="99">
        <f>IF(OR('Exadata Layout'!L87 = "P", 'Exadata Layout'!L87 = "A"), 'Exadata Layout'!I87, 0)</f>
        <v>0</v>
      </c>
      <c r="G74" s="91" t="str">
        <f t="array" ref="G74">IF(OR('Exadata Layout'!L87 = "P", 'Exadata Layout'!L87 = "A"), 'Exadata Layout'!G87, "")</f>
        <v/>
      </c>
      <c r="H74" s="91" t="str">
        <f>IF('Exadata Layout'!G87 &gt; 0, 'Exadata Layout'!G87, "")</f>
        <v/>
      </c>
      <c r="I74" s="102">
        <f>IF('Exadata Layout'!Y87 &gt; 0, 'Exadata Layout'!Y87, 0)</f>
        <v>0</v>
      </c>
      <c r="J74" s="92">
        <f t="array" ref="J74">IF('Exadata Layout'!AA87 &gt; 0, 'Exadata Layout'!AA87, 0)</f>
        <v>0</v>
      </c>
      <c r="K74" s="92">
        <f>IF('Exadata Layout'!K87 &gt; 0, 'Exadata Layout'!K87,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IF(OR('Exadata Layout'!L88 = "P"), 'Exadata Layout'!V88, 0)</f>
        <v>0</v>
      </c>
      <c r="E75" s="99">
        <f t="array" ref="E75">IF(OR('Exadata Layout'!L88 = "P", 'Exadata Layout'!L88 = "A"), 'Exadata Layout'!W88, 0)</f>
        <v>0</v>
      </c>
      <c r="F75" s="99">
        <f>IF(OR('Exadata Layout'!L88 = "P", 'Exadata Layout'!L88 = "A"), 'Exadata Layout'!I88, 0)</f>
        <v>0</v>
      </c>
      <c r="G75" s="91" t="str">
        <f t="array" ref="G75">IF(OR('Exadata Layout'!L88 = "P", 'Exadata Layout'!L88 = "A"), 'Exadata Layout'!G88, "")</f>
        <v/>
      </c>
      <c r="H75" s="91" t="str">
        <f>IF('Exadata Layout'!G88 &gt; 0, 'Exadata Layout'!G88, "")</f>
        <v/>
      </c>
      <c r="I75" s="102">
        <f>IF('Exadata Layout'!Y88 &gt; 0, 'Exadata Layout'!Y88, 0)</f>
        <v>0</v>
      </c>
      <c r="J75" s="92">
        <f t="array" ref="J75">IF('Exadata Layout'!AA88 &gt; 0, 'Exadata Layout'!AA88, 0)</f>
        <v>0</v>
      </c>
      <c r="K75" s="92">
        <f>IF('Exadata Layout'!K88 &gt; 0, 'Exadata Layout'!K88,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IF(OR('Exadata Layout'!L89 = "P"), 'Exadata Layout'!V89, 0)</f>
        <v>0</v>
      </c>
      <c r="E76" s="99">
        <f t="array" ref="E76">IF(OR('Exadata Layout'!L89 = "P", 'Exadata Layout'!L89 = "A"), 'Exadata Layout'!W89, 0)</f>
        <v>0</v>
      </c>
      <c r="F76" s="99">
        <f>IF(OR('Exadata Layout'!L89 = "P", 'Exadata Layout'!L89 = "A"), 'Exadata Layout'!I89, 0)</f>
        <v>0</v>
      </c>
      <c r="G76" s="91" t="str">
        <f t="array" ref="G76">IF(OR('Exadata Layout'!L89 = "P", 'Exadata Layout'!L89 = "A"), 'Exadata Layout'!G89, "")</f>
        <v/>
      </c>
      <c r="H76" s="91" t="str">
        <f>IF('Exadata Layout'!G89 &gt; 0, 'Exadata Layout'!G89, "")</f>
        <v/>
      </c>
      <c r="I76" s="102">
        <f>IF('Exadata Layout'!Y89 &gt; 0, 'Exadata Layout'!Y89, 0)</f>
        <v>0</v>
      </c>
      <c r="J76" s="92">
        <f t="array" ref="J76">IF('Exadata Layout'!AA89 &gt; 0, 'Exadata Layout'!AA89, 0)</f>
        <v>0</v>
      </c>
      <c r="K76" s="92">
        <f>IF('Exadata Layout'!K89 &gt; 0, 'Exadata Layout'!K89,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IF(OR('Exadata Layout'!L90 = "P"), 'Exadata Layout'!V90, 0)</f>
        <v>0</v>
      </c>
      <c r="E77" s="99">
        <f t="array" ref="E77">IF(OR('Exadata Layout'!L90 = "P", 'Exadata Layout'!L90 = "A"), 'Exadata Layout'!W90, 0)</f>
        <v>0</v>
      </c>
      <c r="F77" s="99">
        <f>IF(OR('Exadata Layout'!L90 = "P", 'Exadata Layout'!L90 = "A"), 'Exadata Layout'!I90, 0)</f>
        <v>0</v>
      </c>
      <c r="G77" s="91" t="str">
        <f t="array" ref="G77">IF(OR('Exadata Layout'!L90 = "P", 'Exadata Layout'!L90 = "A"), 'Exadata Layout'!G90, "")</f>
        <v/>
      </c>
      <c r="H77" s="91" t="str">
        <f>IF('Exadata Layout'!G90 &gt; 0, 'Exadata Layout'!G90, "")</f>
        <v/>
      </c>
      <c r="I77" s="102">
        <f>IF('Exadata Layout'!Y90 &gt; 0, 'Exadata Layout'!Y90, 0)</f>
        <v>0</v>
      </c>
      <c r="J77" s="92">
        <f t="array" ref="J77">IF('Exadata Layout'!AA90 &gt; 0, 'Exadata Layout'!AA90, 0)</f>
        <v>0</v>
      </c>
      <c r="K77" s="92">
        <f>IF('Exadata Layout'!K90 &gt; 0, 'Exadata Layout'!K90,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IF(OR('Exadata Layout'!L91 = "P"), 'Exadata Layout'!V91, 0)</f>
        <v>0</v>
      </c>
      <c r="E78" s="99">
        <f t="array" ref="E78">IF(OR('Exadata Layout'!L91 = "P", 'Exadata Layout'!L91 = "A"), 'Exadata Layout'!W91, 0)</f>
        <v>0</v>
      </c>
      <c r="F78" s="99">
        <f>IF(OR('Exadata Layout'!L91 = "P", 'Exadata Layout'!L91 = "A"), 'Exadata Layout'!I91, 0)</f>
        <v>0</v>
      </c>
      <c r="G78" s="91" t="str">
        <f t="array" ref="G78">IF(OR('Exadata Layout'!L91 = "P", 'Exadata Layout'!L91 = "A"), 'Exadata Layout'!G91, "")</f>
        <v/>
      </c>
      <c r="H78" s="91" t="str">
        <f>IF('Exadata Layout'!G91 &gt; 0, 'Exadata Layout'!G91, "")</f>
        <v/>
      </c>
      <c r="I78" s="102">
        <f>IF('Exadata Layout'!Y91 &gt; 0, 'Exadata Layout'!Y91, 0)</f>
        <v>0</v>
      </c>
      <c r="J78" s="92">
        <f t="array" ref="J78">IF('Exadata Layout'!AA91 &gt; 0, 'Exadata Layout'!AA91, 0)</f>
        <v>0</v>
      </c>
      <c r="K78" s="92">
        <f>IF('Exadata Layout'!K91 &gt; 0, 'Exadata Layout'!K91,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IF(OR('Exadata Layout'!L92 = "P"), 'Exadata Layout'!V92, 0)</f>
        <v>0</v>
      </c>
      <c r="E79" s="99">
        <f t="array" ref="E79">IF(OR('Exadata Layout'!L92 = "P", 'Exadata Layout'!L92 = "A"), 'Exadata Layout'!W92, 0)</f>
        <v>0</v>
      </c>
      <c r="F79" s="99">
        <f>IF(OR('Exadata Layout'!L92 = "P", 'Exadata Layout'!L92 = "A"), 'Exadata Layout'!I92, 0)</f>
        <v>0</v>
      </c>
      <c r="G79" s="91" t="str">
        <f t="array" ref="G79">IF(OR('Exadata Layout'!L92 = "P", 'Exadata Layout'!L92 = "A"), 'Exadata Layout'!G92, "")</f>
        <v/>
      </c>
      <c r="H79" s="91" t="str">
        <f>IF('Exadata Layout'!G92 &gt; 0, 'Exadata Layout'!G92, "")</f>
        <v/>
      </c>
      <c r="I79" s="102">
        <f>IF('Exadata Layout'!Y92 &gt; 0, 'Exadata Layout'!Y92, 0)</f>
        <v>0</v>
      </c>
      <c r="J79" s="92">
        <f t="array" ref="J79">IF('Exadata Layout'!AA92 &gt; 0, 'Exadata Layout'!AA92, 0)</f>
        <v>0</v>
      </c>
      <c r="K79" s="92">
        <f>IF('Exadata Layout'!K92 &gt; 0, 'Exadata Layout'!K92,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IF(OR('Exadata Layout'!L93 = "P"), 'Exadata Layout'!V93, 0)</f>
        <v>0</v>
      </c>
      <c r="E80" s="99">
        <f t="array" ref="E80">IF(OR('Exadata Layout'!L93 = "P", 'Exadata Layout'!L93 = "A"), 'Exadata Layout'!W93, 0)</f>
        <v>0</v>
      </c>
      <c r="F80" s="99">
        <f>IF(OR('Exadata Layout'!L93 = "P", 'Exadata Layout'!L93 = "A"), 'Exadata Layout'!I93, 0)</f>
        <v>0</v>
      </c>
      <c r="G80" s="91" t="str">
        <f t="array" ref="G80">IF(OR('Exadata Layout'!L93 = "P", 'Exadata Layout'!L93 = "A"), 'Exadata Layout'!G93, "")</f>
        <v/>
      </c>
      <c r="H80" s="91" t="str">
        <f>IF('Exadata Layout'!G93 &gt; 0, 'Exadata Layout'!G93, "")</f>
        <v/>
      </c>
      <c r="I80" s="102">
        <f>IF('Exadata Layout'!Y93 &gt; 0, 'Exadata Layout'!Y93, 0)</f>
        <v>0</v>
      </c>
      <c r="J80" s="92">
        <f t="array" ref="J80">IF('Exadata Layout'!AA93 &gt; 0, 'Exadata Layout'!AA93, 0)</f>
        <v>0</v>
      </c>
      <c r="K80" s="92">
        <f>IF('Exadata Layout'!K93 &gt; 0, 'Exadata Layout'!K93,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IF(OR('Exadata Layout'!L94 = "P"), 'Exadata Layout'!V94, 0)</f>
        <v>0</v>
      </c>
      <c r="E81" s="99">
        <f t="array" ref="E81">IF(OR('Exadata Layout'!L94 = "P", 'Exadata Layout'!L94 = "A"), 'Exadata Layout'!W94, 0)</f>
        <v>0</v>
      </c>
      <c r="F81" s="99">
        <f>IF(OR('Exadata Layout'!L94 = "P", 'Exadata Layout'!L94 = "A"), 'Exadata Layout'!I94, 0)</f>
        <v>0</v>
      </c>
      <c r="G81" s="91" t="str">
        <f t="array" ref="G81">IF(OR('Exadata Layout'!L94 = "P", 'Exadata Layout'!L94 = "A"), 'Exadata Layout'!G94, "")</f>
        <v/>
      </c>
      <c r="H81" s="91" t="str">
        <f>IF('Exadata Layout'!G94 &gt; 0, 'Exadata Layout'!G94, "")</f>
        <v/>
      </c>
      <c r="I81" s="102">
        <f>IF('Exadata Layout'!Y94 &gt; 0, 'Exadata Layout'!Y94, 0)</f>
        <v>0</v>
      </c>
      <c r="J81" s="92">
        <f t="array" ref="J81">IF('Exadata Layout'!AA94 &gt; 0, 'Exadata Layout'!AA94, 0)</f>
        <v>0</v>
      </c>
      <c r="K81" s="92">
        <f>IF('Exadata Layout'!K94 &gt; 0, 'Exadata Layout'!K94,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IF(OR('Exadata Layout'!L95 = "P"), 'Exadata Layout'!V95, 0)</f>
        <v>0</v>
      </c>
      <c r="E82" s="99">
        <f t="array" ref="E82">IF(OR('Exadata Layout'!L95 = "P", 'Exadata Layout'!L95 = "A"), 'Exadata Layout'!W95, 0)</f>
        <v>0</v>
      </c>
      <c r="F82" s="99">
        <f>IF(OR('Exadata Layout'!L95 = "P", 'Exadata Layout'!L95 = "A"), 'Exadata Layout'!I95, 0)</f>
        <v>0</v>
      </c>
      <c r="G82" s="91" t="str">
        <f t="array" ref="G82">IF(OR('Exadata Layout'!L95 = "P", 'Exadata Layout'!L95 = "A"), 'Exadata Layout'!G95, "")</f>
        <v/>
      </c>
      <c r="H82" s="91" t="str">
        <f>IF('Exadata Layout'!G95 &gt; 0, 'Exadata Layout'!G95, "")</f>
        <v/>
      </c>
      <c r="I82" s="102">
        <f>IF('Exadata Layout'!Y95 &gt; 0, 'Exadata Layout'!Y95, 0)</f>
        <v>0</v>
      </c>
      <c r="J82" s="92">
        <f t="array" ref="J82">IF('Exadata Layout'!AA95 &gt; 0, 'Exadata Layout'!AA95, 0)</f>
        <v>0</v>
      </c>
      <c r="K82" s="92">
        <f>IF('Exadata Layout'!K95 &gt; 0, 'Exadata Layout'!K95,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IF(OR('Exadata Layout'!L96 = "P"), 'Exadata Layout'!V96, 0)</f>
        <v>0</v>
      </c>
      <c r="E83" s="99">
        <f t="array" ref="E83">IF(OR('Exadata Layout'!L96 = "P", 'Exadata Layout'!L96 = "A"), 'Exadata Layout'!W96, 0)</f>
        <v>0</v>
      </c>
      <c r="F83" s="99">
        <f>IF(OR('Exadata Layout'!L96 = "P", 'Exadata Layout'!L96 = "A"), 'Exadata Layout'!I96, 0)</f>
        <v>0</v>
      </c>
      <c r="G83" s="91" t="str">
        <f t="array" ref="G83">IF(OR('Exadata Layout'!L96 = "P", 'Exadata Layout'!L96 = "A"), 'Exadata Layout'!G96, "")</f>
        <v/>
      </c>
      <c r="H83" s="91" t="str">
        <f>IF('Exadata Layout'!G96 &gt; 0, 'Exadata Layout'!G96, "")</f>
        <v/>
      </c>
      <c r="I83" s="102">
        <f>IF('Exadata Layout'!Y96 &gt; 0, 'Exadata Layout'!Y96, 0)</f>
        <v>0</v>
      </c>
      <c r="J83" s="92">
        <f t="array" ref="J83">IF('Exadata Layout'!AA96 &gt; 0, 'Exadata Layout'!AA96, 0)</f>
        <v>0</v>
      </c>
      <c r="K83" s="92">
        <f>IF('Exadata Layout'!K96 &gt; 0, 'Exadata Layout'!K96,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IF(OR('Exadata Layout'!L97 = "P"), 'Exadata Layout'!V97, 0)</f>
        <v>0</v>
      </c>
      <c r="E84" s="99">
        <f t="array" ref="E84">IF(OR('Exadata Layout'!L97 = "P", 'Exadata Layout'!L97 = "A"), 'Exadata Layout'!W97, 0)</f>
        <v>0</v>
      </c>
      <c r="F84" s="99">
        <f>IF(OR('Exadata Layout'!L97 = "P", 'Exadata Layout'!L97 = "A"), 'Exadata Layout'!I97, 0)</f>
        <v>0</v>
      </c>
      <c r="G84" s="91" t="str">
        <f t="array" ref="G84">IF(OR('Exadata Layout'!L97 = "P", 'Exadata Layout'!L97 = "A"), 'Exadata Layout'!G97, "")</f>
        <v/>
      </c>
      <c r="H84" s="91" t="str">
        <f>IF('Exadata Layout'!G97 &gt; 0, 'Exadata Layout'!G97, "")</f>
        <v/>
      </c>
      <c r="I84" s="102">
        <f>IF('Exadata Layout'!Y97 &gt; 0, 'Exadata Layout'!Y97, 0)</f>
        <v>0</v>
      </c>
      <c r="J84" s="92">
        <f t="array" ref="J84">IF('Exadata Layout'!AA97 &gt; 0, 'Exadata Layout'!AA97, 0)</f>
        <v>0</v>
      </c>
      <c r="K84" s="92">
        <f>IF('Exadata Layout'!K97 &gt; 0, 'Exadata Layout'!K97,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IF(OR('Exadata Layout'!L98 = "P"), 'Exadata Layout'!V98, 0)</f>
        <v>0</v>
      </c>
      <c r="E85" s="99">
        <f t="array" ref="E85">IF(OR('Exadata Layout'!L98 = "P", 'Exadata Layout'!L98 = "A"), 'Exadata Layout'!W98, 0)</f>
        <v>0</v>
      </c>
      <c r="F85" s="99">
        <f>IF(OR('Exadata Layout'!L98 = "P", 'Exadata Layout'!L98 = "A"), 'Exadata Layout'!I98, 0)</f>
        <v>0</v>
      </c>
      <c r="G85" s="91" t="str">
        <f t="array" ref="G85">IF(OR('Exadata Layout'!L98 = "P", 'Exadata Layout'!L98 = "A"), 'Exadata Layout'!G98, "")</f>
        <v/>
      </c>
      <c r="H85" s="91" t="str">
        <f>IF('Exadata Layout'!G98 &gt; 0, 'Exadata Layout'!G98, "")</f>
        <v/>
      </c>
      <c r="I85" s="102">
        <f>IF('Exadata Layout'!Y98 &gt; 0, 'Exadata Layout'!Y98, 0)</f>
        <v>0</v>
      </c>
      <c r="J85" s="92">
        <f t="array" ref="J85">IF('Exadata Layout'!AA98 &gt; 0, 'Exadata Layout'!AA98, 0)</f>
        <v>0</v>
      </c>
      <c r="K85" s="92">
        <f>IF('Exadata Layout'!K98 &gt; 0, 'Exadata Layout'!K98,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IF(OR('Exadata Layout'!L99 = "P"), 'Exadata Layout'!V99, 0)</f>
        <v>0</v>
      </c>
      <c r="E86" s="99">
        <f t="array" ref="E86">IF(OR('Exadata Layout'!L99 = "P", 'Exadata Layout'!L99 = "A"), 'Exadata Layout'!W99, 0)</f>
        <v>0</v>
      </c>
      <c r="F86" s="99">
        <f>IF(OR('Exadata Layout'!L99 = "P", 'Exadata Layout'!L99 = "A"), 'Exadata Layout'!I99, 0)</f>
        <v>0</v>
      </c>
      <c r="G86" s="91" t="str">
        <f t="array" ref="G86">IF(OR('Exadata Layout'!L99 = "P", 'Exadata Layout'!L99 = "A"), 'Exadata Layout'!G99, "")</f>
        <v/>
      </c>
      <c r="H86" s="91" t="str">
        <f>IF('Exadata Layout'!G99 &gt; 0, 'Exadata Layout'!G99, "")</f>
        <v/>
      </c>
      <c r="I86" s="102">
        <f>IF('Exadata Layout'!Y99 &gt; 0, 'Exadata Layout'!Y99, 0)</f>
        <v>0</v>
      </c>
      <c r="J86" s="92">
        <f t="array" ref="J86">IF('Exadata Layout'!AA99 &gt; 0, 'Exadata Layout'!AA99, 0)</f>
        <v>0</v>
      </c>
      <c r="K86" s="92">
        <f>IF('Exadata Layout'!K99 &gt; 0, 'Exadata Layout'!K99,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IF(OR('Exadata Layout'!L100 = "P"), 'Exadata Layout'!V100, 0)</f>
        <v>0</v>
      </c>
      <c r="E87" s="99">
        <f t="array" ref="E87">IF(OR('Exadata Layout'!L100 = "P", 'Exadata Layout'!L100 = "A"), 'Exadata Layout'!W100, 0)</f>
        <v>0</v>
      </c>
      <c r="F87" s="99">
        <f>IF(OR('Exadata Layout'!L100 = "P", 'Exadata Layout'!L100 = "A"), 'Exadata Layout'!I100, 0)</f>
        <v>0</v>
      </c>
      <c r="G87" s="91" t="str">
        <f t="array" ref="G87">IF(OR('Exadata Layout'!L100 = "P", 'Exadata Layout'!L100 = "A"), 'Exadata Layout'!G100, "")</f>
        <v/>
      </c>
      <c r="H87" s="91" t="str">
        <f>IF('Exadata Layout'!G100 &gt; 0, 'Exadata Layout'!G100, "")</f>
        <v/>
      </c>
      <c r="I87" s="102">
        <f>IF('Exadata Layout'!Y100 &gt; 0, 'Exadata Layout'!Y100, 0)</f>
        <v>0</v>
      </c>
      <c r="J87" s="92">
        <f t="array" ref="J87">IF('Exadata Layout'!AA100 &gt; 0, 'Exadata Layout'!AA100, 0)</f>
        <v>0</v>
      </c>
      <c r="K87" s="92">
        <f>IF('Exadata Layout'!K100 &gt; 0, 'Exadata Layout'!K100,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IF(OR('Exadata Layout'!L101 = "P"), 'Exadata Layout'!V101, 0)</f>
        <v>0</v>
      </c>
      <c r="E88" s="99">
        <f t="array" ref="E88">IF(OR('Exadata Layout'!L101 = "P", 'Exadata Layout'!L101 = "A"), 'Exadata Layout'!W101, 0)</f>
        <v>0</v>
      </c>
      <c r="F88" s="99">
        <f>IF(OR('Exadata Layout'!L101 = "P", 'Exadata Layout'!L101 = "A"), 'Exadata Layout'!I101, 0)</f>
        <v>0</v>
      </c>
      <c r="G88" s="91" t="str">
        <f t="array" ref="G88">IF(OR('Exadata Layout'!L101 = "P", 'Exadata Layout'!L101 = "A"), 'Exadata Layout'!G101, "")</f>
        <v/>
      </c>
      <c r="H88" s="91" t="str">
        <f>IF('Exadata Layout'!G101 &gt; 0, 'Exadata Layout'!G101, "")</f>
        <v/>
      </c>
      <c r="I88" s="102">
        <f>IF('Exadata Layout'!Y101 &gt; 0, 'Exadata Layout'!Y101, 0)</f>
        <v>0</v>
      </c>
      <c r="J88" s="92">
        <f t="array" ref="J88">IF('Exadata Layout'!AA101 &gt; 0, 'Exadata Layout'!AA101, 0)</f>
        <v>0</v>
      </c>
      <c r="K88" s="92">
        <f>IF('Exadata Layout'!K101 &gt; 0, 'Exadata Layout'!K101,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IF(OR('Exadata Layout'!L102 = "P"), 'Exadata Layout'!V102, 0)</f>
        <v>0</v>
      </c>
      <c r="E89" s="99">
        <f t="array" ref="E89">IF(OR('Exadata Layout'!L102 = "P", 'Exadata Layout'!L102 = "A"), 'Exadata Layout'!W102, 0)</f>
        <v>0</v>
      </c>
      <c r="F89" s="99">
        <f>IF(OR('Exadata Layout'!L102 = "P", 'Exadata Layout'!L102 = "A"), 'Exadata Layout'!I102, 0)</f>
        <v>0</v>
      </c>
      <c r="G89" s="91" t="str">
        <f t="array" ref="G89">IF(OR('Exadata Layout'!L102 = "P", 'Exadata Layout'!L102 = "A"), 'Exadata Layout'!G102, "")</f>
        <v/>
      </c>
      <c r="H89" s="91" t="str">
        <f>IF('Exadata Layout'!G102 &gt; 0, 'Exadata Layout'!G102, "")</f>
        <v/>
      </c>
      <c r="I89" s="102">
        <f>IF('Exadata Layout'!Y102 &gt; 0, 'Exadata Layout'!Y102, 0)</f>
        <v>0</v>
      </c>
      <c r="J89" s="92">
        <f t="array" ref="J89">IF('Exadata Layout'!AA102 &gt; 0, 'Exadata Layout'!AA102, 0)</f>
        <v>0</v>
      </c>
      <c r="K89" s="92">
        <f>IF('Exadata Layout'!K102 &gt; 0, 'Exadata Layout'!K102,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IF(OR('Exadata Layout'!L103 = "P"), 'Exadata Layout'!V103, 0)</f>
        <v>0</v>
      </c>
      <c r="E90" s="99">
        <f t="array" ref="E90">IF(OR('Exadata Layout'!L103 = "P", 'Exadata Layout'!L103 = "A"), 'Exadata Layout'!W103, 0)</f>
        <v>0</v>
      </c>
      <c r="F90" s="99">
        <f>IF(OR('Exadata Layout'!L103 = "P", 'Exadata Layout'!L103 = "A"), 'Exadata Layout'!I103, 0)</f>
        <v>0</v>
      </c>
      <c r="G90" s="91" t="str">
        <f t="array" ref="G90">IF(OR('Exadata Layout'!L103 = "P", 'Exadata Layout'!L103 = "A"), 'Exadata Layout'!G103, "")</f>
        <v/>
      </c>
      <c r="H90" s="91" t="str">
        <f>IF('Exadata Layout'!G103 &gt; 0, 'Exadata Layout'!G103, "")</f>
        <v/>
      </c>
      <c r="I90" s="102">
        <f>IF('Exadata Layout'!Y103 &gt; 0, 'Exadata Layout'!Y103, 0)</f>
        <v>0</v>
      </c>
      <c r="J90" s="92">
        <f t="array" ref="J90">IF('Exadata Layout'!AA103 &gt; 0, 'Exadata Layout'!AA103, 0)</f>
        <v>0</v>
      </c>
      <c r="K90" s="92">
        <f>IF('Exadata Layout'!K103 &gt; 0, 'Exadata Layout'!K103,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IF(OR('Exadata Layout'!L104 = "P"), 'Exadata Layout'!V104, 0)</f>
        <v>0</v>
      </c>
      <c r="E91" s="99">
        <f t="array" ref="E91">IF(OR('Exadata Layout'!L104 = "P", 'Exadata Layout'!L104 = "A"), 'Exadata Layout'!W104, 0)</f>
        <v>0</v>
      </c>
      <c r="F91" s="99">
        <f>IF(OR('Exadata Layout'!L104 = "P", 'Exadata Layout'!L104 = "A"), 'Exadata Layout'!I104, 0)</f>
        <v>0</v>
      </c>
      <c r="G91" s="91" t="str">
        <f t="array" ref="G91">IF(OR('Exadata Layout'!L104 = "P", 'Exadata Layout'!L104 = "A"), 'Exadata Layout'!G104, "")</f>
        <v/>
      </c>
      <c r="H91" s="91" t="str">
        <f>IF('Exadata Layout'!G104 &gt; 0, 'Exadata Layout'!G104, "")</f>
        <v/>
      </c>
      <c r="I91" s="102">
        <f>IF('Exadata Layout'!Y104 &gt; 0, 'Exadata Layout'!Y104, 0)</f>
        <v>0</v>
      </c>
      <c r="J91" s="92">
        <f t="array" ref="J91">IF('Exadata Layout'!AA104 &gt; 0, 'Exadata Layout'!AA104, 0)</f>
        <v>0</v>
      </c>
      <c r="K91" s="92">
        <f>IF('Exadata Layout'!K104 &gt; 0, 'Exadata Layout'!K104,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IF(OR('Exadata Layout'!L105 = "P"), 'Exadata Layout'!V105, 0)</f>
        <v>0</v>
      </c>
      <c r="E92" s="99">
        <f t="array" ref="E92">IF(OR('Exadata Layout'!L105 = "P", 'Exadata Layout'!L105 = "A"), 'Exadata Layout'!W105, 0)</f>
        <v>0</v>
      </c>
      <c r="F92" s="99">
        <f>IF(OR('Exadata Layout'!L105 = "P", 'Exadata Layout'!L105 = "A"), 'Exadata Layout'!I105, 0)</f>
        <v>0</v>
      </c>
      <c r="G92" s="91" t="str">
        <f t="array" ref="G92">IF(OR('Exadata Layout'!L105 = "P", 'Exadata Layout'!L105 = "A"), 'Exadata Layout'!G105, "")</f>
        <v/>
      </c>
      <c r="H92" s="91" t="str">
        <f>IF('Exadata Layout'!G105 &gt; 0, 'Exadata Layout'!G105, "")</f>
        <v/>
      </c>
      <c r="I92" s="102">
        <f>IF('Exadata Layout'!Y105 &gt; 0, 'Exadata Layout'!Y105, 0)</f>
        <v>0</v>
      </c>
      <c r="J92" s="92">
        <f t="array" ref="J92">IF('Exadata Layout'!AA105 &gt; 0, 'Exadata Layout'!AA105, 0)</f>
        <v>0</v>
      </c>
      <c r="K92" s="92">
        <f>IF('Exadata Layout'!K105 &gt; 0, 'Exadata Layout'!K105,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IF(OR('Exadata Layout'!L106 = "P"), 'Exadata Layout'!V106, 0)</f>
        <v>0</v>
      </c>
      <c r="E93" s="99">
        <f t="array" ref="E93">IF(OR('Exadata Layout'!L106 = "P", 'Exadata Layout'!L106 = "A"), 'Exadata Layout'!W106, 0)</f>
        <v>0</v>
      </c>
      <c r="F93" s="99">
        <f>IF(OR('Exadata Layout'!L106 = "P", 'Exadata Layout'!L106 = "A"), 'Exadata Layout'!I106, 0)</f>
        <v>0</v>
      </c>
      <c r="G93" s="91" t="str">
        <f t="array" ref="G93">IF(OR('Exadata Layout'!L106 = "P", 'Exadata Layout'!L106 = "A"), 'Exadata Layout'!G106, "")</f>
        <v/>
      </c>
      <c r="H93" s="91" t="str">
        <f>IF('Exadata Layout'!G106 &gt; 0, 'Exadata Layout'!G106, "")</f>
        <v/>
      </c>
      <c r="I93" s="102">
        <f>IF('Exadata Layout'!Y106 &gt; 0, 'Exadata Layout'!Y106, 0)</f>
        <v>0</v>
      </c>
      <c r="J93" s="92">
        <f t="array" ref="J93">IF('Exadata Layout'!AA106 &gt; 0, 'Exadata Layout'!AA106, 0)</f>
        <v>0</v>
      </c>
      <c r="K93" s="92">
        <f>IF('Exadata Layout'!K106 &gt; 0, 'Exadata Layout'!K106,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IF(OR('Exadata Layout'!L107 = "P"), 'Exadata Layout'!V107, 0)</f>
        <v>0</v>
      </c>
      <c r="E94" s="99">
        <f t="array" ref="E94">IF(OR('Exadata Layout'!L107 = "P", 'Exadata Layout'!L107 = "A"), 'Exadata Layout'!W107, 0)</f>
        <v>0</v>
      </c>
      <c r="F94" s="99">
        <f>IF(OR('Exadata Layout'!L107 = "P", 'Exadata Layout'!L107 = "A"), 'Exadata Layout'!I107, 0)</f>
        <v>0</v>
      </c>
      <c r="G94" s="91" t="str">
        <f t="array" ref="G94">IF(OR('Exadata Layout'!L107 = "P", 'Exadata Layout'!L107 = "A"), 'Exadata Layout'!G107, "")</f>
        <v/>
      </c>
      <c r="H94" s="91" t="str">
        <f>IF('Exadata Layout'!G107 &gt; 0, 'Exadata Layout'!G107, "")</f>
        <v/>
      </c>
      <c r="I94" s="102">
        <f>IF('Exadata Layout'!Y107 &gt; 0, 'Exadata Layout'!Y107, 0)</f>
        <v>0</v>
      </c>
      <c r="J94" s="92">
        <f t="array" ref="J94">IF('Exadata Layout'!AA107 &gt; 0, 'Exadata Layout'!AA107, 0)</f>
        <v>0</v>
      </c>
      <c r="K94" s="92">
        <f>IF('Exadata Layout'!K107 &gt; 0, 'Exadata Layout'!K107,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IF(OR('Exadata Layout'!L108 = "P"), 'Exadata Layout'!V108, 0)</f>
        <v>0</v>
      </c>
      <c r="E95" s="99">
        <f t="array" ref="E95">IF(OR('Exadata Layout'!L108 = "P", 'Exadata Layout'!L108 = "A"), 'Exadata Layout'!W108, 0)</f>
        <v>0</v>
      </c>
      <c r="F95" s="99">
        <f>IF(OR('Exadata Layout'!L108 = "P", 'Exadata Layout'!L108 = "A"), 'Exadata Layout'!I108, 0)</f>
        <v>0</v>
      </c>
      <c r="G95" s="91" t="str">
        <f t="array" ref="G95">IF(OR('Exadata Layout'!L108 = "P", 'Exadata Layout'!L108 = "A"), 'Exadata Layout'!G108, "")</f>
        <v/>
      </c>
      <c r="H95" s="91" t="str">
        <f>IF('Exadata Layout'!G108 &gt; 0, 'Exadata Layout'!G108, "")</f>
        <v/>
      </c>
      <c r="I95" s="102">
        <f>IF('Exadata Layout'!Y108 &gt; 0, 'Exadata Layout'!Y108, 0)</f>
        <v>0</v>
      </c>
      <c r="J95" s="92">
        <f t="array" ref="J95">IF('Exadata Layout'!AA108 &gt; 0, 'Exadata Layout'!AA108, 0)</f>
        <v>0</v>
      </c>
      <c r="K95" s="92">
        <f>IF('Exadata Layout'!K108 &gt; 0, 'Exadata Layout'!K108,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IF(OR('Exadata Layout'!L109 = "P"), 'Exadata Layout'!V109, 0)</f>
        <v>0</v>
      </c>
      <c r="E96" s="99">
        <f t="array" ref="E96">IF(OR('Exadata Layout'!L109 = "P", 'Exadata Layout'!L109 = "A"), 'Exadata Layout'!W109, 0)</f>
        <v>0</v>
      </c>
      <c r="F96" s="99">
        <f>IF(OR('Exadata Layout'!L109 = "P", 'Exadata Layout'!L109 = "A"), 'Exadata Layout'!I109, 0)</f>
        <v>0</v>
      </c>
      <c r="G96" s="91" t="str">
        <f t="array" ref="G96">IF(OR('Exadata Layout'!L109 = "P", 'Exadata Layout'!L109 = "A"), 'Exadata Layout'!G109, "")</f>
        <v/>
      </c>
      <c r="H96" s="91" t="str">
        <f>IF('Exadata Layout'!G109 &gt; 0, 'Exadata Layout'!G109, "")</f>
        <v/>
      </c>
      <c r="I96" s="102">
        <f>IF('Exadata Layout'!Y109 &gt; 0, 'Exadata Layout'!Y109, 0)</f>
        <v>0</v>
      </c>
      <c r="J96" s="92">
        <f t="array" ref="J96">IF('Exadata Layout'!AA109 &gt; 0, 'Exadata Layout'!AA109, 0)</f>
        <v>0</v>
      </c>
      <c r="K96" s="92">
        <f>IF('Exadata Layout'!K109 &gt; 0, 'Exadata Layout'!K109,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IF(OR('Exadata Layout'!L110 = "P"), 'Exadata Layout'!V110, 0)</f>
        <v>0</v>
      </c>
      <c r="E97" s="99">
        <f t="array" ref="E97">IF(OR('Exadata Layout'!L110 = "P", 'Exadata Layout'!L110 = "A"), 'Exadata Layout'!W110, 0)</f>
        <v>0</v>
      </c>
      <c r="F97" s="99">
        <f>IF(OR('Exadata Layout'!L110 = "P", 'Exadata Layout'!L110 = "A"), 'Exadata Layout'!I110, 0)</f>
        <v>0</v>
      </c>
      <c r="G97" s="91" t="str">
        <f t="array" ref="G97">IF(OR('Exadata Layout'!L110 = "P", 'Exadata Layout'!L110 = "A"), 'Exadata Layout'!G110, "")</f>
        <v/>
      </c>
      <c r="H97" s="91" t="str">
        <f>IF('Exadata Layout'!G110 &gt; 0, 'Exadata Layout'!G110, "")</f>
        <v/>
      </c>
      <c r="I97" s="102">
        <f>IF('Exadata Layout'!Y110 &gt; 0, 'Exadata Layout'!Y110, 0)</f>
        <v>0</v>
      </c>
      <c r="J97" s="92">
        <f t="array" ref="J97">IF('Exadata Layout'!AA110 &gt; 0, 'Exadata Layout'!AA110, 0)</f>
        <v>0</v>
      </c>
      <c r="K97" s="92">
        <f>IF('Exadata Layout'!K110 &gt; 0, 'Exadata Layout'!K110,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IF(OR('Exadata Layout'!L111 = "P"), 'Exadata Layout'!V111, 0)</f>
        <v>0</v>
      </c>
      <c r="E98" s="99">
        <f t="array" ref="E98">IF(OR('Exadata Layout'!L111 = "P", 'Exadata Layout'!L111 = "A"), 'Exadata Layout'!W111, 0)</f>
        <v>0</v>
      </c>
      <c r="F98" s="99">
        <f>IF(OR('Exadata Layout'!L111 = "P", 'Exadata Layout'!L111 = "A"), 'Exadata Layout'!I111, 0)</f>
        <v>0</v>
      </c>
      <c r="G98" s="91" t="str">
        <f t="array" ref="G98">IF(OR('Exadata Layout'!L111 = "P", 'Exadata Layout'!L111 = "A"), 'Exadata Layout'!G111, "")</f>
        <v/>
      </c>
      <c r="H98" s="91" t="str">
        <f>IF('Exadata Layout'!G111 &gt; 0, 'Exadata Layout'!G111, "")</f>
        <v/>
      </c>
      <c r="I98" s="102">
        <f>IF('Exadata Layout'!Y111 &gt; 0, 'Exadata Layout'!Y111, 0)</f>
        <v>0</v>
      </c>
      <c r="J98" s="92">
        <f t="array" ref="J98">IF('Exadata Layout'!AA111 &gt; 0, 'Exadata Layout'!AA111, 0)</f>
        <v>0</v>
      </c>
      <c r="K98" s="92">
        <f>IF('Exadata Layout'!K111 &gt; 0, 'Exadata Layout'!K111,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IF(OR('Exadata Layout'!L112 = "P"), 'Exadata Layout'!V112, 0)</f>
        <v>0</v>
      </c>
      <c r="E99" s="99">
        <f t="array" ref="E99">IF(OR('Exadata Layout'!L112 = "P", 'Exadata Layout'!L112 = "A"), 'Exadata Layout'!W112, 0)</f>
        <v>0</v>
      </c>
      <c r="F99" s="99">
        <f>IF(OR('Exadata Layout'!L112 = "P", 'Exadata Layout'!L112 = "A"), 'Exadata Layout'!I112, 0)</f>
        <v>0</v>
      </c>
      <c r="G99" s="91" t="str">
        <f t="array" ref="G99">IF(OR('Exadata Layout'!L112 = "P", 'Exadata Layout'!L112 = "A"), 'Exadata Layout'!G112, "")</f>
        <v/>
      </c>
      <c r="H99" s="91" t="str">
        <f>IF('Exadata Layout'!G112 &gt; 0, 'Exadata Layout'!G112, "")</f>
        <v/>
      </c>
      <c r="I99" s="102">
        <f>IF('Exadata Layout'!Y112 &gt; 0, 'Exadata Layout'!Y112, 0)</f>
        <v>0</v>
      </c>
      <c r="J99" s="92">
        <f t="array" ref="J99">IF('Exadata Layout'!AA112 &gt; 0, 'Exadata Layout'!AA112, 0)</f>
        <v>0</v>
      </c>
      <c r="K99" s="92">
        <f>IF('Exadata Layout'!K112 &gt; 0, 'Exadata Layout'!K112,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IF(OR('Exadata Layout'!L113 = "P"), 'Exadata Layout'!V113, 0)</f>
        <v>0</v>
      </c>
      <c r="E100" s="99">
        <f t="array" ref="E100">IF(OR('Exadata Layout'!L113 = "P", 'Exadata Layout'!L113 = "A"), 'Exadata Layout'!W113, 0)</f>
        <v>0</v>
      </c>
      <c r="F100" s="99">
        <f>IF(OR('Exadata Layout'!L113 = "P", 'Exadata Layout'!L113 = "A"), 'Exadata Layout'!I113, 0)</f>
        <v>0</v>
      </c>
      <c r="G100" s="91" t="str">
        <f t="array" ref="G100">IF(OR('Exadata Layout'!L113 = "P", 'Exadata Layout'!L113 = "A"), 'Exadata Layout'!G113, "")</f>
        <v/>
      </c>
      <c r="H100" s="91" t="str">
        <f>IF('Exadata Layout'!G113 &gt; 0, 'Exadata Layout'!G113, "")</f>
        <v/>
      </c>
      <c r="I100" s="102">
        <f>IF('Exadata Layout'!Y113 &gt; 0, 'Exadata Layout'!Y113, 0)</f>
        <v>0</v>
      </c>
      <c r="J100" s="92">
        <f t="array" ref="J100">IF('Exadata Layout'!AA113 &gt; 0, 'Exadata Layout'!AA113, 0)</f>
        <v>0</v>
      </c>
      <c r="K100" s="92">
        <f>IF('Exadata Layout'!K113 &gt; 0, 'Exadata Layout'!K113,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IF(OR('Exadata Layout'!L114 = "P"), 'Exadata Layout'!V114, 0)</f>
        <v>0</v>
      </c>
      <c r="E101" s="99">
        <f t="array" ref="E101">IF(OR('Exadata Layout'!L114 = "P", 'Exadata Layout'!L114 = "A"), 'Exadata Layout'!W114, 0)</f>
        <v>0</v>
      </c>
      <c r="F101" s="99">
        <f>IF(OR('Exadata Layout'!L114 = "P", 'Exadata Layout'!L114 = "A"), 'Exadata Layout'!I114, 0)</f>
        <v>0</v>
      </c>
      <c r="G101" s="91" t="str">
        <f t="array" ref="G101">IF(OR('Exadata Layout'!L114 = "P", 'Exadata Layout'!L114 = "A"), 'Exadata Layout'!G114, "")</f>
        <v/>
      </c>
      <c r="H101" s="91" t="str">
        <f>IF('Exadata Layout'!G114 &gt; 0, 'Exadata Layout'!G114, "")</f>
        <v/>
      </c>
      <c r="I101" s="102">
        <f>IF('Exadata Layout'!Y114 &gt; 0, 'Exadata Layout'!Y114, 0)</f>
        <v>0</v>
      </c>
      <c r="J101" s="92">
        <f t="array" ref="J101">IF('Exadata Layout'!AA114 &gt; 0, 'Exadata Layout'!AA114, 0)</f>
        <v>0</v>
      </c>
      <c r="K101" s="92">
        <f>IF('Exadata Layout'!K114 &gt; 0, 'Exadata Layout'!K114,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IF(OR('Exadata Layout'!L115 = "P"), 'Exadata Layout'!V115, 0)</f>
        <v>0</v>
      </c>
      <c r="E102" s="99">
        <f t="array" ref="E102">IF(OR('Exadata Layout'!L115 = "P", 'Exadata Layout'!L115 = "A"), 'Exadata Layout'!W115, 0)</f>
        <v>0</v>
      </c>
      <c r="F102" s="99">
        <f>IF(OR('Exadata Layout'!L115 = "P", 'Exadata Layout'!L115 = "A"), 'Exadata Layout'!I115, 0)</f>
        <v>0</v>
      </c>
      <c r="G102" s="91" t="str">
        <f t="array" ref="G102">IF(OR('Exadata Layout'!L115 = "P", 'Exadata Layout'!L115 = "A"), 'Exadata Layout'!G115, "")</f>
        <v/>
      </c>
      <c r="H102" s="91" t="str">
        <f>IF('Exadata Layout'!G115 &gt; 0, 'Exadata Layout'!G115, "")</f>
        <v/>
      </c>
      <c r="I102" s="102">
        <f>IF('Exadata Layout'!Y115 &gt; 0, 'Exadata Layout'!Y115, 0)</f>
        <v>0</v>
      </c>
      <c r="J102" s="92">
        <f t="array" ref="J102">IF('Exadata Layout'!AA115 &gt; 0, 'Exadata Layout'!AA115, 0)</f>
        <v>0</v>
      </c>
      <c r="K102" s="92">
        <f>IF('Exadata Layout'!K115 &gt; 0, 'Exadata Layout'!K115,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IF(OR('Exadata Layout'!L116 = "P"), 'Exadata Layout'!V116, 0)</f>
        <v>0</v>
      </c>
      <c r="E103" s="99">
        <f t="array" ref="E103">IF(OR('Exadata Layout'!L116 = "P", 'Exadata Layout'!L116 = "A"), 'Exadata Layout'!W116, 0)</f>
        <v>0</v>
      </c>
      <c r="F103" s="99">
        <f>IF(OR('Exadata Layout'!L116 = "P", 'Exadata Layout'!L116 = "A"), 'Exadata Layout'!I116, 0)</f>
        <v>0</v>
      </c>
      <c r="G103" s="91" t="str">
        <f t="array" ref="G103">IF(OR('Exadata Layout'!L116 = "P", 'Exadata Layout'!L116 = "A"), 'Exadata Layout'!G116, "")</f>
        <v/>
      </c>
      <c r="H103" s="91" t="str">
        <f>IF('Exadata Layout'!G116 &gt; 0, 'Exadata Layout'!G116, "")</f>
        <v/>
      </c>
      <c r="I103" s="102">
        <f>IF('Exadata Layout'!Y116 &gt; 0, 'Exadata Layout'!Y116, 0)</f>
        <v>0</v>
      </c>
      <c r="J103" s="92">
        <f t="array" ref="J103">IF('Exadata Layout'!AA116 &gt; 0, 'Exadata Layout'!AA116, 0)</f>
        <v>0</v>
      </c>
      <c r="K103" s="92">
        <f>IF('Exadata Layout'!K116 &gt; 0, 'Exadata Layout'!K116,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IF(OR('Exadata Layout'!L117 = "P"), 'Exadata Layout'!V117, 0)</f>
        <v>0</v>
      </c>
      <c r="E104" s="99">
        <f t="array" ref="E104">IF(OR('Exadata Layout'!L117 = "P", 'Exadata Layout'!L117 = "A"), 'Exadata Layout'!W117, 0)</f>
        <v>0</v>
      </c>
      <c r="F104" s="99">
        <f>IF(OR('Exadata Layout'!L117 = "P", 'Exadata Layout'!L117 = "A"), 'Exadata Layout'!I117, 0)</f>
        <v>0</v>
      </c>
      <c r="G104" s="91" t="str">
        <f t="array" ref="G104">IF(OR('Exadata Layout'!L117 = "P", 'Exadata Layout'!L117 = "A"), 'Exadata Layout'!G117, "")</f>
        <v/>
      </c>
      <c r="H104" s="91" t="str">
        <f>IF('Exadata Layout'!G117 &gt; 0, 'Exadata Layout'!G117, "")</f>
        <v/>
      </c>
      <c r="I104" s="102">
        <f>IF('Exadata Layout'!Y117 &gt; 0, 'Exadata Layout'!Y117, 0)</f>
        <v>0</v>
      </c>
      <c r="J104" s="92">
        <f t="array" ref="J104">IF('Exadata Layout'!AA117 &gt; 0, 'Exadata Layout'!AA117, 0)</f>
        <v>0</v>
      </c>
      <c r="K104" s="92">
        <f>IF('Exadata Layout'!K117 &gt; 0, 'Exadata Layout'!K117,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IF(OR('Exadata Layout'!L118 = "P"), 'Exadata Layout'!V118, 0)</f>
        <v>0</v>
      </c>
      <c r="E105" s="99">
        <f t="array" ref="E105">IF(OR('Exadata Layout'!L118 = "P", 'Exadata Layout'!L118 = "A"), 'Exadata Layout'!W118, 0)</f>
        <v>0</v>
      </c>
      <c r="F105" s="99">
        <f>IF(OR('Exadata Layout'!L118 = "P", 'Exadata Layout'!L118 = "A"), 'Exadata Layout'!I118, 0)</f>
        <v>0</v>
      </c>
      <c r="G105" s="91" t="str">
        <f t="array" ref="G105">IF(OR('Exadata Layout'!L118 = "P", 'Exadata Layout'!L118 = "A"), 'Exadata Layout'!G118, "")</f>
        <v/>
      </c>
      <c r="H105" s="91" t="str">
        <f>IF('Exadata Layout'!G118 &gt; 0, 'Exadata Layout'!G118, "")</f>
        <v/>
      </c>
      <c r="I105" s="102">
        <f>IF('Exadata Layout'!Y118 &gt; 0, 'Exadata Layout'!Y118, 0)</f>
        <v>0</v>
      </c>
      <c r="J105" s="92">
        <f t="array" ref="J105">IF('Exadata Layout'!AA118 &gt; 0, 'Exadata Layout'!AA118, 0)</f>
        <v>0</v>
      </c>
      <c r="K105" s="92">
        <f>IF('Exadata Layout'!K118 &gt; 0, 'Exadata Layout'!K118,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IF(OR('Exadata Layout'!L119 = "P"), 'Exadata Layout'!V119, 0)</f>
        <v>0</v>
      </c>
      <c r="E106" s="99">
        <f t="array" ref="E106">IF(OR('Exadata Layout'!L119 = "P", 'Exadata Layout'!L119 = "A"), 'Exadata Layout'!W119, 0)</f>
        <v>0</v>
      </c>
      <c r="F106" s="99">
        <f>IF(OR('Exadata Layout'!L119 = "P", 'Exadata Layout'!L119 = "A"), 'Exadata Layout'!I119, 0)</f>
        <v>0</v>
      </c>
      <c r="G106" s="91" t="str">
        <f t="array" ref="G106">IF(OR('Exadata Layout'!L119 = "P", 'Exadata Layout'!L119 = "A"), 'Exadata Layout'!G119, "")</f>
        <v/>
      </c>
      <c r="H106" s="91" t="str">
        <f>IF('Exadata Layout'!G119 &gt; 0, 'Exadata Layout'!G119, "")</f>
        <v/>
      </c>
      <c r="I106" s="102">
        <f>IF('Exadata Layout'!Y119 &gt; 0, 'Exadata Layout'!Y119, 0)</f>
        <v>0</v>
      </c>
      <c r="J106" s="92">
        <f t="array" ref="J106">IF('Exadata Layout'!AA119 &gt; 0, 'Exadata Layout'!AA119, 0)</f>
        <v>0</v>
      </c>
      <c r="K106" s="92">
        <f>IF('Exadata Layout'!K119 &gt; 0, 'Exadata Layout'!K119,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IF(OR('Exadata Layout'!L120 = "P"), 'Exadata Layout'!V120, 0)</f>
        <v>0</v>
      </c>
      <c r="E107" s="99">
        <f t="array" ref="E107">IF(OR('Exadata Layout'!L120 = "P", 'Exadata Layout'!L120 = "A"), 'Exadata Layout'!W120, 0)</f>
        <v>0</v>
      </c>
      <c r="F107" s="99">
        <f>IF(OR('Exadata Layout'!L120 = "P", 'Exadata Layout'!L120 = "A"), 'Exadata Layout'!I120, 0)</f>
        <v>0</v>
      </c>
      <c r="G107" s="91" t="str">
        <f t="array" ref="G107">IF(OR('Exadata Layout'!L120 = "P", 'Exadata Layout'!L120 = "A"), 'Exadata Layout'!G120, "")</f>
        <v/>
      </c>
      <c r="H107" s="91" t="str">
        <f>IF('Exadata Layout'!G120 &gt; 0, 'Exadata Layout'!G120, "")</f>
        <v/>
      </c>
      <c r="I107" s="102">
        <f>IF('Exadata Layout'!Y120 &gt; 0, 'Exadata Layout'!Y120, 0)</f>
        <v>0</v>
      </c>
      <c r="J107" s="92">
        <f t="array" ref="J107">IF('Exadata Layout'!AA120 &gt; 0, 'Exadata Layout'!AA120, 0)</f>
        <v>0</v>
      </c>
      <c r="K107" s="92">
        <f>IF('Exadata Layout'!K120 &gt; 0, 'Exadata Layout'!K120,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IF(OR('Exadata Layout'!L121 = "P"), 'Exadata Layout'!V121, 0)</f>
        <v>0</v>
      </c>
      <c r="E108" s="99">
        <f t="array" ref="E108">IF(OR('Exadata Layout'!L121 = "P", 'Exadata Layout'!L121 = "A"), 'Exadata Layout'!W121, 0)</f>
        <v>0</v>
      </c>
      <c r="F108" s="99">
        <f>IF(OR('Exadata Layout'!L121 = "P", 'Exadata Layout'!L121 = "A"), 'Exadata Layout'!I121, 0)</f>
        <v>0</v>
      </c>
      <c r="G108" s="91" t="str">
        <f t="array" ref="G108">IF(OR('Exadata Layout'!L121 = "P", 'Exadata Layout'!L121 = "A"), 'Exadata Layout'!G121, "")</f>
        <v/>
      </c>
      <c r="H108" s="91" t="str">
        <f>IF('Exadata Layout'!G121 &gt; 0, 'Exadata Layout'!G121, "")</f>
        <v/>
      </c>
      <c r="I108" s="102">
        <f>IF('Exadata Layout'!Y121 &gt; 0, 'Exadata Layout'!Y121, 0)</f>
        <v>0</v>
      </c>
      <c r="J108" s="92">
        <f t="array" ref="J108">IF('Exadata Layout'!AA121 &gt; 0, 'Exadata Layout'!AA121, 0)</f>
        <v>0</v>
      </c>
      <c r="K108" s="92">
        <f>IF('Exadata Layout'!K121 &gt; 0, 'Exadata Layout'!K121,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IF(OR('Exadata Layout'!L122 = "P"), 'Exadata Layout'!V122, 0)</f>
        <v>0</v>
      </c>
      <c r="E109" s="99">
        <f t="array" ref="E109">IF(OR('Exadata Layout'!L122 = "P", 'Exadata Layout'!L122 = "A"), 'Exadata Layout'!W122, 0)</f>
        <v>0</v>
      </c>
      <c r="F109" s="99">
        <f>IF(OR('Exadata Layout'!L122 = "P", 'Exadata Layout'!L122 = "A"), 'Exadata Layout'!I122, 0)</f>
        <v>0</v>
      </c>
      <c r="G109" s="91" t="str">
        <f t="array" ref="G109">IF(OR('Exadata Layout'!L122 = "P", 'Exadata Layout'!L122 = "A"), 'Exadata Layout'!G122, "")</f>
        <v/>
      </c>
      <c r="H109" s="91" t="str">
        <f>IF('Exadata Layout'!G122 &gt; 0, 'Exadata Layout'!G122, "")</f>
        <v/>
      </c>
      <c r="I109" s="102">
        <f>IF('Exadata Layout'!Y122 &gt; 0, 'Exadata Layout'!Y122, 0)</f>
        <v>0</v>
      </c>
      <c r="J109" s="92">
        <f t="array" ref="J109">IF('Exadata Layout'!AA122 &gt; 0, 'Exadata Layout'!AA122, 0)</f>
        <v>0</v>
      </c>
      <c r="K109" s="92">
        <f>IF('Exadata Layout'!K122 &gt; 0, 'Exadata Layout'!K122,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IF(OR('Exadata Layout'!L123 = "P"), 'Exadata Layout'!V123, 0)</f>
        <v>0</v>
      </c>
      <c r="E110" s="99">
        <f t="array" ref="E110">IF(OR('Exadata Layout'!L123 = "P", 'Exadata Layout'!L123 = "A"), 'Exadata Layout'!W123, 0)</f>
        <v>0</v>
      </c>
      <c r="F110" s="99">
        <f>IF(OR('Exadata Layout'!L123 = "P", 'Exadata Layout'!L123 = "A"), 'Exadata Layout'!I123, 0)</f>
        <v>0</v>
      </c>
      <c r="G110" s="91" t="str">
        <f t="array" ref="G110">IF(OR('Exadata Layout'!L123 = "P", 'Exadata Layout'!L123 = "A"), 'Exadata Layout'!G123, "")</f>
        <v/>
      </c>
      <c r="H110" s="91" t="str">
        <f>IF('Exadata Layout'!G123 &gt; 0, 'Exadata Layout'!G123, "")</f>
        <v/>
      </c>
      <c r="I110" s="102">
        <f>IF('Exadata Layout'!Y123 &gt; 0, 'Exadata Layout'!Y123, 0)</f>
        <v>0</v>
      </c>
      <c r="J110" s="92">
        <f t="array" ref="J110">IF('Exadata Layout'!AA123 &gt; 0, 'Exadata Layout'!AA123, 0)</f>
        <v>0</v>
      </c>
      <c r="K110" s="92">
        <f>IF('Exadata Layout'!K123 &gt; 0, 'Exadata Layout'!K123,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IF(OR('Exadata Layout'!L124 = "P"), 'Exadata Layout'!V124, 0)</f>
        <v>0</v>
      </c>
      <c r="E111" s="99">
        <f t="array" ref="E111">IF(OR('Exadata Layout'!L124 = "P", 'Exadata Layout'!L124 = "A"), 'Exadata Layout'!W124, 0)</f>
        <v>0</v>
      </c>
      <c r="F111" s="99">
        <f>IF(OR('Exadata Layout'!L124 = "P", 'Exadata Layout'!L124 = "A"), 'Exadata Layout'!I124, 0)</f>
        <v>0</v>
      </c>
      <c r="G111" s="91" t="str">
        <f t="array" ref="G111">IF(OR('Exadata Layout'!L124 = "P", 'Exadata Layout'!L124 = "A"), 'Exadata Layout'!G124, "")</f>
        <v/>
      </c>
      <c r="H111" s="91" t="str">
        <f>IF('Exadata Layout'!G124 &gt; 0, 'Exadata Layout'!G124, "")</f>
        <v/>
      </c>
      <c r="I111" s="102">
        <f>IF('Exadata Layout'!Y124 &gt; 0, 'Exadata Layout'!Y124, 0)</f>
        <v>0</v>
      </c>
      <c r="J111" s="92">
        <f t="array" ref="J111">IF('Exadata Layout'!AA124 &gt; 0, 'Exadata Layout'!AA124, 0)</f>
        <v>0</v>
      </c>
      <c r="K111" s="92">
        <f>IF('Exadata Layout'!K124 &gt; 0, 'Exadata Layout'!K124,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IF(OR('Exadata Layout'!L125 = "P"), 'Exadata Layout'!V125, 0)</f>
        <v>0</v>
      </c>
      <c r="E112" s="99">
        <f t="array" ref="E112">IF(OR('Exadata Layout'!L125 = "P", 'Exadata Layout'!L125 = "A"), 'Exadata Layout'!W125, 0)</f>
        <v>0</v>
      </c>
      <c r="F112" s="99">
        <f>IF(OR('Exadata Layout'!L125 = "P", 'Exadata Layout'!L125 = "A"), 'Exadata Layout'!I125, 0)</f>
        <v>0</v>
      </c>
      <c r="G112" s="91" t="str">
        <f t="array" ref="G112">IF(OR('Exadata Layout'!L125 = "P", 'Exadata Layout'!L125 = "A"), 'Exadata Layout'!G125, "")</f>
        <v/>
      </c>
      <c r="H112" s="91" t="str">
        <f>IF('Exadata Layout'!G125 &gt; 0, 'Exadata Layout'!G125, "")</f>
        <v/>
      </c>
      <c r="I112" s="102">
        <f>IF('Exadata Layout'!Y125 &gt; 0, 'Exadata Layout'!Y125, 0)</f>
        <v>0</v>
      </c>
      <c r="J112" s="92">
        <f t="array" ref="J112">IF('Exadata Layout'!AA125 &gt; 0, 'Exadata Layout'!AA125, 0)</f>
        <v>0</v>
      </c>
      <c r="K112" s="92">
        <f>IF('Exadata Layout'!K125 &gt; 0, 'Exadata Layout'!K125,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IF(OR('Exadata Layout'!L126 = "P"), 'Exadata Layout'!V126, 0)</f>
        <v>0</v>
      </c>
      <c r="E113" s="99">
        <f t="array" ref="E113">IF(OR('Exadata Layout'!L126 = "P", 'Exadata Layout'!L126 = "A"), 'Exadata Layout'!W126, 0)</f>
        <v>0</v>
      </c>
      <c r="F113" s="99">
        <f>IF(OR('Exadata Layout'!L126 = "P", 'Exadata Layout'!L126 = "A"), 'Exadata Layout'!I126, 0)</f>
        <v>0</v>
      </c>
      <c r="G113" s="91" t="str">
        <f t="array" ref="G113">IF(OR('Exadata Layout'!L126 = "P", 'Exadata Layout'!L126 = "A"), 'Exadata Layout'!G126, "")</f>
        <v/>
      </c>
      <c r="H113" s="91" t="str">
        <f>IF('Exadata Layout'!G126 &gt; 0, 'Exadata Layout'!G126, "")</f>
        <v/>
      </c>
      <c r="I113" s="102">
        <f>IF('Exadata Layout'!Y126 &gt; 0, 'Exadata Layout'!Y126, 0)</f>
        <v>0</v>
      </c>
      <c r="J113" s="92">
        <f t="array" ref="J113">IF('Exadata Layout'!AA126 &gt; 0, 'Exadata Layout'!AA126, 0)</f>
        <v>0</v>
      </c>
      <c r="K113" s="92">
        <f>IF('Exadata Layout'!K126 &gt; 0, 'Exadata Layout'!K126,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IF(OR('Exadata Layout'!L127 = "P"), 'Exadata Layout'!V127, 0)</f>
        <v>0</v>
      </c>
      <c r="E114" s="99">
        <f t="array" ref="E114">IF(OR('Exadata Layout'!L127 = "P", 'Exadata Layout'!L127 = "A"), 'Exadata Layout'!W127, 0)</f>
        <v>0</v>
      </c>
      <c r="F114" s="99">
        <f>IF(OR('Exadata Layout'!L127 = "P", 'Exadata Layout'!L127 = "A"), 'Exadata Layout'!I127, 0)</f>
        <v>0</v>
      </c>
      <c r="G114" s="91" t="str">
        <f t="array" ref="G114">IF(OR('Exadata Layout'!L127 = "P", 'Exadata Layout'!L127 = "A"), 'Exadata Layout'!G127, "")</f>
        <v/>
      </c>
      <c r="H114" s="91" t="str">
        <f>IF('Exadata Layout'!G127 &gt; 0, 'Exadata Layout'!G127, "")</f>
        <v/>
      </c>
      <c r="I114" s="102">
        <f>IF('Exadata Layout'!Y127 &gt; 0, 'Exadata Layout'!Y127, 0)</f>
        <v>0</v>
      </c>
      <c r="J114" s="92">
        <f t="array" ref="J114">IF('Exadata Layout'!AA127 &gt; 0, 'Exadata Layout'!AA127, 0)</f>
        <v>0</v>
      </c>
      <c r="K114" s="92">
        <f>IF('Exadata Layout'!K127 &gt; 0, 'Exadata Layout'!K127,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IF(OR('Exadata Layout'!L128 = "P"), 'Exadata Layout'!V128, 0)</f>
        <v>0</v>
      </c>
      <c r="E115" s="99">
        <f t="array" ref="E115">IF(OR('Exadata Layout'!L128 = "P", 'Exadata Layout'!L128 = "A"), 'Exadata Layout'!W128, 0)</f>
        <v>0</v>
      </c>
      <c r="F115" s="99">
        <f>IF(OR('Exadata Layout'!L128 = "P", 'Exadata Layout'!L128 = "A"), 'Exadata Layout'!I128, 0)</f>
        <v>0</v>
      </c>
      <c r="G115" s="91" t="str">
        <f t="array" ref="G115">IF(OR('Exadata Layout'!L128 = "P", 'Exadata Layout'!L128 = "A"), 'Exadata Layout'!G128, "")</f>
        <v/>
      </c>
      <c r="H115" s="91" t="str">
        <f>IF('Exadata Layout'!G128 &gt; 0, 'Exadata Layout'!G128, "")</f>
        <v/>
      </c>
      <c r="I115" s="102">
        <f>IF('Exadata Layout'!Y128 &gt; 0, 'Exadata Layout'!Y128, 0)</f>
        <v>0</v>
      </c>
      <c r="J115" s="92">
        <f t="array" ref="J115">IF('Exadata Layout'!AA128 &gt; 0, 'Exadata Layout'!AA128, 0)</f>
        <v>0</v>
      </c>
      <c r="K115" s="92">
        <f>IF('Exadata Layout'!K128 &gt; 0, 'Exadata Layout'!K128,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IF(OR('Exadata Layout'!L129 = "P"), 'Exadata Layout'!V129, 0)</f>
        <v>0</v>
      </c>
      <c r="E116" s="99">
        <f t="array" ref="E116">IF(OR('Exadata Layout'!L129 = "P", 'Exadata Layout'!L129 = "A"), 'Exadata Layout'!W129, 0)</f>
        <v>0</v>
      </c>
      <c r="F116" s="99">
        <f>IF(OR('Exadata Layout'!L129 = "P", 'Exadata Layout'!L129 = "A"), 'Exadata Layout'!I129, 0)</f>
        <v>0</v>
      </c>
      <c r="G116" s="91" t="str">
        <f t="array" ref="G116">IF(OR('Exadata Layout'!L129 = "P", 'Exadata Layout'!L129 = "A"), 'Exadata Layout'!G129, "")</f>
        <v/>
      </c>
      <c r="H116" s="91" t="str">
        <f>IF('Exadata Layout'!G129 &gt; 0, 'Exadata Layout'!G129, "")</f>
        <v/>
      </c>
      <c r="I116" s="102">
        <f>IF('Exadata Layout'!Y129 &gt; 0, 'Exadata Layout'!Y129, 0)</f>
        <v>0</v>
      </c>
      <c r="J116" s="92">
        <f t="array" ref="J116">IF('Exadata Layout'!AA129 &gt; 0, 'Exadata Layout'!AA129, 0)</f>
        <v>0</v>
      </c>
      <c r="K116" s="92">
        <f>IF('Exadata Layout'!K129 &gt; 0, 'Exadata Layout'!K129,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IF(OR('Exadata Layout'!L130 = "P"), 'Exadata Layout'!V130, 0)</f>
        <v>0</v>
      </c>
      <c r="E117" s="99">
        <f t="array" ref="E117">IF(OR('Exadata Layout'!L130 = "P", 'Exadata Layout'!L130 = "A"), 'Exadata Layout'!W130, 0)</f>
        <v>0</v>
      </c>
      <c r="F117" s="99">
        <f>IF(OR('Exadata Layout'!L130 = "P", 'Exadata Layout'!L130 = "A"), 'Exadata Layout'!I130, 0)</f>
        <v>0</v>
      </c>
      <c r="G117" s="91" t="str">
        <f t="array" ref="G117">IF(OR('Exadata Layout'!L130 = "P", 'Exadata Layout'!L130 = "A"), 'Exadata Layout'!G130, "")</f>
        <v/>
      </c>
      <c r="H117" s="91" t="str">
        <f>IF('Exadata Layout'!G130 &gt; 0, 'Exadata Layout'!G130, "")</f>
        <v/>
      </c>
      <c r="I117" s="102">
        <f>IF('Exadata Layout'!Y130 &gt; 0, 'Exadata Layout'!Y130, 0)</f>
        <v>0</v>
      </c>
      <c r="J117" s="92">
        <f t="array" ref="J117">IF('Exadata Layout'!AA130 &gt; 0, 'Exadata Layout'!AA130, 0)</f>
        <v>0</v>
      </c>
      <c r="K117" s="92">
        <f>IF('Exadata Layout'!K130 &gt; 0, 'Exadata Layout'!K130,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IF(OR('Exadata Layout'!L131 = "P"), 'Exadata Layout'!V131, 0)</f>
        <v>0</v>
      </c>
      <c r="E118" s="99">
        <f t="array" ref="E118">IF(OR('Exadata Layout'!L131 = "P", 'Exadata Layout'!L131 = "A"), 'Exadata Layout'!W131, 0)</f>
        <v>0</v>
      </c>
      <c r="F118" s="99">
        <f>IF(OR('Exadata Layout'!L131 = "P", 'Exadata Layout'!L131 = "A"), 'Exadata Layout'!I131, 0)</f>
        <v>0</v>
      </c>
      <c r="G118" s="91" t="str">
        <f t="array" ref="G118">IF(OR('Exadata Layout'!L131 = "P", 'Exadata Layout'!L131 = "A"), 'Exadata Layout'!G131, "")</f>
        <v/>
      </c>
      <c r="H118" s="91" t="str">
        <f>IF('Exadata Layout'!G131 &gt; 0, 'Exadata Layout'!G131, "")</f>
        <v/>
      </c>
      <c r="I118" s="102">
        <f>IF('Exadata Layout'!Y131 &gt; 0, 'Exadata Layout'!Y131, 0)</f>
        <v>0</v>
      </c>
      <c r="J118" s="92">
        <f t="array" ref="J118">IF('Exadata Layout'!AA131 &gt; 0, 'Exadata Layout'!AA131, 0)</f>
        <v>0</v>
      </c>
      <c r="K118" s="92">
        <f>IF('Exadata Layout'!K131 &gt; 0, 'Exadata Layout'!K131,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IF(OR('Exadata Layout'!L132 = "P"), 'Exadata Layout'!V132, 0)</f>
        <v>0</v>
      </c>
      <c r="E119" s="99">
        <f t="array" ref="E119">IF(OR('Exadata Layout'!L132 = "P", 'Exadata Layout'!L132 = "A"), 'Exadata Layout'!W132, 0)</f>
        <v>0</v>
      </c>
      <c r="F119" s="99">
        <f>IF(OR('Exadata Layout'!L132 = "P", 'Exadata Layout'!L132 = "A"), 'Exadata Layout'!I132, 0)</f>
        <v>0</v>
      </c>
      <c r="G119" s="91" t="str">
        <f t="array" ref="G119">IF(OR('Exadata Layout'!L132 = "P", 'Exadata Layout'!L132 = "A"), 'Exadata Layout'!G132, "")</f>
        <v/>
      </c>
      <c r="H119" s="91" t="str">
        <f>IF('Exadata Layout'!G132 &gt; 0, 'Exadata Layout'!G132, "")</f>
        <v/>
      </c>
      <c r="I119" s="102">
        <f>IF('Exadata Layout'!Y132 &gt; 0, 'Exadata Layout'!Y132, 0)</f>
        <v>0</v>
      </c>
      <c r="J119" s="92">
        <f t="array" ref="J119">IF('Exadata Layout'!AA132 &gt; 0, 'Exadata Layout'!AA132, 0)</f>
        <v>0</v>
      </c>
      <c r="K119" s="92">
        <f>IF('Exadata Layout'!K132 &gt; 0, 'Exadata Layout'!K132,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IF(OR('Exadata Layout'!L133 = "P"), 'Exadata Layout'!V133, 0)</f>
        <v>0</v>
      </c>
      <c r="E120" s="99">
        <f t="array" ref="E120">IF(OR('Exadata Layout'!L133 = "P", 'Exadata Layout'!L133 = "A"), 'Exadata Layout'!W133, 0)</f>
        <v>0</v>
      </c>
      <c r="F120" s="99">
        <f>IF(OR('Exadata Layout'!L133 = "P", 'Exadata Layout'!L133 = "A"), 'Exadata Layout'!I133, 0)</f>
        <v>0</v>
      </c>
      <c r="G120" s="91" t="str">
        <f t="array" ref="G120">IF(OR('Exadata Layout'!L133 = "P", 'Exadata Layout'!L133 = "A"), 'Exadata Layout'!G133, "")</f>
        <v/>
      </c>
      <c r="H120" s="91" t="str">
        <f>IF('Exadata Layout'!G133 &gt; 0, 'Exadata Layout'!G133, "")</f>
        <v/>
      </c>
      <c r="I120" s="102">
        <f>IF('Exadata Layout'!Y133 &gt; 0, 'Exadata Layout'!Y133, 0)</f>
        <v>0</v>
      </c>
      <c r="J120" s="92">
        <f t="array" ref="J120">IF('Exadata Layout'!AA133 &gt; 0, 'Exadata Layout'!AA133, 0)</f>
        <v>0</v>
      </c>
      <c r="K120" s="92">
        <f>IF('Exadata Layout'!K133 &gt; 0, 'Exadata Layout'!K133,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IF(OR('Exadata Layout'!L134 = "P"), 'Exadata Layout'!V134, 0)</f>
        <v>0</v>
      </c>
      <c r="E121" s="99">
        <f t="array" ref="E121">IF(OR('Exadata Layout'!L134 = "P", 'Exadata Layout'!L134 = "A"), 'Exadata Layout'!W134, 0)</f>
        <v>0</v>
      </c>
      <c r="F121" s="99">
        <f>IF(OR('Exadata Layout'!L134 = "P", 'Exadata Layout'!L134 = "A"), 'Exadata Layout'!I134, 0)</f>
        <v>0</v>
      </c>
      <c r="G121" s="91" t="str">
        <f t="array" ref="G121">IF(OR('Exadata Layout'!L134 = "P", 'Exadata Layout'!L134 = "A"), 'Exadata Layout'!G134, "")</f>
        <v/>
      </c>
      <c r="H121" s="91" t="str">
        <f>IF('Exadata Layout'!G134 &gt; 0, 'Exadata Layout'!G134, "")</f>
        <v/>
      </c>
      <c r="I121" s="102">
        <f>IF('Exadata Layout'!Y134 &gt; 0, 'Exadata Layout'!Y134, 0)</f>
        <v>0</v>
      </c>
      <c r="J121" s="92">
        <f t="array" ref="J121">IF('Exadata Layout'!AA134 &gt; 0, 'Exadata Layout'!AA134, 0)</f>
        <v>0</v>
      </c>
      <c r="K121" s="92">
        <f>IF('Exadata Layout'!K134 &gt; 0, 'Exadata Layout'!K134,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IF(OR('Exadata Layout'!L135 = "P"), 'Exadata Layout'!V135, 0)</f>
        <v>0</v>
      </c>
      <c r="E122" s="99">
        <f t="array" ref="E122">IF(OR('Exadata Layout'!L135 = "P", 'Exadata Layout'!L135 = "A"), 'Exadata Layout'!W135, 0)</f>
        <v>0</v>
      </c>
      <c r="F122" s="99">
        <f>IF(OR('Exadata Layout'!L135 = "P", 'Exadata Layout'!L135 = "A"), 'Exadata Layout'!I135, 0)</f>
        <v>0</v>
      </c>
      <c r="G122" s="91" t="str">
        <f t="array" ref="G122">IF(OR('Exadata Layout'!L135 = "P", 'Exadata Layout'!L135 = "A"), 'Exadata Layout'!G135, "")</f>
        <v/>
      </c>
      <c r="H122" s="91" t="str">
        <f>IF('Exadata Layout'!G135 &gt; 0, 'Exadata Layout'!G135, "")</f>
        <v/>
      </c>
      <c r="I122" s="102">
        <f>IF('Exadata Layout'!Y135 &gt; 0, 'Exadata Layout'!Y135, 0)</f>
        <v>0</v>
      </c>
      <c r="J122" s="92">
        <f t="array" ref="J122">IF('Exadata Layout'!AA135 &gt; 0, 'Exadata Layout'!AA135, 0)</f>
        <v>0</v>
      </c>
      <c r="K122" s="92">
        <f>IF('Exadata Layout'!K135 &gt; 0, 'Exadata Layout'!K135,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IF(OR('Exadata Layout'!L136 = "P"), 'Exadata Layout'!V136, 0)</f>
        <v>0</v>
      </c>
      <c r="E123" s="99">
        <f t="array" ref="E123">IF(OR('Exadata Layout'!L136 = "P", 'Exadata Layout'!L136 = "A"), 'Exadata Layout'!W136, 0)</f>
        <v>0</v>
      </c>
      <c r="F123" s="99">
        <f>IF(OR('Exadata Layout'!L136 = "P", 'Exadata Layout'!L136 = "A"), 'Exadata Layout'!I136, 0)</f>
        <v>0</v>
      </c>
      <c r="G123" s="91" t="str">
        <f t="array" ref="G123">IF(OR('Exadata Layout'!L136 = "P", 'Exadata Layout'!L136 = "A"), 'Exadata Layout'!G136, "")</f>
        <v/>
      </c>
      <c r="H123" s="91" t="str">
        <f>IF('Exadata Layout'!G136 &gt; 0, 'Exadata Layout'!G136, "")</f>
        <v/>
      </c>
      <c r="I123" s="102">
        <f>IF('Exadata Layout'!Y136 &gt; 0, 'Exadata Layout'!Y136, 0)</f>
        <v>0</v>
      </c>
      <c r="J123" s="92">
        <f t="array" ref="J123">IF('Exadata Layout'!AA136 &gt; 0, 'Exadata Layout'!AA136, 0)</f>
        <v>0</v>
      </c>
      <c r="K123" s="92">
        <f>IF('Exadata Layout'!K136 &gt; 0, 'Exadata Layout'!K136,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IF(OR('Exadata Layout'!L137 = "P"), 'Exadata Layout'!V137, 0)</f>
        <v>0</v>
      </c>
      <c r="E124" s="99">
        <f t="array" ref="E124">IF(OR('Exadata Layout'!L137 = "P", 'Exadata Layout'!L137 = "A"), 'Exadata Layout'!W137, 0)</f>
        <v>0</v>
      </c>
      <c r="F124" s="99">
        <f>IF(OR('Exadata Layout'!L137 = "P", 'Exadata Layout'!L137 = "A"), 'Exadata Layout'!I137, 0)</f>
        <v>0</v>
      </c>
      <c r="G124" s="91" t="str">
        <f t="array" ref="G124">IF(OR('Exadata Layout'!L137 = "P", 'Exadata Layout'!L137 = "A"), 'Exadata Layout'!G137, "")</f>
        <v/>
      </c>
      <c r="H124" s="91" t="str">
        <f>IF('Exadata Layout'!G137 &gt; 0, 'Exadata Layout'!G137, "")</f>
        <v/>
      </c>
      <c r="I124" s="102">
        <f>IF('Exadata Layout'!Y137 &gt; 0, 'Exadata Layout'!Y137, 0)</f>
        <v>0</v>
      </c>
      <c r="J124" s="92">
        <f t="array" ref="J124">IF('Exadata Layout'!AA137 &gt; 0, 'Exadata Layout'!AA137, 0)</f>
        <v>0</v>
      </c>
      <c r="K124" s="92">
        <f>IF('Exadata Layout'!K137 &gt; 0, 'Exadata Layout'!K137,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IF(OR('Exadata Layout'!L138 = "P"), 'Exadata Layout'!V138, 0)</f>
        <v>0</v>
      </c>
      <c r="E125" s="99">
        <f t="array" ref="E125">IF(OR('Exadata Layout'!L138 = "P", 'Exadata Layout'!L138 = "A"), 'Exadata Layout'!W138, 0)</f>
        <v>0</v>
      </c>
      <c r="F125" s="99">
        <f>IF(OR('Exadata Layout'!L138 = "P", 'Exadata Layout'!L138 = "A"), 'Exadata Layout'!I138, 0)</f>
        <v>0</v>
      </c>
      <c r="G125" s="91" t="str">
        <f t="array" ref="G125">IF(OR('Exadata Layout'!L138 = "P", 'Exadata Layout'!L138 = "A"), 'Exadata Layout'!G138, "")</f>
        <v/>
      </c>
      <c r="H125" s="91" t="str">
        <f>IF('Exadata Layout'!G138 &gt; 0, 'Exadata Layout'!G138, "")</f>
        <v/>
      </c>
      <c r="I125" s="102">
        <f>IF('Exadata Layout'!Y138 &gt; 0, 'Exadata Layout'!Y138, 0)</f>
        <v>0</v>
      </c>
      <c r="J125" s="92">
        <f t="array" ref="J125">IF('Exadata Layout'!AA138 &gt; 0, 'Exadata Layout'!AA138, 0)</f>
        <v>0</v>
      </c>
      <c r="K125" s="92">
        <f>IF('Exadata Layout'!K138 &gt; 0, 'Exadata Layout'!K138,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IF(OR('Exadata Layout'!L139 = "P"), 'Exadata Layout'!V139, 0)</f>
        <v>0</v>
      </c>
      <c r="E126" s="99">
        <f t="array" ref="E126">IF(OR('Exadata Layout'!L139 = "P", 'Exadata Layout'!L139 = "A"), 'Exadata Layout'!W139, 0)</f>
        <v>0</v>
      </c>
      <c r="F126" s="99">
        <f>IF(OR('Exadata Layout'!L139 = "P", 'Exadata Layout'!L139 = "A"), 'Exadata Layout'!I139, 0)</f>
        <v>0</v>
      </c>
      <c r="G126" s="91" t="str">
        <f t="array" ref="G126">IF(OR('Exadata Layout'!L139 = "P", 'Exadata Layout'!L139 = "A"), 'Exadata Layout'!G139, "")</f>
        <v/>
      </c>
      <c r="H126" s="91" t="str">
        <f>IF('Exadata Layout'!G139 &gt; 0, 'Exadata Layout'!G139, "")</f>
        <v/>
      </c>
      <c r="I126" s="102">
        <f>IF('Exadata Layout'!Y139 &gt; 0, 'Exadata Layout'!Y139, 0)</f>
        <v>0</v>
      </c>
      <c r="J126" s="92">
        <f t="array" ref="J126">IF('Exadata Layout'!AA139 &gt; 0, 'Exadata Layout'!AA139, 0)</f>
        <v>0</v>
      </c>
      <c r="K126" s="92">
        <f>IF('Exadata Layout'!K139 &gt; 0, 'Exadata Layout'!K139,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IF(OR('Exadata Layout'!L140 = "P"), 'Exadata Layout'!V140, 0)</f>
        <v>0</v>
      </c>
      <c r="E127" s="99">
        <f t="array" ref="E127">IF(OR('Exadata Layout'!L140 = "P", 'Exadata Layout'!L140 = "A"), 'Exadata Layout'!W140, 0)</f>
        <v>0</v>
      </c>
      <c r="F127" s="99">
        <f>IF(OR('Exadata Layout'!L140 = "P", 'Exadata Layout'!L140 = "A"), 'Exadata Layout'!I140, 0)</f>
        <v>0</v>
      </c>
      <c r="G127" s="91" t="str">
        <f t="array" ref="G127">IF(OR('Exadata Layout'!L140 = "P", 'Exadata Layout'!L140 = "A"), 'Exadata Layout'!G140, "")</f>
        <v/>
      </c>
      <c r="H127" s="91" t="str">
        <f>IF('Exadata Layout'!G140 &gt; 0, 'Exadata Layout'!G140, "")</f>
        <v/>
      </c>
      <c r="I127" s="102">
        <f>IF('Exadata Layout'!Y140 &gt; 0, 'Exadata Layout'!Y140, 0)</f>
        <v>0</v>
      </c>
      <c r="J127" s="92">
        <f t="array" ref="J127">IF('Exadata Layout'!AA140 &gt; 0, 'Exadata Layout'!AA140, 0)</f>
        <v>0</v>
      </c>
      <c r="K127" s="92">
        <f>IF('Exadata Layout'!K140 &gt; 0, 'Exadata Layout'!K140,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IF(OR('Exadata Layout'!L141 = "P"), 'Exadata Layout'!V141, 0)</f>
        <v>0</v>
      </c>
      <c r="E128" s="99">
        <f t="array" ref="E128">IF(OR('Exadata Layout'!L141 = "P", 'Exadata Layout'!L141 = "A"), 'Exadata Layout'!W141, 0)</f>
        <v>0</v>
      </c>
      <c r="F128" s="99">
        <f>IF(OR('Exadata Layout'!L141 = "P", 'Exadata Layout'!L141 = "A"), 'Exadata Layout'!I141, 0)</f>
        <v>0</v>
      </c>
      <c r="G128" s="91" t="str">
        <f t="array" ref="G128">IF(OR('Exadata Layout'!L141 = "P", 'Exadata Layout'!L141 = "A"), 'Exadata Layout'!G141, "")</f>
        <v/>
      </c>
      <c r="H128" s="91" t="str">
        <f>IF('Exadata Layout'!G141 &gt; 0, 'Exadata Layout'!G141, "")</f>
        <v/>
      </c>
      <c r="I128" s="102">
        <f>IF('Exadata Layout'!Y141 &gt; 0, 'Exadata Layout'!Y141, 0)</f>
        <v>0</v>
      </c>
      <c r="J128" s="92">
        <f t="array" ref="J128">IF('Exadata Layout'!AA141 &gt; 0, 'Exadata Layout'!AA141, 0)</f>
        <v>0</v>
      </c>
      <c r="K128" s="92">
        <f>IF('Exadata Layout'!K141 &gt; 0, 'Exadata Layout'!K141,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IF(OR('Exadata Layout'!L142 = "P"), 'Exadata Layout'!V142, 0)</f>
        <v>0</v>
      </c>
      <c r="E129" s="99">
        <f t="array" ref="E129">IF(OR('Exadata Layout'!L142 = "P", 'Exadata Layout'!L142 = "A"), 'Exadata Layout'!W142, 0)</f>
        <v>0</v>
      </c>
      <c r="F129" s="99">
        <f>IF(OR('Exadata Layout'!L142 = "P", 'Exadata Layout'!L142 = "A"), 'Exadata Layout'!I142, 0)</f>
        <v>0</v>
      </c>
      <c r="G129" s="91" t="str">
        <f t="array" ref="G129">IF(OR('Exadata Layout'!L142 = "P", 'Exadata Layout'!L142 = "A"), 'Exadata Layout'!G142, "")</f>
        <v/>
      </c>
      <c r="H129" s="91" t="str">
        <f>IF('Exadata Layout'!G142 &gt; 0, 'Exadata Layout'!G142, "")</f>
        <v/>
      </c>
      <c r="I129" s="102">
        <f>IF('Exadata Layout'!Y142 &gt; 0, 'Exadata Layout'!Y142, 0)</f>
        <v>0</v>
      </c>
      <c r="J129" s="92">
        <f t="array" ref="J129">IF('Exadata Layout'!AA142 &gt; 0, 'Exadata Layout'!AA142, 0)</f>
        <v>0</v>
      </c>
      <c r="K129" s="92">
        <f>IF('Exadata Layout'!K142 &gt; 0, 'Exadata Layout'!K142,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IF(OR('Exadata Layout'!L143 = "P"), 'Exadata Layout'!V143, 0)</f>
        <v>0</v>
      </c>
      <c r="E130" s="99">
        <f t="array" ref="E130">IF(OR('Exadata Layout'!L143 = "P", 'Exadata Layout'!L143 = "A"), 'Exadata Layout'!W143, 0)</f>
        <v>0</v>
      </c>
      <c r="F130" s="99">
        <f>IF(OR('Exadata Layout'!L143 = "P", 'Exadata Layout'!L143 = "A"), 'Exadata Layout'!I143, 0)</f>
        <v>0</v>
      </c>
      <c r="G130" s="91" t="str">
        <f t="array" ref="G130">IF(OR('Exadata Layout'!L143 = "P", 'Exadata Layout'!L143 = "A"), 'Exadata Layout'!G143, "")</f>
        <v/>
      </c>
      <c r="H130" s="91" t="str">
        <f>IF('Exadata Layout'!G143 &gt; 0, 'Exadata Layout'!G143, "")</f>
        <v/>
      </c>
      <c r="I130" s="102">
        <f>IF('Exadata Layout'!Y143 &gt; 0, 'Exadata Layout'!Y143, 0)</f>
        <v>0</v>
      </c>
      <c r="J130" s="92">
        <f t="array" ref="J130">IF('Exadata Layout'!AA143 &gt; 0, 'Exadata Layout'!AA143, 0)</f>
        <v>0</v>
      </c>
      <c r="K130" s="92">
        <f>IF('Exadata Layout'!K143 &gt; 0, 'Exadata Layout'!K143,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IF(OR('Exadata Layout'!L144 = "P"), 'Exadata Layout'!V144, 0)</f>
        <v>0</v>
      </c>
      <c r="E131" s="99">
        <f t="array" ref="E131">IF(OR('Exadata Layout'!L144 = "P", 'Exadata Layout'!L144 = "A"), 'Exadata Layout'!W144, 0)</f>
        <v>0</v>
      </c>
      <c r="F131" s="99">
        <f>IF(OR('Exadata Layout'!L144 = "P", 'Exadata Layout'!L144 = "A"), 'Exadata Layout'!I144, 0)</f>
        <v>0</v>
      </c>
      <c r="G131" s="91" t="str">
        <f t="array" ref="G131">IF(OR('Exadata Layout'!L144 = "P", 'Exadata Layout'!L144 = "A"), 'Exadata Layout'!G144, "")</f>
        <v/>
      </c>
      <c r="H131" s="91" t="str">
        <f>IF('Exadata Layout'!G144 &gt; 0, 'Exadata Layout'!G144, "")</f>
        <v/>
      </c>
      <c r="I131" s="102">
        <f>IF('Exadata Layout'!Y144 &gt; 0, 'Exadata Layout'!Y144, 0)</f>
        <v>0</v>
      </c>
      <c r="J131" s="92">
        <f t="array" ref="J131">IF('Exadata Layout'!AA144 &gt; 0, 'Exadata Layout'!AA144, 0)</f>
        <v>0</v>
      </c>
      <c r="K131" s="92">
        <f>IF('Exadata Layout'!K144 &gt; 0, 'Exadata Layout'!K144,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IF(OR('Exadata Layout'!L145 = "P"), 'Exadata Layout'!V145, 0)</f>
        <v>0</v>
      </c>
      <c r="E132" s="99">
        <f t="array" ref="E132">IF(OR('Exadata Layout'!L145 = "P", 'Exadata Layout'!L145 = "A"), 'Exadata Layout'!W145, 0)</f>
        <v>0</v>
      </c>
      <c r="F132" s="99">
        <f>IF(OR('Exadata Layout'!L145 = "P", 'Exadata Layout'!L145 = "A"), 'Exadata Layout'!I145, 0)</f>
        <v>0</v>
      </c>
      <c r="G132" s="91" t="str">
        <f t="array" ref="G132">IF(OR('Exadata Layout'!L145 = "P", 'Exadata Layout'!L145 = "A"), 'Exadata Layout'!G145, "")</f>
        <v/>
      </c>
      <c r="H132" s="91" t="str">
        <f>IF('Exadata Layout'!G145 &gt; 0, 'Exadata Layout'!G145, "")</f>
        <v/>
      </c>
      <c r="I132" s="102">
        <f>IF('Exadata Layout'!Y145 &gt; 0, 'Exadata Layout'!Y145, 0)</f>
        <v>0</v>
      </c>
      <c r="J132" s="92">
        <f t="array" ref="J132">IF('Exadata Layout'!AA145 &gt; 0, 'Exadata Layout'!AA145, 0)</f>
        <v>0</v>
      </c>
      <c r="K132" s="92">
        <f>IF('Exadata Layout'!K145 &gt; 0, 'Exadata Layout'!K145,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IF(OR('Exadata Layout'!L146 = "P"), 'Exadata Layout'!V146, 0)</f>
        <v>0</v>
      </c>
      <c r="E133" s="99">
        <f t="array" ref="E133">IF(OR('Exadata Layout'!L146 = "P", 'Exadata Layout'!L146 = "A"), 'Exadata Layout'!W146, 0)</f>
        <v>0</v>
      </c>
      <c r="F133" s="99">
        <f>IF(OR('Exadata Layout'!L146 = "P", 'Exadata Layout'!L146 = "A"), 'Exadata Layout'!I146, 0)</f>
        <v>0</v>
      </c>
      <c r="G133" s="91" t="str">
        <f t="array" ref="G133">IF(OR('Exadata Layout'!L146 = "P", 'Exadata Layout'!L146 = "A"), 'Exadata Layout'!G146, "")</f>
        <v/>
      </c>
      <c r="H133" s="91" t="str">
        <f>IF('Exadata Layout'!G146 &gt; 0, 'Exadata Layout'!G146, "")</f>
        <v/>
      </c>
      <c r="I133" s="102">
        <f>IF('Exadata Layout'!Y146 &gt; 0, 'Exadata Layout'!Y146, 0)</f>
        <v>0</v>
      </c>
      <c r="J133" s="92">
        <f t="array" ref="J133">IF('Exadata Layout'!AA146 &gt; 0, 'Exadata Layout'!AA146, 0)</f>
        <v>0</v>
      </c>
      <c r="K133" s="92">
        <f>IF('Exadata Layout'!K146 &gt; 0, 'Exadata Layout'!K146,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IF(OR('Exadata Layout'!L147 = "P"), 'Exadata Layout'!V147, 0)</f>
        <v>0</v>
      </c>
      <c r="E134" s="99">
        <f t="array" ref="E134">IF(OR('Exadata Layout'!L147 = "P", 'Exadata Layout'!L147 = "A"), 'Exadata Layout'!W147, 0)</f>
        <v>0</v>
      </c>
      <c r="F134" s="99">
        <f>IF(OR('Exadata Layout'!L147 = "P", 'Exadata Layout'!L147 = "A"), 'Exadata Layout'!I147, 0)</f>
        <v>0</v>
      </c>
      <c r="G134" s="91" t="str">
        <f t="array" ref="G134">IF(OR('Exadata Layout'!L147 = "P", 'Exadata Layout'!L147 = "A"), 'Exadata Layout'!G147, "")</f>
        <v/>
      </c>
      <c r="H134" s="91" t="str">
        <f>IF('Exadata Layout'!G147 &gt; 0, 'Exadata Layout'!G147, "")</f>
        <v/>
      </c>
      <c r="I134" s="102">
        <f>IF('Exadata Layout'!Y147 &gt; 0, 'Exadata Layout'!Y147, 0)</f>
        <v>0</v>
      </c>
      <c r="J134" s="92">
        <f t="array" ref="J134">IF('Exadata Layout'!AA147 &gt; 0, 'Exadata Layout'!AA147, 0)</f>
        <v>0</v>
      </c>
      <c r="K134" s="92">
        <f>IF('Exadata Layout'!K147 &gt; 0, 'Exadata Layout'!K147,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IF(OR('Exadata Layout'!L148 = "P"), 'Exadata Layout'!V148, 0)</f>
        <v>0</v>
      </c>
      <c r="E135" s="99">
        <f t="array" ref="E135">IF(OR('Exadata Layout'!L148 = "P", 'Exadata Layout'!L148 = "A"), 'Exadata Layout'!W148, 0)</f>
        <v>0</v>
      </c>
      <c r="F135" s="99">
        <f>IF(OR('Exadata Layout'!L148 = "P", 'Exadata Layout'!L148 = "A"), 'Exadata Layout'!I148, 0)</f>
        <v>0</v>
      </c>
      <c r="G135" s="91" t="str">
        <f t="array" ref="G135">IF(OR('Exadata Layout'!L148 = "P", 'Exadata Layout'!L148 = "A"), 'Exadata Layout'!G148, "")</f>
        <v/>
      </c>
      <c r="H135" s="91" t="str">
        <f>IF('Exadata Layout'!G148 &gt; 0, 'Exadata Layout'!G148, "")</f>
        <v/>
      </c>
      <c r="I135" s="102">
        <f>IF('Exadata Layout'!Y148 &gt; 0, 'Exadata Layout'!Y148, 0)</f>
        <v>0</v>
      </c>
      <c r="J135" s="92">
        <f t="array" ref="J135">IF('Exadata Layout'!AA148 &gt; 0, 'Exadata Layout'!AA148, 0)</f>
        <v>0</v>
      </c>
      <c r="K135" s="92">
        <f>IF('Exadata Layout'!K148 &gt; 0, 'Exadata Layout'!K148,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IF(OR('Exadata Layout'!L149 = "P"), 'Exadata Layout'!V149, 0)</f>
        <v>0</v>
      </c>
      <c r="E136" s="99">
        <f t="array" ref="E136">IF(OR('Exadata Layout'!L149 = "P", 'Exadata Layout'!L149 = "A"), 'Exadata Layout'!W149, 0)</f>
        <v>0</v>
      </c>
      <c r="F136" s="99">
        <f>IF(OR('Exadata Layout'!L149 = "P", 'Exadata Layout'!L149 = "A"), 'Exadata Layout'!I149, 0)</f>
        <v>0</v>
      </c>
      <c r="G136" s="91" t="str">
        <f t="array" ref="G136">IF(OR('Exadata Layout'!L149 = "P", 'Exadata Layout'!L149 = "A"), 'Exadata Layout'!G149, "")</f>
        <v/>
      </c>
      <c r="H136" s="91" t="str">
        <f>IF('Exadata Layout'!G149 &gt; 0, 'Exadata Layout'!G149, "")</f>
        <v/>
      </c>
      <c r="I136" s="102">
        <f>IF('Exadata Layout'!Y149 &gt; 0, 'Exadata Layout'!Y149, 0)</f>
        <v>0</v>
      </c>
      <c r="J136" s="92">
        <f t="array" ref="J136">IF('Exadata Layout'!AA149 &gt; 0, 'Exadata Layout'!AA149, 0)</f>
        <v>0</v>
      </c>
      <c r="K136" s="92">
        <f>IF('Exadata Layout'!K149 &gt; 0, 'Exadata Layout'!K149,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IF(OR('Exadata Layout'!L150 = "P"), 'Exadata Layout'!V150, 0)</f>
        <v>0</v>
      </c>
      <c r="E137" s="99">
        <f t="array" ref="E137">IF(OR('Exadata Layout'!L150 = "P", 'Exadata Layout'!L150 = "A"), 'Exadata Layout'!W150, 0)</f>
        <v>0</v>
      </c>
      <c r="F137" s="99">
        <f>IF(OR('Exadata Layout'!L150 = "P", 'Exadata Layout'!L150 = "A"), 'Exadata Layout'!I150, 0)</f>
        <v>0</v>
      </c>
      <c r="G137" s="91" t="str">
        <f t="array" ref="G137">IF(OR('Exadata Layout'!L150 = "P", 'Exadata Layout'!L150 = "A"), 'Exadata Layout'!G150, "")</f>
        <v/>
      </c>
      <c r="H137" s="91" t="str">
        <f>IF('Exadata Layout'!G150 &gt; 0, 'Exadata Layout'!G150, "")</f>
        <v/>
      </c>
      <c r="I137" s="102">
        <f>IF('Exadata Layout'!Y150 &gt; 0, 'Exadata Layout'!Y150, 0)</f>
        <v>0</v>
      </c>
      <c r="J137" s="92">
        <f t="array" ref="J137">IF('Exadata Layout'!AA150 &gt; 0, 'Exadata Layout'!AA150, 0)</f>
        <v>0</v>
      </c>
      <c r="K137" s="92">
        <f>IF('Exadata Layout'!K150 &gt; 0, 'Exadata Layout'!K150,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IF(OR('Exadata Layout'!L151 = "P"), 'Exadata Layout'!V151, 0)</f>
        <v>0</v>
      </c>
      <c r="E138" s="99">
        <f t="array" ref="E138">IF(OR('Exadata Layout'!L151 = "P", 'Exadata Layout'!L151 = "A"), 'Exadata Layout'!W151, 0)</f>
        <v>0</v>
      </c>
      <c r="F138" s="99">
        <f>IF(OR('Exadata Layout'!L151 = "P", 'Exadata Layout'!L151 = "A"), 'Exadata Layout'!I151, 0)</f>
        <v>0</v>
      </c>
      <c r="G138" s="91" t="str">
        <f t="array" ref="G138">IF(OR('Exadata Layout'!L151 = "P", 'Exadata Layout'!L151 = "A"), 'Exadata Layout'!G151, "")</f>
        <v/>
      </c>
      <c r="H138" s="91" t="str">
        <f>IF('Exadata Layout'!G151 &gt; 0, 'Exadata Layout'!G151, "")</f>
        <v/>
      </c>
      <c r="I138" s="102">
        <f>IF('Exadata Layout'!Y151 &gt; 0, 'Exadata Layout'!Y151, 0)</f>
        <v>0</v>
      </c>
      <c r="J138" s="92">
        <f t="array" ref="J138">IF('Exadata Layout'!AA151 &gt; 0, 'Exadata Layout'!AA151, 0)</f>
        <v>0</v>
      </c>
      <c r="K138" s="92">
        <f>IF('Exadata Layout'!K151 &gt; 0, 'Exadata Layout'!K151,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IF(OR('Exadata Layout'!L152 = "P"), 'Exadata Layout'!V152, 0)</f>
        <v>0</v>
      </c>
      <c r="E139" s="99">
        <f t="array" ref="E139">IF(OR('Exadata Layout'!L152 = "P", 'Exadata Layout'!L152 = "A"), 'Exadata Layout'!W152, 0)</f>
        <v>0</v>
      </c>
      <c r="F139" s="99">
        <f>IF(OR('Exadata Layout'!L152 = "P", 'Exadata Layout'!L152 = "A"), 'Exadata Layout'!I152, 0)</f>
        <v>0</v>
      </c>
      <c r="G139" s="91" t="str">
        <f t="array" ref="G139">IF(OR('Exadata Layout'!L152 = "P", 'Exadata Layout'!L152 = "A"), 'Exadata Layout'!G152, "")</f>
        <v/>
      </c>
      <c r="H139" s="91" t="str">
        <f>IF('Exadata Layout'!G152 &gt; 0, 'Exadata Layout'!G152, "")</f>
        <v/>
      </c>
      <c r="I139" s="102">
        <f>IF('Exadata Layout'!Y152 &gt; 0, 'Exadata Layout'!Y152, 0)</f>
        <v>0</v>
      </c>
      <c r="J139" s="92">
        <f t="array" ref="J139">IF('Exadata Layout'!AA152 &gt; 0, 'Exadata Layout'!AA152, 0)</f>
        <v>0</v>
      </c>
      <c r="K139" s="92">
        <f>IF('Exadata Layout'!K152 &gt; 0, 'Exadata Layout'!K152,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IF(OR('Exadata Layout'!L153 = "P"), 'Exadata Layout'!V153, 0)</f>
        <v>0</v>
      </c>
      <c r="E140" s="99">
        <f t="array" ref="E140">IF(OR('Exadata Layout'!L153 = "P", 'Exadata Layout'!L153 = "A"), 'Exadata Layout'!W153, 0)</f>
        <v>0</v>
      </c>
      <c r="F140" s="99">
        <f>IF(OR('Exadata Layout'!L153 = "P", 'Exadata Layout'!L153 = "A"), 'Exadata Layout'!I153, 0)</f>
        <v>0</v>
      </c>
      <c r="G140" s="91" t="str">
        <f t="array" ref="G140">IF(OR('Exadata Layout'!L153 = "P", 'Exadata Layout'!L153 = "A"), 'Exadata Layout'!G153, "")</f>
        <v/>
      </c>
      <c r="H140" s="91" t="str">
        <f>IF('Exadata Layout'!G153 &gt; 0, 'Exadata Layout'!G153, "")</f>
        <v/>
      </c>
      <c r="I140" s="102">
        <f>IF('Exadata Layout'!Y153 &gt; 0, 'Exadata Layout'!Y153, 0)</f>
        <v>0</v>
      </c>
      <c r="J140" s="92">
        <f t="array" ref="J140">IF('Exadata Layout'!AA153 &gt; 0, 'Exadata Layout'!AA153, 0)</f>
        <v>0</v>
      </c>
      <c r="K140" s="92">
        <f>IF('Exadata Layout'!K153 &gt; 0, 'Exadata Layout'!K153,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IF(OR('Exadata Layout'!L154 = "P"), 'Exadata Layout'!V154, 0)</f>
        <v>0</v>
      </c>
      <c r="E141" s="99">
        <f t="array" ref="E141">IF(OR('Exadata Layout'!L154 = "P", 'Exadata Layout'!L154 = "A"), 'Exadata Layout'!W154, 0)</f>
        <v>0</v>
      </c>
      <c r="F141" s="99">
        <f>IF(OR('Exadata Layout'!L154 = "P", 'Exadata Layout'!L154 = "A"), 'Exadata Layout'!I154, 0)</f>
        <v>0</v>
      </c>
      <c r="G141" s="91" t="str">
        <f t="array" ref="G141">IF(OR('Exadata Layout'!L154 = "P", 'Exadata Layout'!L154 = "A"), 'Exadata Layout'!G154, "")</f>
        <v/>
      </c>
      <c r="H141" s="91" t="str">
        <f>IF('Exadata Layout'!G154 &gt; 0, 'Exadata Layout'!G154, "")</f>
        <v/>
      </c>
      <c r="I141" s="102">
        <f>IF('Exadata Layout'!Y154 &gt; 0, 'Exadata Layout'!Y154, 0)</f>
        <v>0</v>
      </c>
      <c r="J141" s="92">
        <f t="array" ref="J141">IF('Exadata Layout'!AA154 &gt; 0, 'Exadata Layout'!AA154, 0)</f>
        <v>0</v>
      </c>
      <c r="K141" s="92">
        <f>IF('Exadata Layout'!K154 &gt; 0, 'Exadata Layout'!K154,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IF(OR('Exadata Layout'!L155 = "P"), 'Exadata Layout'!V155, 0)</f>
        <v>0</v>
      </c>
      <c r="E142" s="99">
        <f t="array" ref="E142">IF(OR('Exadata Layout'!L155 = "P", 'Exadata Layout'!L155 = "A"), 'Exadata Layout'!W155, 0)</f>
        <v>0</v>
      </c>
      <c r="F142" s="99">
        <f>IF(OR('Exadata Layout'!L155 = "P", 'Exadata Layout'!L155 = "A"), 'Exadata Layout'!I155, 0)</f>
        <v>0</v>
      </c>
      <c r="G142" s="91" t="str">
        <f t="array" ref="G142">IF(OR('Exadata Layout'!L155 = "P", 'Exadata Layout'!L155 = "A"), 'Exadata Layout'!G155, "")</f>
        <v/>
      </c>
      <c r="H142" s="91" t="str">
        <f>IF('Exadata Layout'!G155 &gt; 0, 'Exadata Layout'!G155, "")</f>
        <v/>
      </c>
      <c r="I142" s="102">
        <f>IF('Exadata Layout'!Y155 &gt; 0, 'Exadata Layout'!Y155, 0)</f>
        <v>0</v>
      </c>
      <c r="J142" s="92">
        <f t="array" ref="J142">IF('Exadata Layout'!AA155 &gt; 0, 'Exadata Layout'!AA155, 0)</f>
        <v>0</v>
      </c>
      <c r="K142" s="92">
        <f>IF('Exadata Layout'!K155 &gt; 0, 'Exadata Layout'!K155,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IF(OR('Exadata Layout'!L156 = "P"), 'Exadata Layout'!V156, 0)</f>
        <v>0</v>
      </c>
      <c r="E143" s="99">
        <f t="array" ref="E143">IF(OR('Exadata Layout'!L156 = "P", 'Exadata Layout'!L156 = "A"), 'Exadata Layout'!W156, 0)</f>
        <v>0</v>
      </c>
      <c r="F143" s="99">
        <f>IF(OR('Exadata Layout'!L156 = "P", 'Exadata Layout'!L156 = "A"), 'Exadata Layout'!I156, 0)</f>
        <v>0</v>
      </c>
      <c r="G143" s="91" t="str">
        <f t="array" ref="G143">IF(OR('Exadata Layout'!L156 = "P", 'Exadata Layout'!L156 = "A"), 'Exadata Layout'!G156, "")</f>
        <v/>
      </c>
      <c r="H143" s="91" t="str">
        <f>IF('Exadata Layout'!G156 &gt; 0, 'Exadata Layout'!G156, "")</f>
        <v/>
      </c>
      <c r="I143" s="102">
        <f>IF('Exadata Layout'!Y156 &gt; 0, 'Exadata Layout'!Y156, 0)</f>
        <v>0</v>
      </c>
      <c r="J143" s="92">
        <f t="array" ref="J143">IF('Exadata Layout'!AA156 &gt; 0, 'Exadata Layout'!AA156, 0)</f>
        <v>0</v>
      </c>
      <c r="K143" s="92">
        <f>IF('Exadata Layout'!K156 &gt; 0, 'Exadata Layout'!K156,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IF(OR('Exadata Layout'!L157 = "P"), 'Exadata Layout'!V157, 0)</f>
        <v>0</v>
      </c>
      <c r="E144" s="99">
        <f t="array" ref="E144">IF(OR('Exadata Layout'!L157 = "P", 'Exadata Layout'!L157 = "A"), 'Exadata Layout'!W157, 0)</f>
        <v>0</v>
      </c>
      <c r="F144" s="99">
        <f>IF(OR('Exadata Layout'!L157 = "P", 'Exadata Layout'!L157 = "A"), 'Exadata Layout'!I157, 0)</f>
        <v>0</v>
      </c>
      <c r="G144" s="91" t="str">
        <f t="array" ref="G144">IF(OR('Exadata Layout'!L157 = "P", 'Exadata Layout'!L157 = "A"), 'Exadata Layout'!G157, "")</f>
        <v/>
      </c>
      <c r="H144" s="91" t="str">
        <f>IF('Exadata Layout'!G157 &gt; 0, 'Exadata Layout'!G157, "")</f>
        <v/>
      </c>
      <c r="I144" s="102">
        <f>IF('Exadata Layout'!Y157 &gt; 0, 'Exadata Layout'!Y157, 0)</f>
        <v>0</v>
      </c>
      <c r="J144" s="92">
        <f t="array" ref="J144">IF('Exadata Layout'!AA157 &gt; 0, 'Exadata Layout'!AA157, 0)</f>
        <v>0</v>
      </c>
      <c r="K144" s="92">
        <f>IF('Exadata Layout'!K157 &gt; 0, 'Exadata Layout'!K157,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IF(OR('Exadata Layout'!L158 = "P"), 'Exadata Layout'!V158, 0)</f>
        <v>0</v>
      </c>
      <c r="E145" s="99">
        <f t="array" ref="E145">IF(OR('Exadata Layout'!L158 = "P", 'Exadata Layout'!L158 = "A"), 'Exadata Layout'!W158, 0)</f>
        <v>0</v>
      </c>
      <c r="F145" s="99">
        <f>IF(OR('Exadata Layout'!L158 = "P", 'Exadata Layout'!L158 = "A"), 'Exadata Layout'!I158, 0)</f>
        <v>0</v>
      </c>
      <c r="G145" s="91" t="str">
        <f t="array" ref="G145">IF(OR('Exadata Layout'!L158 = "P", 'Exadata Layout'!L158 = "A"), 'Exadata Layout'!G158, "")</f>
        <v/>
      </c>
      <c r="H145" s="91" t="str">
        <f>IF('Exadata Layout'!G158 &gt; 0, 'Exadata Layout'!G158, "")</f>
        <v/>
      </c>
      <c r="I145" s="102">
        <f>IF('Exadata Layout'!Y158 &gt; 0, 'Exadata Layout'!Y158, 0)</f>
        <v>0</v>
      </c>
      <c r="J145" s="92">
        <f t="array" ref="J145">IF('Exadata Layout'!AA158 &gt; 0, 'Exadata Layout'!AA158, 0)</f>
        <v>0</v>
      </c>
      <c r="K145" s="92">
        <f>IF('Exadata Layout'!K158 &gt; 0, 'Exadata Layout'!K158,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IF(OR('Exadata Layout'!L159 = "P"), 'Exadata Layout'!V159, 0)</f>
        <v>0</v>
      </c>
      <c r="E146" s="99">
        <f t="array" ref="E146">IF(OR('Exadata Layout'!L159 = "P", 'Exadata Layout'!L159 = "A"), 'Exadata Layout'!W159, 0)</f>
        <v>0</v>
      </c>
      <c r="F146" s="99">
        <f>IF(OR('Exadata Layout'!L159 = "P", 'Exadata Layout'!L159 = "A"), 'Exadata Layout'!I159, 0)</f>
        <v>0</v>
      </c>
      <c r="G146" s="91" t="str">
        <f t="array" ref="G146">IF(OR('Exadata Layout'!L159 = "P", 'Exadata Layout'!L159 = "A"), 'Exadata Layout'!G159, "")</f>
        <v/>
      </c>
      <c r="H146" s="91" t="str">
        <f>IF('Exadata Layout'!G159 &gt; 0, 'Exadata Layout'!G159, "")</f>
        <v/>
      </c>
      <c r="I146" s="102">
        <f>IF('Exadata Layout'!Y159 &gt; 0, 'Exadata Layout'!Y159, 0)</f>
        <v>0</v>
      </c>
      <c r="J146" s="92">
        <f t="array" ref="J146">IF('Exadata Layout'!AA159 &gt; 0, 'Exadata Layout'!AA159, 0)</f>
        <v>0</v>
      </c>
      <c r="K146" s="92">
        <f>IF('Exadata Layout'!K159 &gt; 0, 'Exadata Layout'!K159,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IF(OR('Exadata Layout'!L160 = "P"), 'Exadata Layout'!V160, 0)</f>
        <v>0</v>
      </c>
      <c r="E147" s="99">
        <f t="array" ref="E147">IF(OR('Exadata Layout'!L160 = "P", 'Exadata Layout'!L160 = "A"), 'Exadata Layout'!W160, 0)</f>
        <v>0</v>
      </c>
      <c r="F147" s="99">
        <f>IF(OR('Exadata Layout'!L160 = "P", 'Exadata Layout'!L160 = "A"), 'Exadata Layout'!I160, 0)</f>
        <v>0</v>
      </c>
      <c r="G147" s="91" t="str">
        <f t="array" ref="G147">IF(OR('Exadata Layout'!L160 = "P", 'Exadata Layout'!L160 = "A"), 'Exadata Layout'!G160, "")</f>
        <v/>
      </c>
      <c r="H147" s="91" t="str">
        <f>IF('Exadata Layout'!G160 &gt; 0, 'Exadata Layout'!G160, "")</f>
        <v/>
      </c>
      <c r="I147" s="102">
        <f>IF('Exadata Layout'!Y160 &gt; 0, 'Exadata Layout'!Y160, 0)</f>
        <v>0</v>
      </c>
      <c r="J147" s="92">
        <f t="array" ref="J147">IF('Exadata Layout'!AA160 &gt; 0, 'Exadata Layout'!AA160, 0)</f>
        <v>0</v>
      </c>
      <c r="K147" s="92">
        <f>IF('Exadata Layout'!K160 &gt; 0, 'Exadata Layout'!K160,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IF(OR('Exadata Layout'!L161 = "P"), 'Exadata Layout'!V161, 0)</f>
        <v>0</v>
      </c>
      <c r="E148" s="99">
        <f t="array" ref="E148">IF(OR('Exadata Layout'!L161 = "P", 'Exadata Layout'!L161 = "A"), 'Exadata Layout'!W161, 0)</f>
        <v>0</v>
      </c>
      <c r="F148" s="99">
        <f>IF(OR('Exadata Layout'!L161 = "P", 'Exadata Layout'!L161 = "A"), 'Exadata Layout'!I161, 0)</f>
        <v>0</v>
      </c>
      <c r="G148" s="91" t="str">
        <f t="array" ref="G148">IF(OR('Exadata Layout'!L161 = "P", 'Exadata Layout'!L161 = "A"), 'Exadata Layout'!G161, "")</f>
        <v/>
      </c>
      <c r="H148" s="91" t="str">
        <f>IF('Exadata Layout'!G161 &gt; 0, 'Exadata Layout'!G161, "")</f>
        <v/>
      </c>
      <c r="I148" s="102">
        <f>IF('Exadata Layout'!Y161 &gt; 0, 'Exadata Layout'!Y161, 0)</f>
        <v>0</v>
      </c>
      <c r="J148" s="92">
        <f t="array" ref="J148">IF('Exadata Layout'!AA161 &gt; 0, 'Exadata Layout'!AA161, 0)</f>
        <v>0</v>
      </c>
      <c r="K148" s="92">
        <f>IF('Exadata Layout'!K161 &gt; 0, 'Exadata Layout'!K161,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IF(OR('Exadata Layout'!L162 = "P"), 'Exadata Layout'!V162, 0)</f>
        <v>0</v>
      </c>
      <c r="E149" s="99">
        <f t="array" ref="E149">IF(OR('Exadata Layout'!L162 = "P", 'Exadata Layout'!L162 = "A"), 'Exadata Layout'!W162, 0)</f>
        <v>0</v>
      </c>
      <c r="F149" s="99">
        <f>IF(OR('Exadata Layout'!L162 = "P", 'Exadata Layout'!L162 = "A"), 'Exadata Layout'!I162, 0)</f>
        <v>0</v>
      </c>
      <c r="G149" s="91" t="str">
        <f t="array" ref="G149">IF(OR('Exadata Layout'!L162 = "P", 'Exadata Layout'!L162 = "A"), 'Exadata Layout'!G162, "")</f>
        <v/>
      </c>
      <c r="H149" s="91" t="str">
        <f>IF('Exadata Layout'!G162 &gt; 0, 'Exadata Layout'!G162, "")</f>
        <v/>
      </c>
      <c r="I149" s="102">
        <f>IF('Exadata Layout'!Y162 &gt; 0, 'Exadata Layout'!Y162, 0)</f>
        <v>0</v>
      </c>
      <c r="J149" s="92">
        <f t="array" ref="J149">IF('Exadata Layout'!AA162 &gt; 0, 'Exadata Layout'!AA162, 0)</f>
        <v>0</v>
      </c>
      <c r="K149" s="92">
        <f>IF('Exadata Layout'!K162 &gt; 0, 'Exadata Layout'!K162,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IF(OR('Exadata Layout'!L163 = "P"), 'Exadata Layout'!V163, 0)</f>
        <v>0</v>
      </c>
      <c r="E150" s="99">
        <f t="array" ref="E150">IF(OR('Exadata Layout'!L163 = "P", 'Exadata Layout'!L163 = "A"), 'Exadata Layout'!W163, 0)</f>
        <v>0</v>
      </c>
      <c r="F150" s="99">
        <f>IF(OR('Exadata Layout'!L163 = "P", 'Exadata Layout'!L163 = "A"), 'Exadata Layout'!I163, 0)</f>
        <v>0</v>
      </c>
      <c r="G150" s="91" t="str">
        <f t="array" ref="G150">IF(OR('Exadata Layout'!L163 = "P", 'Exadata Layout'!L163 = "A"), 'Exadata Layout'!G163, "")</f>
        <v/>
      </c>
      <c r="H150" s="91" t="str">
        <f>IF('Exadata Layout'!G163 &gt; 0, 'Exadata Layout'!G163, "")</f>
        <v/>
      </c>
      <c r="I150" s="102">
        <f>IF('Exadata Layout'!Y163 &gt; 0, 'Exadata Layout'!Y163, 0)</f>
        <v>0</v>
      </c>
      <c r="J150" s="92">
        <f t="array" ref="J150">IF('Exadata Layout'!AA163 &gt; 0, 'Exadata Layout'!AA163, 0)</f>
        <v>0</v>
      </c>
      <c r="K150" s="92">
        <f>IF('Exadata Layout'!K163 &gt; 0, 'Exadata Layout'!K163,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IF(OR('Exadata Layout'!L164 = "P"), 'Exadata Layout'!V164, 0)</f>
        <v>0</v>
      </c>
      <c r="E151" s="99">
        <f t="array" ref="E151">IF(OR('Exadata Layout'!L164 = "P", 'Exadata Layout'!L164 = "A"), 'Exadata Layout'!W164, 0)</f>
        <v>0</v>
      </c>
      <c r="F151" s="99">
        <f>IF(OR('Exadata Layout'!L164 = "P", 'Exadata Layout'!L164 = "A"), 'Exadata Layout'!I164, 0)</f>
        <v>0</v>
      </c>
      <c r="G151" s="91" t="str">
        <f t="array" ref="G151">IF(OR('Exadata Layout'!L164 = "P", 'Exadata Layout'!L164 = "A"), 'Exadata Layout'!G164, "")</f>
        <v/>
      </c>
      <c r="H151" s="91" t="str">
        <f>IF('Exadata Layout'!G164 &gt; 0, 'Exadata Layout'!G164, "")</f>
        <v/>
      </c>
      <c r="I151" s="102">
        <f>IF('Exadata Layout'!Y164 &gt; 0, 'Exadata Layout'!Y164, 0)</f>
        <v>0</v>
      </c>
      <c r="J151" s="92">
        <f t="array" ref="J151">IF('Exadata Layout'!AA164 &gt; 0, 'Exadata Layout'!AA164, 0)</f>
        <v>0</v>
      </c>
      <c r="K151" s="92">
        <f>IF('Exadata Layout'!K164 &gt; 0, 'Exadata Layout'!K164,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IF(OR('Exadata Layout'!L165 = "P"), 'Exadata Layout'!V165, 0)</f>
        <v>0</v>
      </c>
      <c r="E152" s="99">
        <f t="array" ref="E152">IF(OR('Exadata Layout'!L165 = "P", 'Exadata Layout'!L165 = "A"), 'Exadata Layout'!W165, 0)</f>
        <v>0</v>
      </c>
      <c r="F152" s="99">
        <f>IF(OR('Exadata Layout'!L165 = "P", 'Exadata Layout'!L165 = "A"), 'Exadata Layout'!I165, 0)</f>
        <v>0</v>
      </c>
      <c r="G152" s="91" t="str">
        <f t="array" ref="G152">IF(OR('Exadata Layout'!L165 = "P", 'Exadata Layout'!L165 = "A"), 'Exadata Layout'!G165, "")</f>
        <v/>
      </c>
      <c r="H152" s="91" t="str">
        <f>IF('Exadata Layout'!G165 &gt; 0, 'Exadata Layout'!G165, "")</f>
        <v/>
      </c>
      <c r="I152" s="102">
        <f>IF('Exadata Layout'!Y165 &gt; 0, 'Exadata Layout'!Y165, 0)</f>
        <v>0</v>
      </c>
      <c r="J152" s="92">
        <f t="array" ref="J152">IF('Exadata Layout'!AA165 &gt; 0, 'Exadata Layout'!AA165, 0)</f>
        <v>0</v>
      </c>
      <c r="K152" s="92">
        <f>IF('Exadata Layout'!K165 &gt; 0, 'Exadata Layout'!K165,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IF(OR('Exadata Layout'!L166 = "P"), 'Exadata Layout'!V166, 0)</f>
        <v>0</v>
      </c>
      <c r="E153" s="99">
        <f t="array" ref="E153">IF(OR('Exadata Layout'!L166 = "P", 'Exadata Layout'!L166 = "A"), 'Exadata Layout'!W166, 0)</f>
        <v>0</v>
      </c>
      <c r="F153" s="99">
        <f>IF(OR('Exadata Layout'!L166 = "P", 'Exadata Layout'!L166 = "A"), 'Exadata Layout'!I166, 0)</f>
        <v>0</v>
      </c>
      <c r="G153" s="91" t="str">
        <f t="array" ref="G153">IF(OR('Exadata Layout'!L166 = "P", 'Exadata Layout'!L166 = "A"), 'Exadata Layout'!G166, "")</f>
        <v/>
      </c>
      <c r="H153" s="91" t="str">
        <f>IF('Exadata Layout'!G166 &gt; 0, 'Exadata Layout'!G166, "")</f>
        <v/>
      </c>
      <c r="I153" s="102">
        <f>IF('Exadata Layout'!Y166 &gt; 0, 'Exadata Layout'!Y166, 0)</f>
        <v>0</v>
      </c>
      <c r="J153" s="92">
        <f t="array" ref="J153">IF('Exadata Layout'!AA166 &gt; 0, 'Exadata Layout'!AA166, 0)</f>
        <v>0</v>
      </c>
      <c r="K153" s="92">
        <f>IF('Exadata Layout'!K166 &gt; 0, 'Exadata Layout'!K166,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IF(OR('Exadata Layout'!L167 = "P"), 'Exadata Layout'!V167, 0)</f>
        <v>0</v>
      </c>
      <c r="E154" s="99">
        <f t="array" ref="E154">IF(OR('Exadata Layout'!L167 = "P", 'Exadata Layout'!L167 = "A"), 'Exadata Layout'!W167, 0)</f>
        <v>0</v>
      </c>
      <c r="F154" s="99">
        <f>IF(OR('Exadata Layout'!L167 = "P", 'Exadata Layout'!L167 = "A"), 'Exadata Layout'!I167, 0)</f>
        <v>0</v>
      </c>
      <c r="G154" s="91" t="str">
        <f t="array" ref="G154">IF(OR('Exadata Layout'!L167 = "P", 'Exadata Layout'!L167 = "A"), 'Exadata Layout'!G167, "")</f>
        <v/>
      </c>
      <c r="H154" s="91" t="str">
        <f>IF('Exadata Layout'!G167 &gt; 0, 'Exadata Layout'!G167, "")</f>
        <v/>
      </c>
      <c r="I154" s="102">
        <f>IF('Exadata Layout'!Y167 &gt; 0, 'Exadata Layout'!Y167, 0)</f>
        <v>0</v>
      </c>
      <c r="J154" s="92">
        <f t="array" ref="J154">IF('Exadata Layout'!AA167 &gt; 0, 'Exadata Layout'!AA167, 0)</f>
        <v>0</v>
      </c>
      <c r="K154" s="92">
        <f>IF('Exadata Layout'!K167 &gt; 0, 'Exadata Layout'!K167,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IF(OR('Exadata Layout'!L168 = "P"), 'Exadata Layout'!V168, 0)</f>
        <v>0</v>
      </c>
      <c r="E155" s="99">
        <f t="array" ref="E155">IF(OR('Exadata Layout'!L168 = "P", 'Exadata Layout'!L168 = "A"), 'Exadata Layout'!W168, 0)</f>
        <v>0</v>
      </c>
      <c r="F155" s="99">
        <f>IF(OR('Exadata Layout'!L168 = "P", 'Exadata Layout'!L168 = "A"), 'Exadata Layout'!I168, 0)</f>
        <v>0</v>
      </c>
      <c r="G155" s="91" t="str">
        <f t="array" ref="G155">IF(OR('Exadata Layout'!L168 = "P", 'Exadata Layout'!L168 = "A"), 'Exadata Layout'!G168, "")</f>
        <v/>
      </c>
      <c r="H155" s="91" t="str">
        <f>IF('Exadata Layout'!G168 &gt; 0, 'Exadata Layout'!G168, "")</f>
        <v/>
      </c>
      <c r="I155" s="102">
        <f>IF('Exadata Layout'!Y168 &gt; 0, 'Exadata Layout'!Y168, 0)</f>
        <v>0</v>
      </c>
      <c r="J155" s="92">
        <f t="array" ref="J155">IF('Exadata Layout'!AA168 &gt; 0, 'Exadata Layout'!AA168, 0)</f>
        <v>0</v>
      </c>
      <c r="K155" s="92">
        <f>IF('Exadata Layout'!K168 &gt; 0, 'Exadata Layout'!K168,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IF(OR('Exadata Layout'!L169 = "P"), 'Exadata Layout'!V169, 0)</f>
        <v>0</v>
      </c>
      <c r="E156" s="99">
        <f t="array" ref="E156">IF(OR('Exadata Layout'!L169 = "P", 'Exadata Layout'!L169 = "A"), 'Exadata Layout'!W169, 0)</f>
        <v>0</v>
      </c>
      <c r="F156" s="99">
        <f>IF(OR('Exadata Layout'!L169 = "P", 'Exadata Layout'!L169 = "A"), 'Exadata Layout'!I169, 0)</f>
        <v>0</v>
      </c>
      <c r="G156" s="91" t="str">
        <f t="array" ref="G156">IF(OR('Exadata Layout'!L169 = "P", 'Exadata Layout'!L169 = "A"), 'Exadata Layout'!G169, "")</f>
        <v/>
      </c>
      <c r="H156" s="91" t="str">
        <f>IF('Exadata Layout'!G169 &gt; 0, 'Exadata Layout'!G169, "")</f>
        <v/>
      </c>
      <c r="I156" s="102">
        <f>IF('Exadata Layout'!Y169 &gt; 0, 'Exadata Layout'!Y169, 0)</f>
        <v>0</v>
      </c>
      <c r="J156" s="92">
        <f t="array" ref="J156">IF('Exadata Layout'!AA169 &gt; 0, 'Exadata Layout'!AA169, 0)</f>
        <v>0</v>
      </c>
      <c r="K156" s="92">
        <f>IF('Exadata Layout'!K169 &gt; 0, 'Exadata Layout'!K169,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IF(OR('Exadata Layout'!L170 = "P"), 'Exadata Layout'!V170, 0)</f>
        <v>0</v>
      </c>
      <c r="E157" s="99">
        <f t="array" ref="E157">IF(OR('Exadata Layout'!L170 = "P", 'Exadata Layout'!L170 = "A"), 'Exadata Layout'!W170, 0)</f>
        <v>0</v>
      </c>
      <c r="F157" s="99">
        <f>IF(OR('Exadata Layout'!L170 = "P", 'Exadata Layout'!L170 = "A"), 'Exadata Layout'!I170, 0)</f>
        <v>0</v>
      </c>
      <c r="G157" s="91" t="str">
        <f t="array" ref="G157">IF(OR('Exadata Layout'!L170 = "P", 'Exadata Layout'!L170 = "A"), 'Exadata Layout'!G170, "")</f>
        <v/>
      </c>
      <c r="H157" s="91" t="str">
        <f>IF('Exadata Layout'!G170 &gt; 0, 'Exadata Layout'!G170, "")</f>
        <v/>
      </c>
      <c r="I157" s="102">
        <f>IF('Exadata Layout'!Y170 &gt; 0, 'Exadata Layout'!Y170, 0)</f>
        <v>0</v>
      </c>
      <c r="J157" s="92">
        <f t="array" ref="J157">IF('Exadata Layout'!AA170 &gt; 0, 'Exadata Layout'!AA170, 0)</f>
        <v>0</v>
      </c>
      <c r="K157" s="92">
        <f>IF('Exadata Layout'!K170 &gt; 0, 'Exadata Layout'!K170,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IF(OR('Exadata Layout'!L171 = "P"), 'Exadata Layout'!V171, 0)</f>
        <v>0</v>
      </c>
      <c r="E158" s="99">
        <f t="array" ref="E158">IF(OR('Exadata Layout'!L171 = "P", 'Exadata Layout'!L171 = "A"), 'Exadata Layout'!W171, 0)</f>
        <v>0</v>
      </c>
      <c r="F158" s="99">
        <f>IF(OR('Exadata Layout'!L171 = "P", 'Exadata Layout'!L171 = "A"), 'Exadata Layout'!I171, 0)</f>
        <v>0</v>
      </c>
      <c r="G158" s="91" t="str">
        <f t="array" ref="G158">IF(OR('Exadata Layout'!L171 = "P", 'Exadata Layout'!L171 = "A"), 'Exadata Layout'!G171, "")</f>
        <v/>
      </c>
      <c r="H158" s="91" t="str">
        <f>IF('Exadata Layout'!G171 &gt; 0, 'Exadata Layout'!G171, "")</f>
        <v/>
      </c>
      <c r="I158" s="102">
        <f>IF('Exadata Layout'!Y171 &gt; 0, 'Exadata Layout'!Y171, 0)</f>
        <v>0</v>
      </c>
      <c r="J158" s="92">
        <f t="array" ref="J158">IF('Exadata Layout'!AA171 &gt; 0, 'Exadata Layout'!AA171, 0)</f>
        <v>0</v>
      </c>
      <c r="K158" s="92">
        <f>IF('Exadata Layout'!K171 &gt; 0, 'Exadata Layout'!K171,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IF(OR('Exadata Layout'!L172 = "P"), 'Exadata Layout'!V172, 0)</f>
        <v>0</v>
      </c>
      <c r="E159" s="99">
        <f t="array" ref="E159">IF(OR('Exadata Layout'!L172 = "P", 'Exadata Layout'!L172 = "A"), 'Exadata Layout'!W172, 0)</f>
        <v>0</v>
      </c>
      <c r="F159" s="99">
        <f>IF(OR('Exadata Layout'!L172 = "P", 'Exadata Layout'!L172 = "A"), 'Exadata Layout'!I172, 0)</f>
        <v>0</v>
      </c>
      <c r="G159" s="91" t="str">
        <f t="array" ref="G159">IF(OR('Exadata Layout'!L172 = "P", 'Exadata Layout'!L172 = "A"), 'Exadata Layout'!G172, "")</f>
        <v/>
      </c>
      <c r="H159" s="91" t="str">
        <f>IF('Exadata Layout'!G172 &gt; 0, 'Exadata Layout'!G172, "")</f>
        <v/>
      </c>
      <c r="I159" s="102">
        <f>IF('Exadata Layout'!Y172 &gt; 0, 'Exadata Layout'!Y172, 0)</f>
        <v>0</v>
      </c>
      <c r="J159" s="92">
        <f t="array" ref="J159">IF('Exadata Layout'!AA172 &gt; 0, 'Exadata Layout'!AA172, 0)</f>
        <v>0</v>
      </c>
      <c r="K159" s="92">
        <f>IF('Exadata Layout'!K172 &gt; 0, 'Exadata Layout'!K172,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IF(OR('Exadata Layout'!L173 = "P"), 'Exadata Layout'!V173, 0)</f>
        <v>0</v>
      </c>
      <c r="E160" s="99">
        <f t="array" ref="E160">IF(OR('Exadata Layout'!L173 = "P", 'Exadata Layout'!L173 = "A"), 'Exadata Layout'!W173, 0)</f>
        <v>0</v>
      </c>
      <c r="F160" s="99">
        <f>IF(OR('Exadata Layout'!L173 = "P", 'Exadata Layout'!L173 = "A"), 'Exadata Layout'!I173, 0)</f>
        <v>0</v>
      </c>
      <c r="G160" s="91" t="str">
        <f t="array" ref="G160">IF(OR('Exadata Layout'!L173 = "P", 'Exadata Layout'!L173 = "A"), 'Exadata Layout'!G173, "")</f>
        <v/>
      </c>
      <c r="H160" s="91" t="str">
        <f>IF('Exadata Layout'!G173 &gt; 0, 'Exadata Layout'!G173, "")</f>
        <v/>
      </c>
      <c r="I160" s="102">
        <f>IF('Exadata Layout'!Y173 &gt; 0, 'Exadata Layout'!Y173, 0)</f>
        <v>0</v>
      </c>
      <c r="J160" s="92">
        <f t="array" ref="J160">IF('Exadata Layout'!AA173 &gt; 0, 'Exadata Layout'!AA173, 0)</f>
        <v>0</v>
      </c>
      <c r="K160" s="92">
        <f>IF('Exadata Layout'!K173 &gt; 0, 'Exadata Layout'!K173,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IF(OR('Exadata Layout'!L174 = "P"), 'Exadata Layout'!V174, 0)</f>
        <v>0</v>
      </c>
      <c r="E161" s="99">
        <f t="array" ref="E161">IF(OR('Exadata Layout'!L174 = "P", 'Exadata Layout'!L174 = "A"), 'Exadata Layout'!W174, 0)</f>
        <v>0</v>
      </c>
      <c r="F161" s="99">
        <f>IF(OR('Exadata Layout'!L174 = "P", 'Exadata Layout'!L174 = "A"), 'Exadata Layout'!I174, 0)</f>
        <v>0</v>
      </c>
      <c r="G161" s="91" t="str">
        <f t="array" ref="G161">IF(OR('Exadata Layout'!L174 = "P", 'Exadata Layout'!L174 = "A"), 'Exadata Layout'!G174, "")</f>
        <v/>
      </c>
      <c r="H161" s="91" t="str">
        <f>IF('Exadata Layout'!G174 &gt; 0, 'Exadata Layout'!G174, "")</f>
        <v/>
      </c>
      <c r="I161" s="102">
        <f>IF('Exadata Layout'!Y174 &gt; 0, 'Exadata Layout'!Y174, 0)</f>
        <v>0</v>
      </c>
      <c r="J161" s="92">
        <f t="array" ref="J161">IF('Exadata Layout'!AA174 &gt; 0, 'Exadata Layout'!AA174, 0)</f>
        <v>0</v>
      </c>
      <c r="K161" s="92">
        <f>IF('Exadata Layout'!K174 &gt; 0, 'Exadata Layout'!K174,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IF(OR('Exadata Layout'!L175 = "P"), 'Exadata Layout'!V175, 0)</f>
        <v>0</v>
      </c>
      <c r="E162" s="99">
        <f t="array" ref="E162">IF(OR('Exadata Layout'!L175 = "P", 'Exadata Layout'!L175 = "A"), 'Exadata Layout'!W175, 0)</f>
        <v>0</v>
      </c>
      <c r="F162" s="99">
        <f>IF(OR('Exadata Layout'!L175 = "P", 'Exadata Layout'!L175 = "A"), 'Exadata Layout'!I175, 0)</f>
        <v>0</v>
      </c>
      <c r="G162" s="91" t="str">
        <f t="array" ref="G162">IF(OR('Exadata Layout'!L175 = "P", 'Exadata Layout'!L175 = "A"), 'Exadata Layout'!G175, "")</f>
        <v/>
      </c>
      <c r="H162" s="91" t="str">
        <f>IF('Exadata Layout'!G175 &gt; 0, 'Exadata Layout'!G175, "")</f>
        <v/>
      </c>
      <c r="I162" s="102">
        <f>IF('Exadata Layout'!Y175 &gt; 0, 'Exadata Layout'!Y175, 0)</f>
        <v>0</v>
      </c>
      <c r="J162" s="92">
        <f t="array" ref="J162">IF('Exadata Layout'!AA175 &gt; 0, 'Exadata Layout'!AA175, 0)</f>
        <v>0</v>
      </c>
      <c r="K162" s="92">
        <f>IF('Exadata Layout'!K175 &gt; 0, 'Exadata Layout'!K175,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IF(OR('Exadata Layout'!L176 = "P"), 'Exadata Layout'!V176, 0)</f>
        <v>0</v>
      </c>
      <c r="E163" s="99">
        <f t="array" ref="E163">IF(OR('Exadata Layout'!L176 = "P", 'Exadata Layout'!L176 = "A"), 'Exadata Layout'!W176, 0)</f>
        <v>0</v>
      </c>
      <c r="F163" s="99">
        <f>IF(OR('Exadata Layout'!L176 = "P", 'Exadata Layout'!L176 = "A"), 'Exadata Layout'!I176, 0)</f>
        <v>0</v>
      </c>
      <c r="G163" s="91" t="str">
        <f t="array" ref="G163">IF(OR('Exadata Layout'!L176 = "P", 'Exadata Layout'!L176 = "A"), 'Exadata Layout'!G176, "")</f>
        <v/>
      </c>
      <c r="H163" s="91" t="str">
        <f>IF('Exadata Layout'!G176 &gt; 0, 'Exadata Layout'!G176, "")</f>
        <v/>
      </c>
      <c r="I163" s="102">
        <f>IF('Exadata Layout'!Y176 &gt; 0, 'Exadata Layout'!Y176, 0)</f>
        <v>0</v>
      </c>
      <c r="J163" s="92">
        <f t="array" ref="J163">IF('Exadata Layout'!AA176 &gt; 0, 'Exadata Layout'!AA176, 0)</f>
        <v>0</v>
      </c>
      <c r="K163" s="92">
        <f>IF('Exadata Layout'!K176 &gt; 0, 'Exadata Layout'!K176,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IF(OR('Exadata Layout'!L177 = "P"), 'Exadata Layout'!V177, 0)</f>
        <v>0</v>
      </c>
      <c r="E164" s="99">
        <f t="array" ref="E164">IF(OR('Exadata Layout'!L177 = "P", 'Exadata Layout'!L177 = "A"), 'Exadata Layout'!W177, 0)</f>
        <v>0</v>
      </c>
      <c r="F164" s="99">
        <f>IF(OR('Exadata Layout'!L177 = "P", 'Exadata Layout'!L177 = "A"), 'Exadata Layout'!I177, 0)</f>
        <v>0</v>
      </c>
      <c r="G164" s="91" t="str">
        <f t="array" ref="G164">IF(OR('Exadata Layout'!L177 = "P", 'Exadata Layout'!L177 = "A"), 'Exadata Layout'!G177, "")</f>
        <v/>
      </c>
      <c r="H164" s="91" t="str">
        <f>IF('Exadata Layout'!G177 &gt; 0, 'Exadata Layout'!G177, "")</f>
        <v/>
      </c>
      <c r="I164" s="102">
        <f>IF('Exadata Layout'!Y177 &gt; 0, 'Exadata Layout'!Y177, 0)</f>
        <v>0</v>
      </c>
      <c r="J164" s="92">
        <f t="array" ref="J164">IF('Exadata Layout'!AA177 &gt; 0, 'Exadata Layout'!AA177, 0)</f>
        <v>0</v>
      </c>
      <c r="K164" s="92">
        <f>IF('Exadata Layout'!K177 &gt; 0, 'Exadata Layout'!K177,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IF(OR('Exadata Layout'!L178 = "P"), 'Exadata Layout'!V178, 0)</f>
        <v>0</v>
      </c>
      <c r="E165" s="99">
        <f t="array" ref="E165">IF(OR('Exadata Layout'!L178 = "P", 'Exadata Layout'!L178 = "A"), 'Exadata Layout'!W178, 0)</f>
        <v>0</v>
      </c>
      <c r="F165" s="99">
        <f>IF(OR('Exadata Layout'!L178 = "P", 'Exadata Layout'!L178 = "A"), 'Exadata Layout'!I178, 0)</f>
        <v>0</v>
      </c>
      <c r="G165" s="91" t="str">
        <f t="array" ref="G165">IF(OR('Exadata Layout'!L178 = "P", 'Exadata Layout'!L178 = "A"), 'Exadata Layout'!G178, "")</f>
        <v/>
      </c>
      <c r="H165" s="91" t="str">
        <f>IF('Exadata Layout'!G178 &gt; 0, 'Exadata Layout'!G178, "")</f>
        <v/>
      </c>
      <c r="I165" s="102">
        <f>IF('Exadata Layout'!Y178 &gt; 0, 'Exadata Layout'!Y178, 0)</f>
        <v>0</v>
      </c>
      <c r="J165" s="92">
        <f t="array" ref="J165">IF('Exadata Layout'!AA178 &gt; 0, 'Exadata Layout'!AA178, 0)</f>
        <v>0</v>
      </c>
      <c r="K165" s="92">
        <f>IF('Exadata Layout'!K178 &gt; 0, 'Exadata Layout'!K178,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IF(OR('Exadata Layout'!L179 = "P"), 'Exadata Layout'!V179, 0)</f>
        <v>0</v>
      </c>
      <c r="E166" s="99">
        <f t="array" ref="E166">IF(OR('Exadata Layout'!L179 = "P", 'Exadata Layout'!L179 = "A"), 'Exadata Layout'!W179, 0)</f>
        <v>0</v>
      </c>
      <c r="F166" s="99">
        <f>IF(OR('Exadata Layout'!L179 = "P", 'Exadata Layout'!L179 = "A"), 'Exadata Layout'!I179, 0)</f>
        <v>0</v>
      </c>
      <c r="G166" s="91" t="str">
        <f t="array" ref="G166">IF(OR('Exadata Layout'!L179 = "P", 'Exadata Layout'!L179 = "A"), 'Exadata Layout'!G179, "")</f>
        <v/>
      </c>
      <c r="H166" s="91" t="str">
        <f>IF('Exadata Layout'!G179 &gt; 0, 'Exadata Layout'!G179, "")</f>
        <v/>
      </c>
      <c r="I166" s="102">
        <f>IF('Exadata Layout'!Y179 &gt; 0, 'Exadata Layout'!Y179, 0)</f>
        <v>0</v>
      </c>
      <c r="J166" s="92">
        <f t="array" ref="J166">IF('Exadata Layout'!AA179 &gt; 0, 'Exadata Layout'!AA179, 0)</f>
        <v>0</v>
      </c>
      <c r="K166" s="92">
        <f>IF('Exadata Layout'!K179 &gt; 0, 'Exadata Layout'!K179,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IF(OR('Exadata Layout'!L180 = "P"), 'Exadata Layout'!V180, 0)</f>
        <v>0</v>
      </c>
      <c r="E167" s="99">
        <f t="array" ref="E167">IF(OR('Exadata Layout'!L180 = "P", 'Exadata Layout'!L180 = "A"), 'Exadata Layout'!W180, 0)</f>
        <v>0</v>
      </c>
      <c r="F167" s="99">
        <f>IF(OR('Exadata Layout'!L180 = "P", 'Exadata Layout'!L180 = "A"), 'Exadata Layout'!I180, 0)</f>
        <v>0</v>
      </c>
      <c r="G167" s="91" t="str">
        <f t="array" ref="G167">IF(OR('Exadata Layout'!L180 = "P", 'Exadata Layout'!L180 = "A"), 'Exadata Layout'!G180, "")</f>
        <v/>
      </c>
      <c r="H167" s="91" t="str">
        <f>IF('Exadata Layout'!G180 &gt; 0, 'Exadata Layout'!G180, "")</f>
        <v/>
      </c>
      <c r="I167" s="102">
        <f>IF('Exadata Layout'!Y180 &gt; 0, 'Exadata Layout'!Y180, 0)</f>
        <v>0</v>
      </c>
      <c r="J167" s="92">
        <f t="array" ref="J167">IF('Exadata Layout'!AA180 &gt; 0, 'Exadata Layout'!AA180, 0)</f>
        <v>0</v>
      </c>
      <c r="K167" s="92">
        <f>IF('Exadata Layout'!K180 &gt; 0, 'Exadata Layout'!K180,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IF(OR('Exadata Layout'!L181 = "P"), 'Exadata Layout'!V181, 0)</f>
        <v>0</v>
      </c>
      <c r="E168" s="99">
        <f t="array" ref="E168">IF(OR('Exadata Layout'!L181 = "P", 'Exadata Layout'!L181 = "A"), 'Exadata Layout'!W181, 0)</f>
        <v>0</v>
      </c>
      <c r="F168" s="99">
        <f>IF(OR('Exadata Layout'!L181 = "P", 'Exadata Layout'!L181 = "A"), 'Exadata Layout'!I181, 0)</f>
        <v>0</v>
      </c>
      <c r="G168" s="91" t="str">
        <f t="array" ref="G168">IF(OR('Exadata Layout'!L181 = "P", 'Exadata Layout'!L181 = "A"), 'Exadata Layout'!G181, "")</f>
        <v/>
      </c>
      <c r="H168" s="91" t="str">
        <f>IF('Exadata Layout'!G181 &gt; 0, 'Exadata Layout'!G181, "")</f>
        <v/>
      </c>
      <c r="I168" s="102">
        <f>IF('Exadata Layout'!Y181 &gt; 0, 'Exadata Layout'!Y181, 0)</f>
        <v>0</v>
      </c>
      <c r="J168" s="92">
        <f t="array" ref="J168">IF('Exadata Layout'!AA181 &gt; 0, 'Exadata Layout'!AA181, 0)</f>
        <v>0</v>
      </c>
      <c r="K168" s="92">
        <f>IF('Exadata Layout'!K181 &gt; 0, 'Exadata Layout'!K181,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IF(OR('Exadata Layout'!L182 = "P"), 'Exadata Layout'!V182, 0)</f>
        <v>0</v>
      </c>
      <c r="E169" s="99">
        <f t="array" ref="E169">IF(OR('Exadata Layout'!L182 = "P", 'Exadata Layout'!L182 = "A"), 'Exadata Layout'!W182, 0)</f>
        <v>0</v>
      </c>
      <c r="F169" s="99">
        <f>IF(OR('Exadata Layout'!L182 = "P", 'Exadata Layout'!L182 = "A"), 'Exadata Layout'!I182, 0)</f>
        <v>0</v>
      </c>
      <c r="G169" s="91" t="str">
        <f t="array" ref="G169">IF(OR('Exadata Layout'!L182 = "P", 'Exadata Layout'!L182 = "A"), 'Exadata Layout'!G182, "")</f>
        <v/>
      </c>
      <c r="H169" s="91" t="str">
        <f>IF('Exadata Layout'!G182 &gt; 0, 'Exadata Layout'!G182, "")</f>
        <v/>
      </c>
      <c r="I169" s="102">
        <f>IF('Exadata Layout'!Y182 &gt; 0, 'Exadata Layout'!Y182, 0)</f>
        <v>0</v>
      </c>
      <c r="J169" s="92">
        <f t="array" ref="J169">IF('Exadata Layout'!AA182 &gt; 0, 'Exadata Layout'!AA182, 0)</f>
        <v>0</v>
      </c>
      <c r="K169" s="92">
        <f>IF('Exadata Layout'!K182 &gt; 0, 'Exadata Layout'!K182,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IF(OR('Exadata Layout'!L183 = "P"), 'Exadata Layout'!V183, 0)</f>
        <v>0</v>
      </c>
      <c r="E170" s="99">
        <f t="array" ref="E170">IF(OR('Exadata Layout'!L183 = "P", 'Exadata Layout'!L183 = "A"), 'Exadata Layout'!W183, 0)</f>
        <v>0</v>
      </c>
      <c r="F170" s="99">
        <f>IF(OR('Exadata Layout'!L183 = "P", 'Exadata Layout'!L183 = "A"), 'Exadata Layout'!I183, 0)</f>
        <v>0</v>
      </c>
      <c r="G170" s="91" t="str">
        <f t="array" ref="G170">IF(OR('Exadata Layout'!L183 = "P", 'Exadata Layout'!L183 = "A"), 'Exadata Layout'!G183, "")</f>
        <v/>
      </c>
      <c r="H170" s="91" t="str">
        <f>IF('Exadata Layout'!G183 &gt; 0, 'Exadata Layout'!G183, "")</f>
        <v/>
      </c>
      <c r="I170" s="102">
        <f>IF('Exadata Layout'!Y183 &gt; 0, 'Exadata Layout'!Y183, 0)</f>
        <v>0</v>
      </c>
      <c r="J170" s="92">
        <f t="array" ref="J170">IF('Exadata Layout'!AA183 &gt; 0, 'Exadata Layout'!AA183, 0)</f>
        <v>0</v>
      </c>
      <c r="K170" s="92">
        <f>IF('Exadata Layout'!K183 &gt; 0, 'Exadata Layout'!K183,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IF(OR('Exadata Layout'!L184 = "P"), 'Exadata Layout'!V184, 0)</f>
        <v>0</v>
      </c>
      <c r="E171" s="99">
        <f t="array" ref="E171">IF(OR('Exadata Layout'!L184 = "P", 'Exadata Layout'!L184 = "A"), 'Exadata Layout'!W184, 0)</f>
        <v>0</v>
      </c>
      <c r="F171" s="99">
        <f>IF(OR('Exadata Layout'!L184 = "P", 'Exadata Layout'!L184 = "A"), 'Exadata Layout'!I184, 0)</f>
        <v>0</v>
      </c>
      <c r="G171" s="91" t="str">
        <f t="array" ref="G171">IF(OR('Exadata Layout'!L184 = "P", 'Exadata Layout'!L184 = "A"), 'Exadata Layout'!G184, "")</f>
        <v/>
      </c>
      <c r="H171" s="91" t="str">
        <f>IF('Exadata Layout'!G184 &gt; 0, 'Exadata Layout'!G184, "")</f>
        <v/>
      </c>
      <c r="I171" s="102">
        <f>IF('Exadata Layout'!Y184 &gt; 0, 'Exadata Layout'!Y184, 0)</f>
        <v>0</v>
      </c>
      <c r="J171" s="92">
        <f t="array" ref="J171">IF('Exadata Layout'!AA184 &gt; 0, 'Exadata Layout'!AA184, 0)</f>
        <v>0</v>
      </c>
      <c r="K171" s="92">
        <f>IF('Exadata Layout'!K184 &gt; 0, 'Exadata Layout'!K184,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IF(OR('Exadata Layout'!L185 = "P"), 'Exadata Layout'!V185, 0)</f>
        <v>0</v>
      </c>
      <c r="E172" s="99">
        <f t="array" ref="E172">IF(OR('Exadata Layout'!L185 = "P", 'Exadata Layout'!L185 = "A"), 'Exadata Layout'!W185, 0)</f>
        <v>0</v>
      </c>
      <c r="F172" s="99">
        <f>IF(OR('Exadata Layout'!L185 = "P", 'Exadata Layout'!L185 = "A"), 'Exadata Layout'!I185, 0)</f>
        <v>0</v>
      </c>
      <c r="G172" s="91" t="str">
        <f t="array" ref="G172">IF(OR('Exadata Layout'!L185 = "P", 'Exadata Layout'!L185 = "A"), 'Exadata Layout'!G185, "")</f>
        <v/>
      </c>
      <c r="H172" s="91" t="str">
        <f>IF('Exadata Layout'!G185 &gt; 0, 'Exadata Layout'!G185, "")</f>
        <v/>
      </c>
      <c r="I172" s="102">
        <f>IF('Exadata Layout'!Y185 &gt; 0, 'Exadata Layout'!Y185, 0)</f>
        <v>0</v>
      </c>
      <c r="J172" s="92">
        <f t="array" ref="J172">IF('Exadata Layout'!AA185 &gt; 0, 'Exadata Layout'!AA185, 0)</f>
        <v>0</v>
      </c>
      <c r="K172" s="92">
        <f>IF('Exadata Layout'!K185 &gt; 0, 'Exadata Layout'!K185,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IF(OR('Exadata Layout'!L186 = "P"), 'Exadata Layout'!V186, 0)</f>
        <v>0</v>
      </c>
      <c r="E173" s="99">
        <f t="array" ref="E173">IF(OR('Exadata Layout'!L186 = "P", 'Exadata Layout'!L186 = "A"), 'Exadata Layout'!W186, 0)</f>
        <v>0</v>
      </c>
      <c r="F173" s="99">
        <f>IF(OR('Exadata Layout'!L186 = "P", 'Exadata Layout'!L186 = "A"), 'Exadata Layout'!I186, 0)</f>
        <v>0</v>
      </c>
      <c r="G173" s="91" t="str">
        <f t="array" ref="G173">IF(OR('Exadata Layout'!L186 = "P", 'Exadata Layout'!L186 = "A"), 'Exadata Layout'!G186, "")</f>
        <v/>
      </c>
      <c r="H173" s="91" t="str">
        <f>IF('Exadata Layout'!G186 &gt; 0, 'Exadata Layout'!G186, "")</f>
        <v/>
      </c>
      <c r="I173" s="102">
        <f>IF('Exadata Layout'!Y186 &gt; 0, 'Exadata Layout'!Y186, 0)</f>
        <v>0</v>
      </c>
      <c r="J173" s="92">
        <f t="array" ref="J173">IF('Exadata Layout'!AA186 &gt; 0, 'Exadata Layout'!AA186, 0)</f>
        <v>0</v>
      </c>
      <c r="K173" s="92">
        <f>IF('Exadata Layout'!K186 &gt; 0, 'Exadata Layout'!K186,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IF(OR('Exadata Layout'!L187 = "P"), 'Exadata Layout'!V187, 0)</f>
        <v>0</v>
      </c>
      <c r="E174" s="99">
        <f t="array" ref="E174">IF(OR('Exadata Layout'!L187 = "P", 'Exadata Layout'!L187 = "A"), 'Exadata Layout'!W187, 0)</f>
        <v>0</v>
      </c>
      <c r="F174" s="99">
        <f>IF(OR('Exadata Layout'!L187 = "P", 'Exadata Layout'!L187 = "A"), 'Exadata Layout'!I187, 0)</f>
        <v>0</v>
      </c>
      <c r="G174" s="91" t="str">
        <f t="array" ref="G174">IF(OR('Exadata Layout'!L187 = "P", 'Exadata Layout'!L187 = "A"), 'Exadata Layout'!G187, "")</f>
        <v/>
      </c>
      <c r="H174" s="91" t="str">
        <f>IF('Exadata Layout'!G187 &gt; 0, 'Exadata Layout'!G187, "")</f>
        <v/>
      </c>
      <c r="I174" s="102">
        <f>IF('Exadata Layout'!Y187 &gt; 0, 'Exadata Layout'!Y187, 0)</f>
        <v>0</v>
      </c>
      <c r="J174" s="92">
        <f t="array" ref="J174">IF('Exadata Layout'!AA187 &gt; 0, 'Exadata Layout'!AA187, 0)</f>
        <v>0</v>
      </c>
      <c r="K174" s="92">
        <f>IF('Exadata Layout'!K187 &gt; 0, 'Exadata Layout'!K187,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IF(OR('Exadata Layout'!L188 = "P"), 'Exadata Layout'!V188, 0)</f>
        <v>0</v>
      </c>
      <c r="E175" s="99">
        <f t="array" ref="E175">IF(OR('Exadata Layout'!L188 = "P", 'Exadata Layout'!L188 = "A"), 'Exadata Layout'!W188, 0)</f>
        <v>0</v>
      </c>
      <c r="F175" s="99">
        <f>IF(OR('Exadata Layout'!L188 = "P", 'Exadata Layout'!L188 = "A"), 'Exadata Layout'!I188, 0)</f>
        <v>0</v>
      </c>
      <c r="G175" s="91" t="str">
        <f t="array" ref="G175">IF(OR('Exadata Layout'!L188 = "P", 'Exadata Layout'!L188 = "A"), 'Exadata Layout'!G188, "")</f>
        <v/>
      </c>
      <c r="H175" s="91" t="str">
        <f>IF('Exadata Layout'!G188 &gt; 0, 'Exadata Layout'!G188, "")</f>
        <v/>
      </c>
      <c r="I175" s="102">
        <f>IF('Exadata Layout'!Y188 &gt; 0, 'Exadata Layout'!Y188, 0)</f>
        <v>0</v>
      </c>
      <c r="J175" s="92">
        <f t="array" ref="J175">IF('Exadata Layout'!AA188 &gt; 0, 'Exadata Layout'!AA188, 0)</f>
        <v>0</v>
      </c>
      <c r="K175" s="92">
        <f>IF('Exadata Layout'!K188 &gt; 0, 'Exadata Layout'!K188,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IF(OR('Exadata Layout'!L189 = "P"), 'Exadata Layout'!V189, 0)</f>
        <v>0</v>
      </c>
      <c r="E176" s="99">
        <f t="array" ref="E176">IF(OR('Exadata Layout'!L189 = "P", 'Exadata Layout'!L189 = "A"), 'Exadata Layout'!W189, 0)</f>
        <v>0</v>
      </c>
      <c r="F176" s="99">
        <f>IF(OR('Exadata Layout'!L189 = "P", 'Exadata Layout'!L189 = "A"), 'Exadata Layout'!I189, 0)</f>
        <v>0</v>
      </c>
      <c r="G176" s="91" t="str">
        <f t="array" ref="G176">IF(OR('Exadata Layout'!L189 = "P", 'Exadata Layout'!L189 = "A"), 'Exadata Layout'!G189, "")</f>
        <v/>
      </c>
      <c r="H176" s="91" t="str">
        <f>IF('Exadata Layout'!G189 &gt; 0, 'Exadata Layout'!G189, "")</f>
        <v/>
      </c>
      <c r="I176" s="102">
        <f>IF('Exadata Layout'!Y189 &gt; 0, 'Exadata Layout'!Y189, 0)</f>
        <v>0</v>
      </c>
      <c r="J176" s="92">
        <f t="array" ref="J176">IF('Exadata Layout'!AA189 &gt; 0, 'Exadata Layout'!AA189, 0)</f>
        <v>0</v>
      </c>
      <c r="K176" s="92">
        <f>IF('Exadata Layout'!K189 &gt; 0, 'Exadata Layout'!K189,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IF(OR('Exadata Layout'!L190 = "P"), 'Exadata Layout'!V190, 0)</f>
        <v>0</v>
      </c>
      <c r="E177" s="99">
        <f t="array" ref="E177">IF(OR('Exadata Layout'!L190 = "P", 'Exadata Layout'!L190 = "A"), 'Exadata Layout'!W190, 0)</f>
        <v>0</v>
      </c>
      <c r="F177" s="99">
        <f>IF(OR('Exadata Layout'!L190 = "P", 'Exadata Layout'!L190 = "A"), 'Exadata Layout'!I190, 0)</f>
        <v>0</v>
      </c>
      <c r="G177" s="91" t="str">
        <f t="array" ref="G177">IF(OR('Exadata Layout'!L190 = "P", 'Exadata Layout'!L190 = "A"), 'Exadata Layout'!G190, "")</f>
        <v/>
      </c>
      <c r="H177" s="91" t="str">
        <f>IF('Exadata Layout'!G190 &gt; 0, 'Exadata Layout'!G190, "")</f>
        <v/>
      </c>
      <c r="I177" s="102">
        <f>IF('Exadata Layout'!Y190 &gt; 0, 'Exadata Layout'!Y190, 0)</f>
        <v>0</v>
      </c>
      <c r="J177" s="92">
        <f t="array" ref="J177">IF('Exadata Layout'!AA190 &gt; 0, 'Exadata Layout'!AA190, 0)</f>
        <v>0</v>
      </c>
      <c r="K177" s="92">
        <f>IF('Exadata Layout'!K190 &gt; 0, 'Exadata Layout'!K190,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IF(OR('Exadata Layout'!L191 = "P"), 'Exadata Layout'!V191, 0)</f>
        <v>0</v>
      </c>
      <c r="E178" s="99">
        <f t="array" ref="E178">IF(OR('Exadata Layout'!L191 = "P", 'Exadata Layout'!L191 = "A"), 'Exadata Layout'!W191, 0)</f>
        <v>0</v>
      </c>
      <c r="F178" s="99">
        <f>IF(OR('Exadata Layout'!L191 = "P", 'Exadata Layout'!L191 = "A"), 'Exadata Layout'!I191, 0)</f>
        <v>0</v>
      </c>
      <c r="G178" s="91" t="str">
        <f t="array" ref="G178">IF(OR('Exadata Layout'!L191 = "P", 'Exadata Layout'!L191 = "A"), 'Exadata Layout'!G191, "")</f>
        <v/>
      </c>
      <c r="H178" s="91" t="str">
        <f>IF('Exadata Layout'!G191 &gt; 0, 'Exadata Layout'!G191, "")</f>
        <v/>
      </c>
      <c r="I178" s="102">
        <f>IF('Exadata Layout'!Y191 &gt; 0, 'Exadata Layout'!Y191, 0)</f>
        <v>0</v>
      </c>
      <c r="J178" s="92">
        <f t="array" ref="J178">IF('Exadata Layout'!AA191 &gt; 0, 'Exadata Layout'!AA191, 0)</f>
        <v>0</v>
      </c>
      <c r="K178" s="92">
        <f>IF('Exadata Layout'!K191 &gt; 0, 'Exadata Layout'!K191,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IF(OR('Exadata Layout'!L192 = "P"), 'Exadata Layout'!V192, 0)</f>
        <v>0</v>
      </c>
      <c r="E179" s="99">
        <f t="array" ref="E179">IF(OR('Exadata Layout'!L192 = "P", 'Exadata Layout'!L192 = "A"), 'Exadata Layout'!W192, 0)</f>
        <v>0</v>
      </c>
      <c r="F179" s="99">
        <f>IF(OR('Exadata Layout'!L192 = "P", 'Exadata Layout'!L192 = "A"), 'Exadata Layout'!I192, 0)</f>
        <v>0</v>
      </c>
      <c r="G179" s="91" t="str">
        <f t="array" ref="G179">IF(OR('Exadata Layout'!L192 = "P", 'Exadata Layout'!L192 = "A"), 'Exadata Layout'!G192, "")</f>
        <v/>
      </c>
      <c r="H179" s="91" t="str">
        <f>IF('Exadata Layout'!G192 &gt; 0, 'Exadata Layout'!G192, "")</f>
        <v/>
      </c>
      <c r="I179" s="102">
        <f>IF('Exadata Layout'!Y192 &gt; 0, 'Exadata Layout'!Y192, 0)</f>
        <v>0</v>
      </c>
      <c r="J179" s="92">
        <f t="array" ref="J179">IF('Exadata Layout'!AA192 &gt; 0, 'Exadata Layout'!AA192, 0)</f>
        <v>0</v>
      </c>
      <c r="K179" s="92">
        <f>IF('Exadata Layout'!K192 &gt; 0, 'Exadata Layout'!K192,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IF(OR('Exadata Layout'!L193 = "P"), 'Exadata Layout'!V193, 0)</f>
        <v>0</v>
      </c>
      <c r="E180" s="99">
        <f t="array" ref="E180">IF(OR('Exadata Layout'!L193 = "P", 'Exadata Layout'!L193 = "A"), 'Exadata Layout'!W193, 0)</f>
        <v>0</v>
      </c>
      <c r="F180" s="99">
        <f>IF(OR('Exadata Layout'!L193 = "P", 'Exadata Layout'!L193 = "A"), 'Exadata Layout'!I193, 0)</f>
        <v>0</v>
      </c>
      <c r="G180" s="91" t="str">
        <f t="array" ref="G180">IF(OR('Exadata Layout'!L193 = "P", 'Exadata Layout'!L193 = "A"), 'Exadata Layout'!G193, "")</f>
        <v/>
      </c>
      <c r="H180" s="91" t="str">
        <f>IF('Exadata Layout'!G193 &gt; 0, 'Exadata Layout'!G193, "")</f>
        <v/>
      </c>
      <c r="I180" s="102">
        <f>IF('Exadata Layout'!Y193 &gt; 0, 'Exadata Layout'!Y193, 0)</f>
        <v>0</v>
      </c>
      <c r="J180" s="92">
        <f t="array" ref="J180">IF('Exadata Layout'!AA193 &gt; 0, 'Exadata Layout'!AA193, 0)</f>
        <v>0</v>
      </c>
      <c r="K180" s="92">
        <f>IF('Exadata Layout'!K193 &gt; 0, 'Exadata Layout'!K193,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IF(OR('Exadata Layout'!L194 = "P"), 'Exadata Layout'!V194, 0)</f>
        <v>0</v>
      </c>
      <c r="E181" s="99">
        <f t="array" ref="E181">IF(OR('Exadata Layout'!L194 = "P", 'Exadata Layout'!L194 = "A"), 'Exadata Layout'!W194, 0)</f>
        <v>0</v>
      </c>
      <c r="F181" s="99">
        <f>IF(OR('Exadata Layout'!L194 = "P", 'Exadata Layout'!L194 = "A"), 'Exadata Layout'!I194, 0)</f>
        <v>0</v>
      </c>
      <c r="G181" s="91" t="str">
        <f t="array" ref="G181">IF(OR('Exadata Layout'!L194 = "P", 'Exadata Layout'!L194 = "A"), 'Exadata Layout'!G194, "")</f>
        <v/>
      </c>
      <c r="H181" s="91" t="str">
        <f>IF('Exadata Layout'!G194 &gt; 0, 'Exadata Layout'!G194, "")</f>
        <v/>
      </c>
      <c r="I181" s="102">
        <f>IF('Exadata Layout'!Y194 &gt; 0, 'Exadata Layout'!Y194, 0)</f>
        <v>0</v>
      </c>
      <c r="J181" s="92">
        <f t="array" ref="J181">IF('Exadata Layout'!AA194 &gt; 0, 'Exadata Layout'!AA194, 0)</f>
        <v>0</v>
      </c>
      <c r="K181" s="92">
        <f>IF('Exadata Layout'!K194 &gt; 0, 'Exadata Layout'!K194,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IF(OR('Exadata Layout'!L195 = "P"), 'Exadata Layout'!V195, 0)</f>
        <v>0</v>
      </c>
      <c r="E182" s="99">
        <f t="array" ref="E182">IF(OR('Exadata Layout'!L195 = "P", 'Exadata Layout'!L195 = "A"), 'Exadata Layout'!W195, 0)</f>
        <v>0</v>
      </c>
      <c r="F182" s="99">
        <f>IF(OR('Exadata Layout'!L195 = "P", 'Exadata Layout'!L195 = "A"), 'Exadata Layout'!I195, 0)</f>
        <v>0</v>
      </c>
      <c r="G182" s="91" t="str">
        <f t="array" ref="G182">IF(OR('Exadata Layout'!L195 = "P", 'Exadata Layout'!L195 = "A"), 'Exadata Layout'!G195, "")</f>
        <v/>
      </c>
      <c r="H182" s="91" t="str">
        <f>IF('Exadata Layout'!G195 &gt; 0, 'Exadata Layout'!G195, "")</f>
        <v/>
      </c>
      <c r="I182" s="102">
        <f>IF('Exadata Layout'!Y195 &gt; 0, 'Exadata Layout'!Y195, 0)</f>
        <v>0</v>
      </c>
      <c r="J182" s="92">
        <f t="array" ref="J182">IF('Exadata Layout'!AA195 &gt; 0, 'Exadata Layout'!AA195, 0)</f>
        <v>0</v>
      </c>
      <c r="K182" s="92">
        <f>IF('Exadata Layout'!K195 &gt; 0, 'Exadata Layout'!K195,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IF(OR('Exadata Layout'!L196 = "P"), 'Exadata Layout'!V196, 0)</f>
        <v>0</v>
      </c>
      <c r="E183" s="99">
        <f t="array" ref="E183">IF(OR('Exadata Layout'!L196 = "P", 'Exadata Layout'!L196 = "A"), 'Exadata Layout'!W196, 0)</f>
        <v>0</v>
      </c>
      <c r="F183" s="99">
        <f>IF(OR('Exadata Layout'!L196 = "P", 'Exadata Layout'!L196 = "A"), 'Exadata Layout'!I196, 0)</f>
        <v>0</v>
      </c>
      <c r="G183" s="91" t="str">
        <f t="array" ref="G183">IF(OR('Exadata Layout'!L196 = "P", 'Exadata Layout'!L196 = "A"), 'Exadata Layout'!G196, "")</f>
        <v/>
      </c>
      <c r="H183" s="91" t="str">
        <f>IF('Exadata Layout'!G196 &gt; 0, 'Exadata Layout'!G196, "")</f>
        <v/>
      </c>
      <c r="I183" s="102">
        <f>IF('Exadata Layout'!Y196 &gt; 0, 'Exadata Layout'!Y196, 0)</f>
        <v>0</v>
      </c>
      <c r="J183" s="92">
        <f t="array" ref="J183">IF('Exadata Layout'!AA196 &gt; 0, 'Exadata Layout'!AA196, 0)</f>
        <v>0</v>
      </c>
      <c r="K183" s="92">
        <f>IF('Exadata Layout'!K196 &gt; 0, 'Exadata Layout'!K196,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IF(OR('Exadata Layout'!L197 = "P"), 'Exadata Layout'!V197, 0)</f>
        <v>0</v>
      </c>
      <c r="E184" s="99">
        <f t="array" ref="E184">IF(OR('Exadata Layout'!L197 = "P", 'Exadata Layout'!L197 = "A"), 'Exadata Layout'!W197, 0)</f>
        <v>0</v>
      </c>
      <c r="F184" s="99">
        <f>IF(OR('Exadata Layout'!L197 = "P", 'Exadata Layout'!L197 = "A"), 'Exadata Layout'!I197, 0)</f>
        <v>0</v>
      </c>
      <c r="G184" s="91" t="str">
        <f t="array" ref="G184">IF(OR('Exadata Layout'!L197 = "P", 'Exadata Layout'!L197 = "A"), 'Exadata Layout'!G197, "")</f>
        <v/>
      </c>
      <c r="H184" s="91" t="str">
        <f>IF('Exadata Layout'!G197 &gt; 0, 'Exadata Layout'!G197, "")</f>
        <v/>
      </c>
      <c r="I184" s="102">
        <f>IF('Exadata Layout'!Y197 &gt; 0, 'Exadata Layout'!Y197, 0)</f>
        <v>0</v>
      </c>
      <c r="J184" s="92">
        <f t="array" ref="J184">IF('Exadata Layout'!AA197 &gt; 0, 'Exadata Layout'!AA197, 0)</f>
        <v>0</v>
      </c>
      <c r="K184" s="92">
        <f>IF('Exadata Layout'!K197 &gt; 0, 'Exadata Layout'!K197,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IF(OR('Exadata Layout'!L198 = "P"), 'Exadata Layout'!V198, 0)</f>
        <v>0</v>
      </c>
      <c r="E185" s="99">
        <f t="array" ref="E185">IF(OR('Exadata Layout'!L198 = "P", 'Exadata Layout'!L198 = "A"), 'Exadata Layout'!W198, 0)</f>
        <v>0</v>
      </c>
      <c r="F185" s="99">
        <f>IF(OR('Exadata Layout'!L198 = "P", 'Exadata Layout'!L198 = "A"), 'Exadata Layout'!I198, 0)</f>
        <v>0</v>
      </c>
      <c r="G185" s="91" t="str">
        <f t="array" ref="G185">IF(OR('Exadata Layout'!L198 = "P", 'Exadata Layout'!L198 = "A"), 'Exadata Layout'!G198, "")</f>
        <v/>
      </c>
      <c r="H185" s="91" t="str">
        <f>IF('Exadata Layout'!G198 &gt; 0, 'Exadata Layout'!G198, "")</f>
        <v/>
      </c>
      <c r="I185" s="102">
        <f>IF('Exadata Layout'!Y198 &gt; 0, 'Exadata Layout'!Y198, 0)</f>
        <v>0</v>
      </c>
      <c r="J185" s="92">
        <f t="array" ref="J185">IF('Exadata Layout'!AA198 &gt; 0, 'Exadata Layout'!AA198, 0)</f>
        <v>0</v>
      </c>
      <c r="K185" s="92">
        <f>IF('Exadata Layout'!K198 &gt; 0, 'Exadata Layout'!K198,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IF(OR('Exadata Layout'!L199 = "P"), 'Exadata Layout'!V199, 0)</f>
        <v>0</v>
      </c>
      <c r="E186" s="99">
        <f t="array" ref="E186">IF(OR('Exadata Layout'!L199 = "P", 'Exadata Layout'!L199 = "A"), 'Exadata Layout'!W199, 0)</f>
        <v>0</v>
      </c>
      <c r="F186" s="99">
        <f>IF(OR('Exadata Layout'!L199 = "P", 'Exadata Layout'!L199 = "A"), 'Exadata Layout'!I199, 0)</f>
        <v>0</v>
      </c>
      <c r="G186" s="91" t="str">
        <f t="array" ref="G186">IF(OR('Exadata Layout'!L199 = "P", 'Exadata Layout'!L199 = "A"), 'Exadata Layout'!G199, "")</f>
        <v/>
      </c>
      <c r="H186" s="91" t="str">
        <f>IF('Exadata Layout'!G199 &gt; 0, 'Exadata Layout'!G199, "")</f>
        <v/>
      </c>
      <c r="I186" s="102">
        <f>IF('Exadata Layout'!Y199 &gt; 0, 'Exadata Layout'!Y199, 0)</f>
        <v>0</v>
      </c>
      <c r="J186" s="92">
        <f t="array" ref="J186">IF('Exadata Layout'!AA199 &gt; 0, 'Exadata Layout'!AA199, 0)</f>
        <v>0</v>
      </c>
      <c r="K186" s="92">
        <f>IF('Exadata Layout'!K199 &gt; 0, 'Exadata Layout'!K199,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IF(OR('Exadata Layout'!L200 = "P"), 'Exadata Layout'!V200, 0)</f>
        <v>0</v>
      </c>
      <c r="E187" s="99">
        <f t="array" ref="E187">IF(OR('Exadata Layout'!L200 = "P", 'Exadata Layout'!L200 = "A"), 'Exadata Layout'!W200, 0)</f>
        <v>0</v>
      </c>
      <c r="F187" s="99">
        <f>IF(OR('Exadata Layout'!L200 = "P", 'Exadata Layout'!L200 = "A"), 'Exadata Layout'!I200, 0)</f>
        <v>0</v>
      </c>
      <c r="G187" s="91" t="str">
        <f t="array" ref="G187">IF(OR('Exadata Layout'!L200 = "P", 'Exadata Layout'!L200 = "A"), 'Exadata Layout'!G200, "")</f>
        <v/>
      </c>
      <c r="H187" s="91" t="str">
        <f>IF('Exadata Layout'!G200 &gt; 0, 'Exadata Layout'!G200, "")</f>
        <v/>
      </c>
      <c r="I187" s="102">
        <f>IF('Exadata Layout'!Y200 &gt; 0, 'Exadata Layout'!Y200, 0)</f>
        <v>0</v>
      </c>
      <c r="J187" s="92">
        <f t="array" ref="J187">IF('Exadata Layout'!AA200 &gt; 0, 'Exadata Layout'!AA200, 0)</f>
        <v>0</v>
      </c>
      <c r="K187" s="92">
        <f>IF('Exadata Layout'!K200 &gt; 0, 'Exadata Layout'!K200,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IF(OR('Exadata Layout'!L201 = "P"), 'Exadata Layout'!V201, 0)</f>
        <v>0</v>
      </c>
      <c r="E188" s="99">
        <f t="array" ref="E188">IF(OR('Exadata Layout'!L201 = "P", 'Exadata Layout'!L201 = "A"), 'Exadata Layout'!W201, 0)</f>
        <v>0</v>
      </c>
      <c r="F188" s="99">
        <f>IF(OR('Exadata Layout'!L201 = "P", 'Exadata Layout'!L201 = "A"), 'Exadata Layout'!I201, 0)</f>
        <v>0</v>
      </c>
      <c r="G188" s="91" t="str">
        <f t="array" ref="G188">IF(OR('Exadata Layout'!L201 = "P", 'Exadata Layout'!L201 = "A"), 'Exadata Layout'!G201, "")</f>
        <v/>
      </c>
      <c r="H188" s="91" t="str">
        <f>IF('Exadata Layout'!G201 &gt; 0, 'Exadata Layout'!G201, "")</f>
        <v/>
      </c>
      <c r="I188" s="102">
        <f>IF('Exadata Layout'!Y201 &gt; 0, 'Exadata Layout'!Y201, 0)</f>
        <v>0</v>
      </c>
      <c r="J188" s="92">
        <f t="array" ref="J188">IF('Exadata Layout'!AA201 &gt; 0, 'Exadata Layout'!AA201, 0)</f>
        <v>0</v>
      </c>
      <c r="K188" s="92">
        <f>IF('Exadata Layout'!K201 &gt; 0, 'Exadata Layout'!K201,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IF(OR('Exadata Layout'!L202 = "P"), 'Exadata Layout'!V202, 0)</f>
        <v>0</v>
      </c>
      <c r="E189" s="99">
        <f t="array" ref="E189">IF(OR('Exadata Layout'!L202 = "P", 'Exadata Layout'!L202 = "A"), 'Exadata Layout'!W202, 0)</f>
        <v>0</v>
      </c>
      <c r="F189" s="99">
        <f>IF(OR('Exadata Layout'!L202 = "P", 'Exadata Layout'!L202 = "A"), 'Exadata Layout'!I202, 0)</f>
        <v>0</v>
      </c>
      <c r="G189" s="91" t="str">
        <f t="array" ref="G189">IF(OR('Exadata Layout'!L202 = "P", 'Exadata Layout'!L202 = "A"), 'Exadata Layout'!G202, "")</f>
        <v/>
      </c>
      <c r="H189" s="91" t="str">
        <f>IF('Exadata Layout'!G202 &gt; 0, 'Exadata Layout'!G202, "")</f>
        <v/>
      </c>
      <c r="I189" s="102">
        <f>IF('Exadata Layout'!Y202 &gt; 0, 'Exadata Layout'!Y202, 0)</f>
        <v>0</v>
      </c>
      <c r="J189" s="92">
        <f t="array" ref="J189">IF('Exadata Layout'!AA202 &gt; 0, 'Exadata Layout'!AA202, 0)</f>
        <v>0</v>
      </c>
      <c r="K189" s="92">
        <f>IF('Exadata Layout'!K202 &gt; 0, 'Exadata Layout'!K202,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IF(OR('Exadata Layout'!L203 = "P"), 'Exadata Layout'!V203, 0)</f>
        <v>0</v>
      </c>
      <c r="E190" s="99">
        <f t="array" ref="E190">IF(OR('Exadata Layout'!L203 = "P", 'Exadata Layout'!L203 = "A"), 'Exadata Layout'!W203, 0)</f>
        <v>0</v>
      </c>
      <c r="F190" s="99">
        <f>IF(OR('Exadata Layout'!L203 = "P", 'Exadata Layout'!L203 = "A"), 'Exadata Layout'!I203, 0)</f>
        <v>0</v>
      </c>
      <c r="G190" s="91" t="str">
        <f t="array" ref="G190">IF(OR('Exadata Layout'!L203 = "P", 'Exadata Layout'!L203 = "A"), 'Exadata Layout'!G203, "")</f>
        <v/>
      </c>
      <c r="H190" s="91" t="str">
        <f>IF('Exadata Layout'!G203 &gt; 0, 'Exadata Layout'!G203, "")</f>
        <v/>
      </c>
      <c r="I190" s="102">
        <f>IF('Exadata Layout'!Y203 &gt; 0, 'Exadata Layout'!Y203, 0)</f>
        <v>0</v>
      </c>
      <c r="J190" s="92">
        <f t="array" ref="J190">IF('Exadata Layout'!AA203 &gt; 0, 'Exadata Layout'!AA203, 0)</f>
        <v>0</v>
      </c>
      <c r="K190" s="92">
        <f>IF('Exadata Layout'!K203 &gt; 0, 'Exadata Layout'!K203,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IF(OR('Exadata Layout'!L204 = "P"), 'Exadata Layout'!V204, 0)</f>
        <v>0</v>
      </c>
      <c r="E191" s="99">
        <f t="array" ref="E191">IF(OR('Exadata Layout'!L204 = "P", 'Exadata Layout'!L204 = "A"), 'Exadata Layout'!W204, 0)</f>
        <v>0</v>
      </c>
      <c r="F191" s="99">
        <f>IF(OR('Exadata Layout'!L204 = "P", 'Exadata Layout'!L204 = "A"), 'Exadata Layout'!I204, 0)</f>
        <v>0</v>
      </c>
      <c r="G191" s="91" t="str">
        <f t="array" ref="G191">IF(OR('Exadata Layout'!L204 = "P", 'Exadata Layout'!L204 = "A"), 'Exadata Layout'!G204, "")</f>
        <v/>
      </c>
      <c r="H191" s="91" t="str">
        <f>IF('Exadata Layout'!G204 &gt; 0, 'Exadata Layout'!G204, "")</f>
        <v/>
      </c>
      <c r="I191" s="102">
        <f>IF('Exadata Layout'!Y204 &gt; 0, 'Exadata Layout'!Y204, 0)</f>
        <v>0</v>
      </c>
      <c r="J191" s="92">
        <f t="array" ref="J191">IF('Exadata Layout'!AA204 &gt; 0, 'Exadata Layout'!AA204, 0)</f>
        <v>0</v>
      </c>
      <c r="K191" s="92">
        <f>IF('Exadata Layout'!K204 &gt; 0, 'Exadata Layout'!K204,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IF(OR('Exadata Layout'!L205 = "P"), 'Exadata Layout'!V205, 0)</f>
        <v>0</v>
      </c>
      <c r="E192" s="99">
        <f t="array" ref="E192">IF(OR('Exadata Layout'!L205 = "P", 'Exadata Layout'!L205 = "A"), 'Exadata Layout'!W205, 0)</f>
        <v>0</v>
      </c>
      <c r="F192" s="99">
        <f>IF(OR('Exadata Layout'!L205 = "P", 'Exadata Layout'!L205 = "A"), 'Exadata Layout'!I205, 0)</f>
        <v>0</v>
      </c>
      <c r="G192" s="91" t="str">
        <f t="array" ref="G192">IF(OR('Exadata Layout'!L205 = "P", 'Exadata Layout'!L205 = "A"), 'Exadata Layout'!G205, "")</f>
        <v/>
      </c>
      <c r="H192" s="91" t="str">
        <f>IF('Exadata Layout'!G205 &gt; 0, 'Exadata Layout'!G205, "")</f>
        <v/>
      </c>
      <c r="I192" s="102">
        <f>IF('Exadata Layout'!Y205 &gt; 0, 'Exadata Layout'!Y205, 0)</f>
        <v>0</v>
      </c>
      <c r="J192" s="92">
        <f t="array" ref="J192">IF('Exadata Layout'!AA205 &gt; 0, 'Exadata Layout'!AA205, 0)</f>
        <v>0</v>
      </c>
      <c r="K192" s="92">
        <f>IF('Exadata Layout'!K205 &gt; 0, 'Exadata Layout'!K205,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IF(OR('Exadata Layout'!L206 = "P"), 'Exadata Layout'!V206, 0)</f>
        <v>0</v>
      </c>
      <c r="E193" s="99">
        <f t="array" ref="E193">IF(OR('Exadata Layout'!L206 = "P", 'Exadata Layout'!L206 = "A"), 'Exadata Layout'!W206, 0)</f>
        <v>0</v>
      </c>
      <c r="F193" s="99">
        <f>IF(OR('Exadata Layout'!L206 = "P", 'Exadata Layout'!L206 = "A"), 'Exadata Layout'!I206, 0)</f>
        <v>0</v>
      </c>
      <c r="G193" s="91" t="str">
        <f t="array" ref="G193">IF(OR('Exadata Layout'!L206 = "P", 'Exadata Layout'!L206 = "A"), 'Exadata Layout'!G206, "")</f>
        <v/>
      </c>
      <c r="H193" s="91" t="str">
        <f>IF('Exadata Layout'!G206 &gt; 0, 'Exadata Layout'!G206, "")</f>
        <v/>
      </c>
      <c r="I193" s="102">
        <f>IF('Exadata Layout'!Y206 &gt; 0, 'Exadata Layout'!Y206, 0)</f>
        <v>0</v>
      </c>
      <c r="J193" s="92">
        <f t="array" ref="J193">IF('Exadata Layout'!AA206 &gt; 0, 'Exadata Layout'!AA206, 0)</f>
        <v>0</v>
      </c>
      <c r="K193" s="92">
        <f>IF('Exadata Layout'!K206 &gt; 0, 'Exadata Layout'!K206,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IF(OR('Exadata Layout'!L207 = "P"), 'Exadata Layout'!V207, 0)</f>
        <v>0</v>
      </c>
      <c r="E194" s="99">
        <f t="array" ref="E194">IF(OR('Exadata Layout'!L207 = "P", 'Exadata Layout'!L207 = "A"), 'Exadata Layout'!W207, 0)</f>
        <v>0</v>
      </c>
      <c r="F194" s="99">
        <f>IF(OR('Exadata Layout'!L207 = "P", 'Exadata Layout'!L207 = "A"), 'Exadata Layout'!I207, 0)</f>
        <v>0</v>
      </c>
      <c r="G194" s="91" t="str">
        <f t="array" ref="G194">IF(OR('Exadata Layout'!L207 = "P", 'Exadata Layout'!L207 = "A"), 'Exadata Layout'!G207, "")</f>
        <v/>
      </c>
      <c r="H194" s="91" t="str">
        <f>IF('Exadata Layout'!G207 &gt; 0, 'Exadata Layout'!G207, "")</f>
        <v/>
      </c>
      <c r="I194" s="102">
        <f>IF('Exadata Layout'!Y207 &gt; 0, 'Exadata Layout'!Y207, 0)</f>
        <v>0</v>
      </c>
      <c r="J194" s="92">
        <f t="array" ref="J194">IF('Exadata Layout'!AA207 &gt; 0, 'Exadata Layout'!AA207, 0)</f>
        <v>0</v>
      </c>
      <c r="K194" s="92">
        <f>IF('Exadata Layout'!K207 &gt; 0, 'Exadata Layout'!K207,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IF(OR('Exadata Layout'!L208 = "P"), 'Exadata Layout'!V208, 0)</f>
        <v>0</v>
      </c>
      <c r="E195" s="99">
        <f t="array" ref="E195">IF(OR('Exadata Layout'!L208 = "P", 'Exadata Layout'!L208 = "A"), 'Exadata Layout'!W208, 0)</f>
        <v>0</v>
      </c>
      <c r="F195" s="99">
        <f>IF(OR('Exadata Layout'!L208 = "P", 'Exadata Layout'!L208 = "A"), 'Exadata Layout'!I208, 0)</f>
        <v>0</v>
      </c>
      <c r="G195" s="91" t="str">
        <f t="array" ref="G195">IF(OR('Exadata Layout'!L208 = "P", 'Exadata Layout'!L208 = "A"), 'Exadata Layout'!G208, "")</f>
        <v/>
      </c>
      <c r="H195" s="91" t="str">
        <f>IF('Exadata Layout'!G208 &gt; 0, 'Exadata Layout'!G208, "")</f>
        <v/>
      </c>
      <c r="I195" s="102">
        <f>IF('Exadata Layout'!Y208 &gt; 0, 'Exadata Layout'!Y208, 0)</f>
        <v>0</v>
      </c>
      <c r="J195" s="92">
        <f t="array" ref="J195">IF('Exadata Layout'!AA208 &gt; 0, 'Exadata Layout'!AA208, 0)</f>
        <v>0</v>
      </c>
      <c r="K195" s="92">
        <f>IF('Exadata Layout'!K208 &gt; 0, 'Exadata Layout'!K208,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IF(OR('Exadata Layout'!L209 = "P"), 'Exadata Layout'!V209, 0)</f>
        <v>0</v>
      </c>
      <c r="E196" s="99">
        <f t="array" ref="E196">IF(OR('Exadata Layout'!L209 = "P", 'Exadata Layout'!L209 = "A"), 'Exadata Layout'!W209, 0)</f>
        <v>0</v>
      </c>
      <c r="F196" s="99">
        <f>IF(OR('Exadata Layout'!L209 = "P", 'Exadata Layout'!L209 = "A"), 'Exadata Layout'!I209, 0)</f>
        <v>0</v>
      </c>
      <c r="G196" s="91" t="str">
        <f t="array" ref="G196">IF(OR('Exadata Layout'!L209 = "P", 'Exadata Layout'!L209 = "A"), 'Exadata Layout'!G209, "")</f>
        <v/>
      </c>
      <c r="H196" s="91" t="str">
        <f>IF('Exadata Layout'!G209 &gt; 0, 'Exadata Layout'!G209, "")</f>
        <v/>
      </c>
      <c r="I196" s="102">
        <f>IF('Exadata Layout'!Y209 &gt; 0, 'Exadata Layout'!Y209, 0)</f>
        <v>0</v>
      </c>
      <c r="J196" s="92">
        <f t="array" ref="J196">IF('Exadata Layout'!AA209 &gt; 0, 'Exadata Layout'!AA209, 0)</f>
        <v>0</v>
      </c>
      <c r="K196" s="92">
        <f>IF('Exadata Layout'!K209 &gt; 0, 'Exadata Layout'!K209,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IF(OR('Exadata Layout'!L210 = "P"), 'Exadata Layout'!V210, 0)</f>
        <v>0</v>
      </c>
      <c r="E197" s="99">
        <f t="array" ref="E197">IF(OR('Exadata Layout'!L210 = "P", 'Exadata Layout'!L210 = "A"), 'Exadata Layout'!W210, 0)</f>
        <v>0</v>
      </c>
      <c r="F197" s="99">
        <f>IF(OR('Exadata Layout'!L210 = "P", 'Exadata Layout'!L210 = "A"), 'Exadata Layout'!I210, 0)</f>
        <v>0</v>
      </c>
      <c r="G197" s="91" t="str">
        <f t="array" ref="G197">IF(OR('Exadata Layout'!L210 = "P", 'Exadata Layout'!L210 = "A"), 'Exadata Layout'!G210, "")</f>
        <v/>
      </c>
      <c r="H197" s="91" t="str">
        <f>IF('Exadata Layout'!G210 &gt; 0, 'Exadata Layout'!G210, "")</f>
        <v/>
      </c>
      <c r="I197" s="102">
        <f>IF('Exadata Layout'!Y210 &gt; 0, 'Exadata Layout'!Y210, 0)</f>
        <v>0</v>
      </c>
      <c r="J197" s="92">
        <f t="array" ref="J197">IF('Exadata Layout'!AA210 &gt; 0, 'Exadata Layout'!AA210, 0)</f>
        <v>0</v>
      </c>
      <c r="K197" s="92">
        <f>IF('Exadata Layout'!K210 &gt; 0, 'Exadata Layout'!K210,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IF(OR('Exadata Layout'!L211 = "P"), 'Exadata Layout'!V211, 0)</f>
        <v>0</v>
      </c>
      <c r="E198" s="99">
        <f t="array" ref="E198">IF(OR('Exadata Layout'!L211 = "P", 'Exadata Layout'!L211 = "A"), 'Exadata Layout'!W211, 0)</f>
        <v>0</v>
      </c>
      <c r="F198" s="99">
        <f>IF(OR('Exadata Layout'!L211 = "P", 'Exadata Layout'!L211 = "A"), 'Exadata Layout'!I211, 0)</f>
        <v>0</v>
      </c>
      <c r="G198" s="91" t="str">
        <f t="array" ref="G198">IF(OR('Exadata Layout'!L211 = "P", 'Exadata Layout'!L211 = "A"), 'Exadata Layout'!G211, "")</f>
        <v/>
      </c>
      <c r="H198" s="91" t="str">
        <f>IF('Exadata Layout'!G211 &gt; 0, 'Exadata Layout'!G211, "")</f>
        <v/>
      </c>
      <c r="I198" s="102">
        <f>IF('Exadata Layout'!Y211 &gt; 0, 'Exadata Layout'!Y211, 0)</f>
        <v>0</v>
      </c>
      <c r="J198" s="92">
        <f t="array" ref="J198">IF('Exadata Layout'!AA211 &gt; 0, 'Exadata Layout'!AA211, 0)</f>
        <v>0</v>
      </c>
      <c r="K198" s="92">
        <f>IF('Exadata Layout'!K211 &gt; 0, 'Exadata Layout'!K211,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IF(OR('Exadata Layout'!L212 = "P"), 'Exadata Layout'!V212, 0)</f>
        <v>0</v>
      </c>
      <c r="E199" s="99">
        <f t="array" ref="E199">IF(OR('Exadata Layout'!L212 = "P", 'Exadata Layout'!L212 = "A"), 'Exadata Layout'!W212, 0)</f>
        <v>0</v>
      </c>
      <c r="F199" s="99">
        <f>IF(OR('Exadata Layout'!L212 = "P", 'Exadata Layout'!L212 = "A"), 'Exadata Layout'!I212, 0)</f>
        <v>0</v>
      </c>
      <c r="G199" s="91" t="str">
        <f t="array" ref="G199">IF(OR('Exadata Layout'!L212 = "P", 'Exadata Layout'!L212 = "A"), 'Exadata Layout'!G212, "")</f>
        <v/>
      </c>
      <c r="H199" s="91" t="str">
        <f>IF('Exadata Layout'!G212 &gt; 0, 'Exadata Layout'!G212, "")</f>
        <v/>
      </c>
      <c r="I199" s="102">
        <f>IF('Exadata Layout'!Y212 &gt; 0, 'Exadata Layout'!Y212, 0)</f>
        <v>0</v>
      </c>
      <c r="J199" s="92">
        <f t="array" ref="J199">IF('Exadata Layout'!AA212 &gt; 0, 'Exadata Layout'!AA212, 0)</f>
        <v>0</v>
      </c>
      <c r="K199" s="92">
        <f>IF('Exadata Layout'!K212 &gt; 0, 'Exadata Layout'!K212,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IF(OR('Exadata Layout'!L213 = "P"), 'Exadata Layout'!V213, 0)</f>
        <v>0</v>
      </c>
      <c r="E200" s="99">
        <f t="array" ref="E200">IF(OR('Exadata Layout'!L213 = "P", 'Exadata Layout'!L213 = "A"), 'Exadata Layout'!W213, 0)</f>
        <v>0</v>
      </c>
      <c r="F200" s="99">
        <f>IF(OR('Exadata Layout'!L213 = "P", 'Exadata Layout'!L213 = "A"), 'Exadata Layout'!I213, 0)</f>
        <v>0</v>
      </c>
      <c r="G200" s="91" t="str">
        <f t="array" ref="G200">IF(OR('Exadata Layout'!L213 = "P", 'Exadata Layout'!L213 = "A"), 'Exadata Layout'!G213, "")</f>
        <v/>
      </c>
      <c r="H200" s="91" t="str">
        <f>IF('Exadata Layout'!G213 &gt; 0, 'Exadata Layout'!G213, "")</f>
        <v/>
      </c>
      <c r="I200" s="102">
        <f>IF('Exadata Layout'!Y213 &gt; 0, 'Exadata Layout'!Y213, 0)</f>
        <v>0</v>
      </c>
      <c r="J200" s="92">
        <f t="array" ref="J200">IF('Exadata Layout'!AA213 &gt; 0, 'Exadata Layout'!AA213, 0)</f>
        <v>0</v>
      </c>
      <c r="K200" s="92">
        <f>IF('Exadata Layout'!K213 &gt; 0, 'Exadata Layout'!K213,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IF(OR('Exadata Layout'!L214 = "P"), 'Exadata Layout'!V214, 0)</f>
        <v>0</v>
      </c>
      <c r="E201" s="99">
        <f t="array" ref="E201">IF(OR('Exadata Layout'!L214 = "P", 'Exadata Layout'!L214 = "A"), 'Exadata Layout'!W214, 0)</f>
        <v>0</v>
      </c>
      <c r="F201" s="99">
        <f>IF(OR('Exadata Layout'!L214 = "P", 'Exadata Layout'!L214 = "A"), 'Exadata Layout'!I214, 0)</f>
        <v>0</v>
      </c>
      <c r="G201" s="91" t="str">
        <f t="array" ref="G201">IF(OR('Exadata Layout'!L214 = "P", 'Exadata Layout'!L214 = "A"), 'Exadata Layout'!G214, "")</f>
        <v/>
      </c>
      <c r="H201" s="91" t="str">
        <f>IF('Exadata Layout'!G214 &gt; 0, 'Exadata Layout'!G214, "")</f>
        <v/>
      </c>
      <c r="I201" s="102">
        <f>IF('Exadata Layout'!Y214 &gt; 0, 'Exadata Layout'!Y214, 0)</f>
        <v>0</v>
      </c>
      <c r="J201" s="92">
        <f t="array" ref="J201">IF('Exadata Layout'!AA214 &gt; 0, 'Exadata Layout'!AA214, 0)</f>
        <v>0</v>
      </c>
      <c r="K201" s="92">
        <f>IF('Exadata Layout'!K214 &gt; 0, 'Exadata Layout'!K214,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IF(OR('Exadata Layout'!L215 = "P"), 'Exadata Layout'!V215, 0)</f>
        <v>0</v>
      </c>
      <c r="E202" s="99">
        <f t="array" ref="E202">IF(OR('Exadata Layout'!L215 = "P", 'Exadata Layout'!L215 = "A"), 'Exadata Layout'!W215, 0)</f>
        <v>0</v>
      </c>
      <c r="F202" s="99">
        <f>IF(OR('Exadata Layout'!L215 = "P", 'Exadata Layout'!L215 = "A"), 'Exadata Layout'!I215, 0)</f>
        <v>0</v>
      </c>
      <c r="G202" s="91" t="str">
        <f t="array" ref="G202">IF(OR('Exadata Layout'!L215 = "P", 'Exadata Layout'!L215 = "A"), 'Exadata Layout'!G215, "")</f>
        <v/>
      </c>
      <c r="H202" s="91" t="str">
        <f>IF('Exadata Layout'!G215 &gt; 0, 'Exadata Layout'!G215, "")</f>
        <v/>
      </c>
      <c r="I202" s="102">
        <f>IF('Exadata Layout'!Y215 &gt; 0, 'Exadata Layout'!Y215, 0)</f>
        <v>0</v>
      </c>
      <c r="J202" s="92">
        <f t="array" ref="J202">IF('Exadata Layout'!AA215 &gt; 0, 'Exadata Layout'!AA215, 0)</f>
        <v>0</v>
      </c>
      <c r="K202" s="92">
        <f>IF('Exadata Layout'!K215 &gt; 0, 'Exadata Layout'!K215,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IF(OR('Exadata Layout'!L216 = "P"), 'Exadata Layout'!V216, 0)</f>
        <v>0</v>
      </c>
      <c r="E203" s="99">
        <f t="array" ref="E203">IF(OR('Exadata Layout'!L216 = "P", 'Exadata Layout'!L216 = "A"), 'Exadata Layout'!W216, 0)</f>
        <v>0</v>
      </c>
      <c r="F203" s="99">
        <f>IF(OR('Exadata Layout'!L216 = "P", 'Exadata Layout'!L216 = "A"), 'Exadata Layout'!I216, 0)</f>
        <v>0</v>
      </c>
      <c r="G203" s="91" t="str">
        <f t="array" ref="G203">IF(OR('Exadata Layout'!L216 = "P", 'Exadata Layout'!L216 = "A"), 'Exadata Layout'!G216, "")</f>
        <v/>
      </c>
      <c r="H203" s="91" t="str">
        <f>IF('Exadata Layout'!G216 &gt; 0, 'Exadata Layout'!G216, "")</f>
        <v/>
      </c>
      <c r="I203" s="102">
        <f>IF('Exadata Layout'!Y216 &gt; 0, 'Exadata Layout'!Y216, 0)</f>
        <v>0</v>
      </c>
      <c r="J203" s="92">
        <f t="array" ref="J203">IF('Exadata Layout'!AA216 &gt; 0, 'Exadata Layout'!AA216, 0)</f>
        <v>0</v>
      </c>
      <c r="K203" s="92">
        <f>IF('Exadata Layout'!K216 &gt; 0, 'Exadata Layout'!K216,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IF(OR('Exadata Layout'!L217 = "P"), 'Exadata Layout'!V217, 0)</f>
        <v>0</v>
      </c>
      <c r="E204" s="99">
        <f t="array" ref="E204">IF(OR('Exadata Layout'!L217 = "P", 'Exadata Layout'!L217 = "A"), 'Exadata Layout'!W217, 0)</f>
        <v>0</v>
      </c>
      <c r="F204" s="99">
        <f>IF(OR('Exadata Layout'!L217 = "P", 'Exadata Layout'!L217 = "A"), 'Exadata Layout'!I217, 0)</f>
        <v>0</v>
      </c>
      <c r="G204" s="91" t="str">
        <f t="array" ref="G204">IF(OR('Exadata Layout'!L217 = "P", 'Exadata Layout'!L217 = "A"), 'Exadata Layout'!G217, "")</f>
        <v/>
      </c>
      <c r="H204" s="91" t="str">
        <f>IF('Exadata Layout'!G217 &gt; 0, 'Exadata Layout'!G217, "")</f>
        <v/>
      </c>
      <c r="I204" s="102">
        <f>IF('Exadata Layout'!Y217 &gt; 0, 'Exadata Layout'!Y217, 0)</f>
        <v>0</v>
      </c>
      <c r="J204" s="92">
        <f t="array" ref="J204">IF('Exadata Layout'!AA217 &gt; 0, 'Exadata Layout'!AA217, 0)</f>
        <v>0</v>
      </c>
      <c r="K204" s="92">
        <f>IF('Exadata Layout'!K217 &gt; 0, 'Exadata Layout'!K217,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IF(OR('Exadata Layout'!L218 = "P"), 'Exadata Layout'!V218, 0)</f>
        <v>0</v>
      </c>
      <c r="E205" s="99">
        <f t="array" ref="E205">IF(OR('Exadata Layout'!L218 = "P", 'Exadata Layout'!L218 = "A"), 'Exadata Layout'!W218, 0)</f>
        <v>0</v>
      </c>
      <c r="F205" s="99">
        <f>IF(OR('Exadata Layout'!L218 = "P", 'Exadata Layout'!L218 = "A"), 'Exadata Layout'!I218, 0)</f>
        <v>0</v>
      </c>
      <c r="G205" s="91" t="str">
        <f t="array" ref="G205">IF(OR('Exadata Layout'!L218 = "P", 'Exadata Layout'!L218 = "A"), 'Exadata Layout'!G218, "")</f>
        <v/>
      </c>
      <c r="H205" s="91" t="str">
        <f>IF('Exadata Layout'!G218 &gt; 0, 'Exadata Layout'!G218, "")</f>
        <v/>
      </c>
      <c r="I205" s="102">
        <f>IF('Exadata Layout'!Y218 &gt; 0, 'Exadata Layout'!Y218, 0)</f>
        <v>0</v>
      </c>
      <c r="J205" s="92">
        <f t="array" ref="J205">IF('Exadata Layout'!AA218 &gt; 0, 'Exadata Layout'!AA218, 0)</f>
        <v>0</v>
      </c>
      <c r="K205" s="92">
        <f>IF('Exadata Layout'!K218 &gt; 0, 'Exadata Layout'!K218,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IF(OR('Exadata Layout'!L219 = "P"), 'Exadata Layout'!V219, 0)</f>
        <v>0</v>
      </c>
      <c r="E206" s="99">
        <f t="array" ref="E206">IF(OR('Exadata Layout'!L219 = "P", 'Exadata Layout'!L219 = "A"), 'Exadata Layout'!W219, 0)</f>
        <v>0</v>
      </c>
      <c r="F206" s="99">
        <f>IF(OR('Exadata Layout'!L219 = "P", 'Exadata Layout'!L219 = "A"), 'Exadata Layout'!I219, 0)</f>
        <v>0</v>
      </c>
      <c r="G206" s="91" t="str">
        <f t="array" ref="G206">IF(OR('Exadata Layout'!L219 = "P", 'Exadata Layout'!L219 = "A"), 'Exadata Layout'!G219, "")</f>
        <v/>
      </c>
      <c r="H206" s="91" t="str">
        <f>IF('Exadata Layout'!G219 &gt; 0, 'Exadata Layout'!G219, "")</f>
        <v/>
      </c>
      <c r="I206" s="102">
        <f>IF('Exadata Layout'!Y219 &gt; 0, 'Exadata Layout'!Y219, 0)</f>
        <v>0</v>
      </c>
      <c r="J206" s="92">
        <f t="array" ref="J206">IF('Exadata Layout'!AA219 &gt; 0, 'Exadata Layout'!AA219, 0)</f>
        <v>0</v>
      </c>
      <c r="K206" s="92">
        <f>IF('Exadata Layout'!K219 &gt; 0, 'Exadata Layout'!K219,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IF(OR('Exadata Layout'!L220 = "P"), 'Exadata Layout'!V220, 0)</f>
        <v>0</v>
      </c>
      <c r="E207" s="99">
        <f t="array" ref="E207">IF(OR('Exadata Layout'!L220 = "P", 'Exadata Layout'!L220 = "A"), 'Exadata Layout'!W220, 0)</f>
        <v>0</v>
      </c>
      <c r="F207" s="99">
        <f>IF(OR('Exadata Layout'!L220 = "P", 'Exadata Layout'!L220 = "A"), 'Exadata Layout'!I220, 0)</f>
        <v>0</v>
      </c>
      <c r="G207" s="91" t="str">
        <f t="array" ref="G207">IF(OR('Exadata Layout'!L220 = "P", 'Exadata Layout'!L220 = "A"), 'Exadata Layout'!G220, "")</f>
        <v/>
      </c>
      <c r="H207" s="91" t="str">
        <f>IF('Exadata Layout'!G220 &gt; 0, 'Exadata Layout'!G220, "")</f>
        <v/>
      </c>
      <c r="I207" s="102">
        <f>IF('Exadata Layout'!Y220 &gt; 0, 'Exadata Layout'!Y220, 0)</f>
        <v>0</v>
      </c>
      <c r="J207" s="92">
        <f t="array" ref="J207">IF('Exadata Layout'!AA220 &gt; 0, 'Exadata Layout'!AA220, 0)</f>
        <v>0</v>
      </c>
      <c r="K207" s="92">
        <f>IF('Exadata Layout'!K220 &gt; 0, 'Exadata Layout'!K220,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IF(OR('Exadata Layout'!L221 = "P"), 'Exadata Layout'!V221, 0)</f>
        <v>0</v>
      </c>
      <c r="E208" s="99">
        <f t="array" ref="E208">IF(OR('Exadata Layout'!L221 = "P", 'Exadata Layout'!L221 = "A"), 'Exadata Layout'!W221, 0)</f>
        <v>0</v>
      </c>
      <c r="F208" s="99">
        <f>IF(OR('Exadata Layout'!L221 = "P", 'Exadata Layout'!L221 = "A"), 'Exadata Layout'!I221, 0)</f>
        <v>0</v>
      </c>
      <c r="G208" s="91" t="str">
        <f t="array" ref="G208">IF(OR('Exadata Layout'!L221 = "P", 'Exadata Layout'!L221 = "A"), 'Exadata Layout'!G221, "")</f>
        <v/>
      </c>
      <c r="H208" s="91" t="str">
        <f>IF('Exadata Layout'!G221 &gt; 0, 'Exadata Layout'!G221, "")</f>
        <v/>
      </c>
      <c r="I208" s="102">
        <f>IF('Exadata Layout'!Y221 &gt; 0, 'Exadata Layout'!Y221, 0)</f>
        <v>0</v>
      </c>
      <c r="J208" s="92">
        <f t="array" ref="J208">IF('Exadata Layout'!AA221 &gt; 0, 'Exadata Layout'!AA221, 0)</f>
        <v>0</v>
      </c>
      <c r="K208" s="92">
        <f>IF('Exadata Layout'!K221 &gt; 0, 'Exadata Layout'!K221,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IF(OR('Exadata Layout'!L222 = "P"), 'Exadata Layout'!V222, 0)</f>
        <v>0</v>
      </c>
      <c r="E209" s="99">
        <f t="array" ref="E209">IF(OR('Exadata Layout'!L222 = "P", 'Exadata Layout'!L222 = "A"), 'Exadata Layout'!W222, 0)</f>
        <v>0</v>
      </c>
      <c r="F209" s="99">
        <f>IF(OR('Exadata Layout'!L222 = "P", 'Exadata Layout'!L222 = "A"), 'Exadata Layout'!I222, 0)</f>
        <v>0</v>
      </c>
      <c r="G209" s="91" t="str">
        <f t="array" ref="G209">IF(OR('Exadata Layout'!L222 = "P", 'Exadata Layout'!L222 = "A"), 'Exadata Layout'!G222, "")</f>
        <v/>
      </c>
      <c r="H209" s="91" t="str">
        <f>IF('Exadata Layout'!G222 &gt; 0, 'Exadata Layout'!G222, "")</f>
        <v/>
      </c>
      <c r="I209" s="102">
        <f>IF('Exadata Layout'!Y222 &gt; 0, 'Exadata Layout'!Y222, 0)</f>
        <v>0</v>
      </c>
      <c r="J209" s="92">
        <f t="array" ref="J209">IF('Exadata Layout'!AA222 &gt; 0, 'Exadata Layout'!AA222, 0)</f>
        <v>0</v>
      </c>
      <c r="K209" s="92">
        <f>IF('Exadata Layout'!K222 &gt; 0, 'Exadata Layout'!K222,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IF(OR('Exadata Layout'!L223 = "P"), 'Exadata Layout'!V223, 0)</f>
        <v>0</v>
      </c>
      <c r="E210" s="99">
        <f t="array" ref="E210">IF(OR('Exadata Layout'!L223 = "P", 'Exadata Layout'!L223 = "A"), 'Exadata Layout'!W223, 0)</f>
        <v>0</v>
      </c>
      <c r="F210" s="99">
        <f>IF(OR('Exadata Layout'!L223 = "P", 'Exadata Layout'!L223 = "A"), 'Exadata Layout'!I223, 0)</f>
        <v>0</v>
      </c>
      <c r="G210" s="91" t="str">
        <f t="array" ref="G210">IF(OR('Exadata Layout'!L223 = "P", 'Exadata Layout'!L223 = "A"), 'Exadata Layout'!G223, "")</f>
        <v/>
      </c>
      <c r="H210" s="91" t="str">
        <f>IF('Exadata Layout'!G223 &gt; 0, 'Exadata Layout'!G223, "")</f>
        <v/>
      </c>
      <c r="I210" s="102">
        <f>IF('Exadata Layout'!Y223 &gt; 0, 'Exadata Layout'!Y223, 0)</f>
        <v>0</v>
      </c>
      <c r="J210" s="92">
        <f t="array" ref="J210">IF('Exadata Layout'!AA223 &gt; 0, 'Exadata Layout'!AA223, 0)</f>
        <v>0</v>
      </c>
      <c r="K210" s="92">
        <f>IF('Exadata Layout'!K223 &gt; 0, 'Exadata Layout'!K223,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IF(OR('Exadata Layout'!L224 = "P"), 'Exadata Layout'!V224, 0)</f>
        <v>0</v>
      </c>
      <c r="E211" s="99">
        <f t="array" ref="E211">IF(OR('Exadata Layout'!L224 = "P", 'Exadata Layout'!L224 = "A"), 'Exadata Layout'!W224, 0)</f>
        <v>0</v>
      </c>
      <c r="F211" s="99">
        <f>IF(OR('Exadata Layout'!L224 = "P", 'Exadata Layout'!L224 = "A"), 'Exadata Layout'!I224, 0)</f>
        <v>0</v>
      </c>
      <c r="G211" s="91" t="str">
        <f t="array" ref="G211">IF(OR('Exadata Layout'!L224 = "P", 'Exadata Layout'!L224 = "A"), 'Exadata Layout'!G224, "")</f>
        <v/>
      </c>
      <c r="H211" s="91" t="str">
        <f>IF('Exadata Layout'!G224 &gt; 0, 'Exadata Layout'!G224, "")</f>
        <v/>
      </c>
      <c r="I211" s="102">
        <f>IF('Exadata Layout'!Y224 &gt; 0, 'Exadata Layout'!Y224, 0)</f>
        <v>0</v>
      </c>
      <c r="J211" s="92">
        <f t="array" ref="J211">IF('Exadata Layout'!AA224 &gt; 0, 'Exadata Layout'!AA224, 0)</f>
        <v>0</v>
      </c>
      <c r="K211" s="92">
        <f>IF('Exadata Layout'!K224 &gt; 0, 'Exadata Layout'!K224,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IF(OR('Exadata Layout'!L225 = "P"), 'Exadata Layout'!V225, 0)</f>
        <v>0</v>
      </c>
      <c r="E212" s="99">
        <f t="array" ref="E212">IF(OR('Exadata Layout'!L225 = "P", 'Exadata Layout'!L225 = "A"), 'Exadata Layout'!W225, 0)</f>
        <v>0</v>
      </c>
      <c r="F212" s="99">
        <f>IF(OR('Exadata Layout'!L225 = "P", 'Exadata Layout'!L225 = "A"), 'Exadata Layout'!I225, 0)</f>
        <v>0</v>
      </c>
      <c r="G212" s="91" t="str">
        <f t="array" ref="G212">IF(OR('Exadata Layout'!L225 = "P", 'Exadata Layout'!L225 = "A"), 'Exadata Layout'!G225, "")</f>
        <v/>
      </c>
      <c r="H212" s="91" t="str">
        <f>IF('Exadata Layout'!G225 &gt; 0, 'Exadata Layout'!G225, "")</f>
        <v/>
      </c>
      <c r="I212" s="102">
        <f>IF('Exadata Layout'!Y225 &gt; 0, 'Exadata Layout'!Y225, 0)</f>
        <v>0</v>
      </c>
      <c r="J212" s="92">
        <f t="array" ref="J212">IF('Exadata Layout'!AA225 &gt; 0, 'Exadata Layout'!AA225, 0)</f>
        <v>0</v>
      </c>
      <c r="K212" s="92">
        <f>IF('Exadata Layout'!K225 &gt; 0, 'Exadata Layout'!K225,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IF(OR('Exadata Layout'!L226 = "P"), 'Exadata Layout'!V226, 0)</f>
        <v>0</v>
      </c>
      <c r="E213" s="99">
        <f t="array" ref="E213">IF(OR('Exadata Layout'!L226 = "P", 'Exadata Layout'!L226 = "A"), 'Exadata Layout'!W226, 0)</f>
        <v>0</v>
      </c>
      <c r="F213" s="99">
        <f>IF(OR('Exadata Layout'!L226 = "P", 'Exadata Layout'!L226 = "A"), 'Exadata Layout'!I226, 0)</f>
        <v>0</v>
      </c>
      <c r="G213" s="91" t="str">
        <f t="array" ref="G213">IF(OR('Exadata Layout'!L226 = "P", 'Exadata Layout'!L226 = "A"), 'Exadata Layout'!G226, "")</f>
        <v/>
      </c>
      <c r="H213" s="91" t="str">
        <f>IF('Exadata Layout'!G226 &gt; 0, 'Exadata Layout'!G226, "")</f>
        <v/>
      </c>
      <c r="I213" s="102">
        <f>IF('Exadata Layout'!Y226 &gt; 0, 'Exadata Layout'!Y226, 0)</f>
        <v>0</v>
      </c>
      <c r="J213" s="92">
        <f t="array" ref="J213">IF('Exadata Layout'!AA226 &gt; 0, 'Exadata Layout'!AA226, 0)</f>
        <v>0</v>
      </c>
      <c r="K213" s="92">
        <f>IF('Exadata Layout'!K226 &gt; 0, 'Exadata Layout'!K226,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IF(OR('Exadata Layout'!L227 = "P"), 'Exadata Layout'!V227, 0)</f>
        <v>0</v>
      </c>
      <c r="E214" s="99">
        <f t="array" ref="E214">IF(OR('Exadata Layout'!L227 = "P", 'Exadata Layout'!L227 = "A"), 'Exadata Layout'!W227, 0)</f>
        <v>0</v>
      </c>
      <c r="F214" s="99">
        <f>IF(OR('Exadata Layout'!L227 = "P", 'Exadata Layout'!L227 = "A"), 'Exadata Layout'!I227, 0)</f>
        <v>0</v>
      </c>
      <c r="G214" s="91" t="str">
        <f t="array" ref="G214">IF(OR('Exadata Layout'!L227 = "P", 'Exadata Layout'!L227 = "A"), 'Exadata Layout'!G227, "")</f>
        <v/>
      </c>
      <c r="H214" s="91" t="str">
        <f>IF('Exadata Layout'!G227 &gt; 0, 'Exadata Layout'!G227, "")</f>
        <v/>
      </c>
      <c r="I214" s="102">
        <f>IF('Exadata Layout'!Y227 &gt; 0, 'Exadata Layout'!Y227, 0)</f>
        <v>0</v>
      </c>
      <c r="J214" s="92">
        <f t="array" ref="J214">IF('Exadata Layout'!AA227 &gt; 0, 'Exadata Layout'!AA227, 0)</f>
        <v>0</v>
      </c>
      <c r="K214" s="92">
        <f>IF('Exadata Layout'!K227 &gt; 0, 'Exadata Layout'!K227,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IF(OR('Exadata Layout'!L228 = "P"), 'Exadata Layout'!V228, 0)</f>
        <v>0</v>
      </c>
      <c r="E215" s="99">
        <f t="array" ref="E215">IF(OR('Exadata Layout'!L228 = "P", 'Exadata Layout'!L228 = "A"), 'Exadata Layout'!W228, 0)</f>
        <v>0</v>
      </c>
      <c r="F215" s="99">
        <f>IF(OR('Exadata Layout'!L228 = "P", 'Exadata Layout'!L228 = "A"), 'Exadata Layout'!I228, 0)</f>
        <v>0</v>
      </c>
      <c r="G215" s="91" t="str">
        <f t="array" ref="G215">IF(OR('Exadata Layout'!L228 = "P", 'Exadata Layout'!L228 = "A"), 'Exadata Layout'!G228, "")</f>
        <v/>
      </c>
      <c r="H215" s="91" t="str">
        <f>IF('Exadata Layout'!G228 &gt; 0, 'Exadata Layout'!G228, "")</f>
        <v/>
      </c>
      <c r="I215" s="102">
        <f>IF('Exadata Layout'!Y228 &gt; 0, 'Exadata Layout'!Y228, 0)</f>
        <v>0</v>
      </c>
      <c r="J215" s="92">
        <f t="array" ref="J215">IF('Exadata Layout'!AA228 &gt; 0, 'Exadata Layout'!AA228, 0)</f>
        <v>0</v>
      </c>
      <c r="K215" s="92">
        <f>IF('Exadata Layout'!K228 &gt; 0, 'Exadata Layout'!K228,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IF(OR('Exadata Layout'!L229 = "P"), 'Exadata Layout'!V229, 0)</f>
        <v>0</v>
      </c>
      <c r="E216" s="99">
        <f t="array" ref="E216">IF(OR('Exadata Layout'!L229 = "P", 'Exadata Layout'!L229 = "A"), 'Exadata Layout'!W229, 0)</f>
        <v>0</v>
      </c>
      <c r="F216" s="99">
        <f>IF(OR('Exadata Layout'!L229 = "P", 'Exadata Layout'!L229 = "A"), 'Exadata Layout'!I229, 0)</f>
        <v>0</v>
      </c>
      <c r="G216" s="91" t="str">
        <f t="array" ref="G216">IF(OR('Exadata Layout'!L229 = "P", 'Exadata Layout'!L229 = "A"), 'Exadata Layout'!G229, "")</f>
        <v/>
      </c>
      <c r="H216" s="91" t="str">
        <f>IF('Exadata Layout'!G229 &gt; 0, 'Exadata Layout'!G229, "")</f>
        <v/>
      </c>
      <c r="I216" s="102">
        <f>IF('Exadata Layout'!Y229 &gt; 0, 'Exadata Layout'!Y229, 0)</f>
        <v>0</v>
      </c>
      <c r="J216" s="92">
        <f t="array" ref="J216">IF('Exadata Layout'!AA229 &gt; 0, 'Exadata Layout'!AA229, 0)</f>
        <v>0</v>
      </c>
      <c r="K216" s="92">
        <f>IF('Exadata Layout'!K229 &gt; 0, 'Exadata Layout'!K229,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IF(OR('Exadata Layout'!L230 = "P"), 'Exadata Layout'!V230, 0)</f>
        <v>0</v>
      </c>
      <c r="E217" s="99">
        <f t="array" ref="E217">IF(OR('Exadata Layout'!L230 = "P", 'Exadata Layout'!L230 = "A"), 'Exadata Layout'!W230, 0)</f>
        <v>0</v>
      </c>
      <c r="F217" s="99">
        <f>IF(OR('Exadata Layout'!L230 = "P", 'Exadata Layout'!L230 = "A"), 'Exadata Layout'!I230, 0)</f>
        <v>0</v>
      </c>
      <c r="G217" s="91" t="str">
        <f t="array" ref="G217">IF(OR('Exadata Layout'!L230 = "P", 'Exadata Layout'!L230 = "A"), 'Exadata Layout'!G230, "")</f>
        <v/>
      </c>
      <c r="H217" s="91" t="str">
        <f>IF('Exadata Layout'!G230 &gt; 0, 'Exadata Layout'!G230, "")</f>
        <v/>
      </c>
      <c r="I217" s="102">
        <f>IF('Exadata Layout'!Y230 &gt; 0, 'Exadata Layout'!Y230, 0)</f>
        <v>0</v>
      </c>
      <c r="J217" s="92">
        <f t="array" ref="J217">IF('Exadata Layout'!AA230 &gt; 0, 'Exadata Layout'!AA230, 0)</f>
        <v>0</v>
      </c>
      <c r="K217" s="92">
        <f>IF('Exadata Layout'!K230 &gt; 0, 'Exadata Layout'!K230,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IF(OR('Exadata Layout'!L231 = "P"), 'Exadata Layout'!V231, 0)</f>
        <v>0</v>
      </c>
      <c r="E218" s="99">
        <f t="array" ref="E218">IF(OR('Exadata Layout'!L231 = "P", 'Exadata Layout'!L231 = "A"), 'Exadata Layout'!W231, 0)</f>
        <v>0</v>
      </c>
      <c r="F218" s="99">
        <f>IF(OR('Exadata Layout'!L231 = "P", 'Exadata Layout'!L231 = "A"), 'Exadata Layout'!I231, 0)</f>
        <v>0</v>
      </c>
      <c r="G218" s="91" t="str">
        <f t="array" ref="G218">IF(OR('Exadata Layout'!L231 = "P", 'Exadata Layout'!L231 = "A"), 'Exadata Layout'!G231, "")</f>
        <v/>
      </c>
      <c r="H218" s="91" t="str">
        <f>IF('Exadata Layout'!G231 &gt; 0, 'Exadata Layout'!G231, "")</f>
        <v/>
      </c>
      <c r="I218" s="102">
        <f>IF('Exadata Layout'!Y231 &gt; 0, 'Exadata Layout'!Y231, 0)</f>
        <v>0</v>
      </c>
      <c r="J218" s="92">
        <f t="array" ref="J218">IF('Exadata Layout'!AA231 &gt; 0, 'Exadata Layout'!AA231, 0)</f>
        <v>0</v>
      </c>
      <c r="K218" s="92">
        <f>IF('Exadata Layout'!K231 &gt; 0, 'Exadata Layout'!K231,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IF(OR('Exadata Layout'!L232 = "P"), 'Exadata Layout'!V232, 0)</f>
        <v>0</v>
      </c>
      <c r="E219" s="99">
        <f t="array" ref="E219">IF(OR('Exadata Layout'!L232 = "P", 'Exadata Layout'!L232 = "A"), 'Exadata Layout'!W232, 0)</f>
        <v>0</v>
      </c>
      <c r="F219" s="99">
        <f>IF(OR('Exadata Layout'!L232 = "P", 'Exadata Layout'!L232 = "A"), 'Exadata Layout'!I232, 0)</f>
        <v>0</v>
      </c>
      <c r="G219" s="91" t="str">
        <f t="array" ref="G219">IF(OR('Exadata Layout'!L232 = "P", 'Exadata Layout'!L232 = "A"), 'Exadata Layout'!G232, "")</f>
        <v/>
      </c>
      <c r="H219" s="91" t="str">
        <f>IF('Exadata Layout'!G232 &gt; 0, 'Exadata Layout'!G232, "")</f>
        <v/>
      </c>
      <c r="I219" s="102">
        <f>IF('Exadata Layout'!Y232 &gt; 0, 'Exadata Layout'!Y232, 0)</f>
        <v>0</v>
      </c>
      <c r="J219" s="92">
        <f t="array" ref="J219">IF('Exadata Layout'!AA232 &gt; 0, 'Exadata Layout'!AA232, 0)</f>
        <v>0</v>
      </c>
      <c r="K219" s="92">
        <f>IF('Exadata Layout'!K232 &gt; 0, 'Exadata Layout'!K232,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IF(OR('Exadata Layout'!L233 = "P"), 'Exadata Layout'!V233, 0)</f>
        <v>0</v>
      </c>
      <c r="E220" s="99">
        <f t="array" ref="E220">IF(OR('Exadata Layout'!L233 = "P", 'Exadata Layout'!L233 = "A"), 'Exadata Layout'!W233, 0)</f>
        <v>0</v>
      </c>
      <c r="F220" s="99">
        <f>IF(OR('Exadata Layout'!L233 = "P", 'Exadata Layout'!L233 = "A"), 'Exadata Layout'!I233, 0)</f>
        <v>0</v>
      </c>
      <c r="G220" s="91" t="str">
        <f t="array" ref="G220">IF(OR('Exadata Layout'!L233 = "P", 'Exadata Layout'!L233 = "A"), 'Exadata Layout'!G233, "")</f>
        <v/>
      </c>
      <c r="H220" s="91" t="str">
        <f>IF('Exadata Layout'!G233 &gt; 0, 'Exadata Layout'!G233, "")</f>
        <v/>
      </c>
      <c r="I220" s="102">
        <f>IF('Exadata Layout'!Y233 &gt; 0, 'Exadata Layout'!Y233, 0)</f>
        <v>0</v>
      </c>
      <c r="J220" s="92">
        <f t="array" ref="J220">IF('Exadata Layout'!AA233 &gt; 0, 'Exadata Layout'!AA233, 0)</f>
        <v>0</v>
      </c>
      <c r="K220" s="92">
        <f>IF('Exadata Layout'!K233 &gt; 0, 'Exadata Layout'!K233,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IF(OR('Exadata Layout'!L234 = "P"), 'Exadata Layout'!V234, 0)</f>
        <v>0</v>
      </c>
      <c r="E221" s="99">
        <f t="array" ref="E221">IF(OR('Exadata Layout'!L234 = "P", 'Exadata Layout'!L234 = "A"), 'Exadata Layout'!W234, 0)</f>
        <v>0</v>
      </c>
      <c r="F221" s="99">
        <f>IF(OR('Exadata Layout'!L234 = "P", 'Exadata Layout'!L234 = "A"), 'Exadata Layout'!I234, 0)</f>
        <v>0</v>
      </c>
      <c r="G221" s="91" t="str">
        <f t="array" ref="G221">IF(OR('Exadata Layout'!L234 = "P", 'Exadata Layout'!L234 = "A"), 'Exadata Layout'!G234, "")</f>
        <v/>
      </c>
      <c r="H221" s="91" t="str">
        <f>IF('Exadata Layout'!G234 &gt; 0, 'Exadata Layout'!G234, "")</f>
        <v/>
      </c>
      <c r="I221" s="102">
        <f>IF('Exadata Layout'!Y234 &gt; 0, 'Exadata Layout'!Y234, 0)</f>
        <v>0</v>
      </c>
      <c r="J221" s="92">
        <f t="array" ref="J221">IF('Exadata Layout'!AA234 &gt; 0, 'Exadata Layout'!AA234, 0)</f>
        <v>0</v>
      </c>
      <c r="K221" s="92">
        <f>IF('Exadata Layout'!K234 &gt; 0, 'Exadata Layout'!K234,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IF(OR('Exadata Layout'!L235 = "P"), 'Exadata Layout'!V235, 0)</f>
        <v>0</v>
      </c>
      <c r="E222" s="99">
        <f t="array" ref="E222">IF(OR('Exadata Layout'!L235 = "P", 'Exadata Layout'!L235 = "A"), 'Exadata Layout'!W235, 0)</f>
        <v>0</v>
      </c>
      <c r="F222" s="99">
        <f>IF(OR('Exadata Layout'!L235 = "P", 'Exadata Layout'!L235 = "A"), 'Exadata Layout'!I235, 0)</f>
        <v>0</v>
      </c>
      <c r="G222" s="91" t="str">
        <f t="array" ref="G222">IF(OR('Exadata Layout'!L235 = "P", 'Exadata Layout'!L235 = "A"), 'Exadata Layout'!G235, "")</f>
        <v/>
      </c>
      <c r="H222" s="91" t="str">
        <f>IF('Exadata Layout'!G235 &gt; 0, 'Exadata Layout'!G235, "")</f>
        <v/>
      </c>
      <c r="I222" s="102">
        <f>IF('Exadata Layout'!Y235 &gt; 0, 'Exadata Layout'!Y235, 0)</f>
        <v>0</v>
      </c>
      <c r="J222" s="92">
        <f t="array" ref="J222">IF('Exadata Layout'!AA235 &gt; 0, 'Exadata Layout'!AA235, 0)</f>
        <v>0</v>
      </c>
      <c r="K222" s="92">
        <f>IF('Exadata Layout'!K235 &gt; 0, 'Exadata Layout'!K235,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IF(OR('Exadata Layout'!L236 = "P"), 'Exadata Layout'!V236, 0)</f>
        <v>0</v>
      </c>
      <c r="E223" s="99">
        <f t="array" ref="E223">IF(OR('Exadata Layout'!L236 = "P", 'Exadata Layout'!L236 = "A"), 'Exadata Layout'!W236, 0)</f>
        <v>0</v>
      </c>
      <c r="F223" s="99">
        <f>IF(OR('Exadata Layout'!L236 = "P", 'Exadata Layout'!L236 = "A"), 'Exadata Layout'!I236, 0)</f>
        <v>0</v>
      </c>
      <c r="G223" s="91" t="str">
        <f t="array" ref="G223">IF(OR('Exadata Layout'!L236 = "P", 'Exadata Layout'!L236 = "A"), 'Exadata Layout'!G236, "")</f>
        <v/>
      </c>
      <c r="H223" s="91" t="str">
        <f>IF('Exadata Layout'!G236 &gt; 0, 'Exadata Layout'!G236, "")</f>
        <v/>
      </c>
      <c r="I223" s="102">
        <f>IF('Exadata Layout'!Y236 &gt; 0, 'Exadata Layout'!Y236, 0)</f>
        <v>0</v>
      </c>
      <c r="J223" s="92">
        <f t="array" ref="J223">IF('Exadata Layout'!AA236 &gt; 0, 'Exadata Layout'!AA236, 0)</f>
        <v>0</v>
      </c>
      <c r="K223" s="92">
        <f>IF('Exadata Layout'!K236 &gt; 0, 'Exadata Layout'!K236,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IF(OR('Exadata Layout'!L237 = "P"), 'Exadata Layout'!V237, 0)</f>
        <v>0</v>
      </c>
      <c r="E224" s="99">
        <f t="array" ref="E224">IF(OR('Exadata Layout'!L237 = "P", 'Exadata Layout'!L237 = "A"), 'Exadata Layout'!W237, 0)</f>
        <v>0</v>
      </c>
      <c r="F224" s="99">
        <f>IF(OR('Exadata Layout'!L237 = "P", 'Exadata Layout'!L237 = "A"), 'Exadata Layout'!I237, 0)</f>
        <v>0</v>
      </c>
      <c r="G224" s="91" t="str">
        <f t="array" ref="G224">IF(OR('Exadata Layout'!L237 = "P", 'Exadata Layout'!L237 = "A"), 'Exadata Layout'!G237, "")</f>
        <v/>
      </c>
      <c r="H224" s="91" t="str">
        <f>IF('Exadata Layout'!G237 &gt; 0, 'Exadata Layout'!G237, "")</f>
        <v/>
      </c>
      <c r="I224" s="102">
        <f>IF('Exadata Layout'!Y237 &gt; 0, 'Exadata Layout'!Y237, 0)</f>
        <v>0</v>
      </c>
      <c r="J224" s="92">
        <f t="array" ref="J224">IF('Exadata Layout'!AA237 &gt; 0, 'Exadata Layout'!AA237, 0)</f>
        <v>0</v>
      </c>
      <c r="K224" s="92">
        <f>IF('Exadata Layout'!K237 &gt; 0, 'Exadata Layout'!K237,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IF(OR('Exadata Layout'!L238 = "P"), 'Exadata Layout'!V238, 0)</f>
        <v>0</v>
      </c>
      <c r="E225" s="99">
        <f t="array" ref="E225">IF(OR('Exadata Layout'!L238 = "P", 'Exadata Layout'!L238 = "A"), 'Exadata Layout'!W238, 0)</f>
        <v>0</v>
      </c>
      <c r="F225" s="99">
        <f>IF(OR('Exadata Layout'!L238 = "P", 'Exadata Layout'!L238 = "A"), 'Exadata Layout'!I238, 0)</f>
        <v>0</v>
      </c>
      <c r="G225" s="91" t="str">
        <f t="array" ref="G225">IF(OR('Exadata Layout'!L238 = "P", 'Exadata Layout'!L238 = "A"), 'Exadata Layout'!G238, "")</f>
        <v/>
      </c>
      <c r="H225" s="91" t="str">
        <f>IF('Exadata Layout'!G238 &gt; 0, 'Exadata Layout'!G238, "")</f>
        <v/>
      </c>
      <c r="I225" s="102">
        <f>IF('Exadata Layout'!Y238 &gt; 0, 'Exadata Layout'!Y238, 0)</f>
        <v>0</v>
      </c>
      <c r="J225" s="92">
        <f t="array" ref="J225">IF('Exadata Layout'!AA238 &gt; 0, 'Exadata Layout'!AA238, 0)</f>
        <v>0</v>
      </c>
      <c r="K225" s="92">
        <f>IF('Exadata Layout'!K238 &gt; 0, 'Exadata Layout'!K238,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IF(OR('Exadata Layout'!L239 = "P"), 'Exadata Layout'!V239, 0)</f>
        <v>0</v>
      </c>
      <c r="E226" s="99">
        <f t="array" ref="E226">IF(OR('Exadata Layout'!L239 = "P", 'Exadata Layout'!L239 = "A"), 'Exadata Layout'!W239, 0)</f>
        <v>0</v>
      </c>
      <c r="F226" s="99">
        <f>IF(OR('Exadata Layout'!L239 = "P", 'Exadata Layout'!L239 = "A"), 'Exadata Layout'!I239, 0)</f>
        <v>0</v>
      </c>
      <c r="G226" s="91" t="str">
        <f t="array" ref="G226">IF(OR('Exadata Layout'!L239 = "P", 'Exadata Layout'!L239 = "A"), 'Exadata Layout'!G239, "")</f>
        <v/>
      </c>
      <c r="H226" s="91" t="str">
        <f>IF('Exadata Layout'!G239 &gt; 0, 'Exadata Layout'!G239, "")</f>
        <v/>
      </c>
      <c r="I226" s="102">
        <f>IF('Exadata Layout'!Y239 &gt; 0, 'Exadata Layout'!Y239, 0)</f>
        <v>0</v>
      </c>
      <c r="J226" s="92">
        <f t="array" ref="J226">IF('Exadata Layout'!AA239 &gt; 0, 'Exadata Layout'!AA239, 0)</f>
        <v>0</v>
      </c>
      <c r="K226" s="92">
        <f>IF('Exadata Layout'!K239 &gt; 0, 'Exadata Layout'!K239,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IF(OR('Exadata Layout'!L240 = "P"), 'Exadata Layout'!V240, 0)</f>
        <v>0</v>
      </c>
      <c r="E227" s="99">
        <f t="array" ref="E227">IF(OR('Exadata Layout'!L240 = "P", 'Exadata Layout'!L240 = "A"), 'Exadata Layout'!W240, 0)</f>
        <v>0</v>
      </c>
      <c r="F227" s="99">
        <f>IF(OR('Exadata Layout'!L240 = "P", 'Exadata Layout'!L240 = "A"), 'Exadata Layout'!I240, 0)</f>
        <v>0</v>
      </c>
      <c r="G227" s="91" t="str">
        <f t="array" ref="G227">IF(OR('Exadata Layout'!L240 = "P", 'Exadata Layout'!L240 = "A"), 'Exadata Layout'!G240, "")</f>
        <v/>
      </c>
      <c r="H227" s="91" t="str">
        <f>IF('Exadata Layout'!G240 &gt; 0, 'Exadata Layout'!G240, "")</f>
        <v/>
      </c>
      <c r="I227" s="102">
        <f>IF('Exadata Layout'!Y240 &gt; 0, 'Exadata Layout'!Y240, 0)</f>
        <v>0</v>
      </c>
      <c r="J227" s="92">
        <f t="array" ref="J227">IF('Exadata Layout'!AA240 &gt; 0, 'Exadata Layout'!AA240, 0)</f>
        <v>0</v>
      </c>
      <c r="K227" s="92">
        <f>IF('Exadata Layout'!K240 &gt; 0, 'Exadata Layout'!K240,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IF(OR('Exadata Layout'!L241 = "P"), 'Exadata Layout'!V241, 0)</f>
        <v>0</v>
      </c>
      <c r="E228" s="99">
        <f t="array" ref="E228">IF(OR('Exadata Layout'!L241 = "P", 'Exadata Layout'!L241 = "A"), 'Exadata Layout'!W241, 0)</f>
        <v>0</v>
      </c>
      <c r="F228" s="99">
        <f>IF(OR('Exadata Layout'!L241 = "P", 'Exadata Layout'!L241 = "A"), 'Exadata Layout'!I241, 0)</f>
        <v>0</v>
      </c>
      <c r="G228" s="91" t="str">
        <f t="array" ref="G228">IF(OR('Exadata Layout'!L241 = "P", 'Exadata Layout'!L241 = "A"), 'Exadata Layout'!G241, "")</f>
        <v/>
      </c>
      <c r="H228" s="91" t="str">
        <f>IF('Exadata Layout'!G241 &gt; 0, 'Exadata Layout'!G241, "")</f>
        <v/>
      </c>
      <c r="I228" s="102">
        <f>IF('Exadata Layout'!Y241 &gt; 0, 'Exadata Layout'!Y241, 0)</f>
        <v>0</v>
      </c>
      <c r="J228" s="92">
        <f t="array" ref="J228">IF('Exadata Layout'!AA241 &gt; 0, 'Exadata Layout'!AA241, 0)</f>
        <v>0</v>
      </c>
      <c r="K228" s="92">
        <f>IF('Exadata Layout'!K241 &gt; 0, 'Exadata Layout'!K241,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IF(OR('Exadata Layout'!L242 = "P"), 'Exadata Layout'!V242, 0)</f>
        <v>0</v>
      </c>
      <c r="E229" s="99">
        <f t="array" ref="E229">IF(OR('Exadata Layout'!L242 = "P", 'Exadata Layout'!L242 = "A"), 'Exadata Layout'!W242, 0)</f>
        <v>0</v>
      </c>
      <c r="F229" s="99">
        <f>IF(OR('Exadata Layout'!L242 = "P", 'Exadata Layout'!L242 = "A"), 'Exadata Layout'!I242, 0)</f>
        <v>0</v>
      </c>
      <c r="G229" s="91" t="str">
        <f t="array" ref="G229">IF(OR('Exadata Layout'!L242 = "P", 'Exadata Layout'!L242 = "A"), 'Exadata Layout'!G242, "")</f>
        <v/>
      </c>
      <c r="H229" s="91" t="str">
        <f>IF('Exadata Layout'!G242 &gt; 0, 'Exadata Layout'!G242, "")</f>
        <v/>
      </c>
      <c r="I229" s="102">
        <f>IF('Exadata Layout'!Y242 &gt; 0, 'Exadata Layout'!Y242, 0)</f>
        <v>0</v>
      </c>
      <c r="J229" s="92">
        <f t="array" ref="J229">IF('Exadata Layout'!AA242 &gt; 0, 'Exadata Layout'!AA242, 0)</f>
        <v>0</v>
      </c>
      <c r="K229" s="92">
        <f>IF('Exadata Layout'!K242 &gt; 0, 'Exadata Layout'!K242,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IF(OR('Exadata Layout'!L243 = "P"), 'Exadata Layout'!V243, 0)</f>
        <v>0</v>
      </c>
      <c r="E230" s="99">
        <f t="array" ref="E230">IF(OR('Exadata Layout'!L243 = "P", 'Exadata Layout'!L243 = "A"), 'Exadata Layout'!W243, 0)</f>
        <v>0</v>
      </c>
      <c r="F230" s="99">
        <f>IF(OR('Exadata Layout'!L243 = "P", 'Exadata Layout'!L243 = "A"), 'Exadata Layout'!I243, 0)</f>
        <v>0</v>
      </c>
      <c r="G230" s="91" t="str">
        <f t="array" ref="G230">IF(OR('Exadata Layout'!L243 = "P", 'Exadata Layout'!L243 = "A"), 'Exadata Layout'!G243, "")</f>
        <v/>
      </c>
      <c r="H230" s="91" t="str">
        <f>IF('Exadata Layout'!G243 &gt; 0, 'Exadata Layout'!G243, "")</f>
        <v/>
      </c>
      <c r="I230" s="102">
        <f>IF('Exadata Layout'!Y243 &gt; 0, 'Exadata Layout'!Y243, 0)</f>
        <v>0</v>
      </c>
      <c r="J230" s="92">
        <f t="array" ref="J230">IF('Exadata Layout'!AA243 &gt; 0, 'Exadata Layout'!AA243, 0)</f>
        <v>0</v>
      </c>
      <c r="K230" s="92">
        <f>IF('Exadata Layout'!K243 &gt; 0, 'Exadata Layout'!K243,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IF(OR('Exadata Layout'!L244 = "P"), 'Exadata Layout'!V244, 0)</f>
        <v>0</v>
      </c>
      <c r="E231" s="99">
        <f t="array" ref="E231">IF(OR('Exadata Layout'!L244 = "P", 'Exadata Layout'!L244 = "A"), 'Exadata Layout'!W244, 0)</f>
        <v>0</v>
      </c>
      <c r="F231" s="99">
        <f>IF(OR('Exadata Layout'!L244 = "P", 'Exadata Layout'!L244 = "A"), 'Exadata Layout'!I244, 0)</f>
        <v>0</v>
      </c>
      <c r="G231" s="91" t="str">
        <f t="array" ref="G231">IF(OR('Exadata Layout'!L244 = "P", 'Exadata Layout'!L244 = "A"), 'Exadata Layout'!G244, "")</f>
        <v/>
      </c>
      <c r="H231" s="91" t="str">
        <f>IF('Exadata Layout'!G244 &gt; 0, 'Exadata Layout'!G244, "")</f>
        <v/>
      </c>
      <c r="I231" s="102">
        <f>IF('Exadata Layout'!Y244 &gt; 0, 'Exadata Layout'!Y244, 0)</f>
        <v>0</v>
      </c>
      <c r="J231" s="92">
        <f t="array" ref="J231">IF('Exadata Layout'!AA244 &gt; 0, 'Exadata Layout'!AA244, 0)</f>
        <v>0</v>
      </c>
      <c r="K231" s="92">
        <f>IF('Exadata Layout'!K244 &gt; 0, 'Exadata Layout'!K244,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IF(OR('Exadata Layout'!L245 = "P"), 'Exadata Layout'!V245, 0)</f>
        <v>0</v>
      </c>
      <c r="E232" s="99">
        <f t="array" ref="E232">IF(OR('Exadata Layout'!L245 = "P", 'Exadata Layout'!L245 = "A"), 'Exadata Layout'!W245, 0)</f>
        <v>0</v>
      </c>
      <c r="F232" s="99">
        <f>IF(OR('Exadata Layout'!L245 = "P", 'Exadata Layout'!L245 = "A"), 'Exadata Layout'!I245, 0)</f>
        <v>0</v>
      </c>
      <c r="G232" s="91" t="str">
        <f t="array" ref="G232">IF(OR('Exadata Layout'!L245 = "P", 'Exadata Layout'!L245 = "A"), 'Exadata Layout'!G245, "")</f>
        <v/>
      </c>
      <c r="H232" s="91" t="str">
        <f>IF('Exadata Layout'!G245 &gt; 0, 'Exadata Layout'!G245, "")</f>
        <v/>
      </c>
      <c r="I232" s="102">
        <f>IF('Exadata Layout'!Y245 &gt; 0, 'Exadata Layout'!Y245, 0)</f>
        <v>0</v>
      </c>
      <c r="J232" s="92">
        <f t="array" ref="J232">IF('Exadata Layout'!AA245 &gt; 0, 'Exadata Layout'!AA245, 0)</f>
        <v>0</v>
      </c>
      <c r="K232" s="92">
        <f>IF('Exadata Layout'!K245 &gt; 0, 'Exadata Layout'!K245,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IF(OR('Exadata Layout'!L246 = "P"), 'Exadata Layout'!V246, 0)</f>
        <v>0</v>
      </c>
      <c r="E233" s="99">
        <f t="array" ref="E233">IF(OR('Exadata Layout'!L246 = "P", 'Exadata Layout'!L246 = "A"), 'Exadata Layout'!W246, 0)</f>
        <v>0</v>
      </c>
      <c r="F233" s="99">
        <f>IF(OR('Exadata Layout'!L246 = "P", 'Exadata Layout'!L246 = "A"), 'Exadata Layout'!I246, 0)</f>
        <v>0</v>
      </c>
      <c r="G233" s="91" t="str">
        <f t="array" ref="G233">IF(OR('Exadata Layout'!L246 = "P", 'Exadata Layout'!L246 = "A"), 'Exadata Layout'!G246, "")</f>
        <v/>
      </c>
      <c r="H233" s="91" t="str">
        <f>IF('Exadata Layout'!G246 &gt; 0, 'Exadata Layout'!G246, "")</f>
        <v/>
      </c>
      <c r="I233" s="102">
        <f>IF('Exadata Layout'!Y246 &gt; 0, 'Exadata Layout'!Y246, 0)</f>
        <v>0</v>
      </c>
      <c r="J233" s="92">
        <f t="array" ref="J233">IF('Exadata Layout'!AA246 &gt; 0, 'Exadata Layout'!AA246, 0)</f>
        <v>0</v>
      </c>
      <c r="K233" s="92">
        <f>IF('Exadata Layout'!K246 &gt; 0, 'Exadata Layout'!K246,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IF(OR('Exadata Layout'!L247 = "P"), 'Exadata Layout'!V247, 0)</f>
        <v>0</v>
      </c>
      <c r="E234" s="99">
        <f t="array" ref="E234">IF(OR('Exadata Layout'!L247 = "P", 'Exadata Layout'!L247 = "A"), 'Exadata Layout'!W247, 0)</f>
        <v>0</v>
      </c>
      <c r="F234" s="99">
        <f>IF(OR('Exadata Layout'!L247 = "P", 'Exadata Layout'!L247 = "A"), 'Exadata Layout'!I247, 0)</f>
        <v>0</v>
      </c>
      <c r="G234" s="91" t="str">
        <f t="array" ref="G234">IF(OR('Exadata Layout'!L247 = "P", 'Exadata Layout'!L247 = "A"), 'Exadata Layout'!G247, "")</f>
        <v/>
      </c>
      <c r="H234" s="91" t="str">
        <f>IF('Exadata Layout'!G247 &gt; 0, 'Exadata Layout'!G247, "")</f>
        <v/>
      </c>
      <c r="I234" s="102">
        <f>IF('Exadata Layout'!Y247 &gt; 0, 'Exadata Layout'!Y247, 0)</f>
        <v>0</v>
      </c>
      <c r="J234" s="92">
        <f t="array" ref="J234">IF('Exadata Layout'!AA247 &gt; 0, 'Exadata Layout'!AA247, 0)</f>
        <v>0</v>
      </c>
      <c r="K234" s="92">
        <f>IF('Exadata Layout'!K247 &gt; 0, 'Exadata Layout'!K247,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IF(OR('Exadata Layout'!L248 = "P"), 'Exadata Layout'!V248, 0)</f>
        <v>0</v>
      </c>
      <c r="E235" s="99">
        <f t="array" ref="E235">IF(OR('Exadata Layout'!L248 = "P", 'Exadata Layout'!L248 = "A"), 'Exadata Layout'!W248, 0)</f>
        <v>0</v>
      </c>
      <c r="F235" s="99">
        <f>IF(OR('Exadata Layout'!L248 = "P", 'Exadata Layout'!L248 = "A"), 'Exadata Layout'!I248, 0)</f>
        <v>0</v>
      </c>
      <c r="G235" s="91" t="str">
        <f t="array" ref="G235">IF(OR('Exadata Layout'!L248 = "P", 'Exadata Layout'!L248 = "A"), 'Exadata Layout'!G248, "")</f>
        <v/>
      </c>
      <c r="H235" s="91" t="str">
        <f>IF('Exadata Layout'!G248 &gt; 0, 'Exadata Layout'!G248, "")</f>
        <v/>
      </c>
      <c r="I235" s="102">
        <f>IF('Exadata Layout'!Y248 &gt; 0, 'Exadata Layout'!Y248, 0)</f>
        <v>0</v>
      </c>
      <c r="J235" s="92">
        <f t="array" ref="J235">IF('Exadata Layout'!AA248 &gt; 0, 'Exadata Layout'!AA248, 0)</f>
        <v>0</v>
      </c>
      <c r="K235" s="92">
        <f>IF('Exadata Layout'!K248 &gt; 0, 'Exadata Layout'!K248,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IF(OR('Exadata Layout'!L249 = "P"), 'Exadata Layout'!V249, 0)</f>
        <v>0</v>
      </c>
      <c r="E236" s="99">
        <f t="array" ref="E236">IF(OR('Exadata Layout'!L249 = "P", 'Exadata Layout'!L249 = "A"), 'Exadata Layout'!W249, 0)</f>
        <v>0</v>
      </c>
      <c r="F236" s="99">
        <f>IF(OR('Exadata Layout'!L249 = "P", 'Exadata Layout'!L249 = "A"), 'Exadata Layout'!I249, 0)</f>
        <v>0</v>
      </c>
      <c r="G236" s="91" t="str">
        <f t="array" ref="G236">IF(OR('Exadata Layout'!L249 = "P", 'Exadata Layout'!L249 = "A"), 'Exadata Layout'!G249, "")</f>
        <v/>
      </c>
      <c r="H236" s="91" t="str">
        <f>IF('Exadata Layout'!G249 &gt; 0, 'Exadata Layout'!G249, "")</f>
        <v/>
      </c>
      <c r="I236" s="102">
        <f>IF('Exadata Layout'!Y249 &gt; 0, 'Exadata Layout'!Y249, 0)</f>
        <v>0</v>
      </c>
      <c r="J236" s="92">
        <f t="array" ref="J236">IF('Exadata Layout'!AA249 &gt; 0, 'Exadata Layout'!AA249, 0)</f>
        <v>0</v>
      </c>
      <c r="K236" s="92">
        <f>IF('Exadata Layout'!K249 &gt; 0, 'Exadata Layout'!K249,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IF(OR('Exadata Layout'!L250 = "P"), 'Exadata Layout'!V250, 0)</f>
        <v>0</v>
      </c>
      <c r="E237" s="99">
        <f t="array" ref="E237">IF(OR('Exadata Layout'!L250 = "P", 'Exadata Layout'!L250 = "A"), 'Exadata Layout'!W250, 0)</f>
        <v>0</v>
      </c>
      <c r="F237" s="99">
        <f>IF(OR('Exadata Layout'!L250 = "P", 'Exadata Layout'!L250 = "A"), 'Exadata Layout'!I250, 0)</f>
        <v>0</v>
      </c>
      <c r="G237" s="91" t="str">
        <f t="array" ref="G237">IF(OR('Exadata Layout'!L250 = "P", 'Exadata Layout'!L250 = "A"), 'Exadata Layout'!G250, "")</f>
        <v/>
      </c>
      <c r="H237" s="91" t="str">
        <f>IF('Exadata Layout'!G250 &gt; 0, 'Exadata Layout'!G250, "")</f>
        <v/>
      </c>
      <c r="I237" s="102">
        <f>IF('Exadata Layout'!Y250 &gt; 0, 'Exadata Layout'!Y250, 0)</f>
        <v>0</v>
      </c>
      <c r="J237" s="92">
        <f t="array" ref="J237">IF('Exadata Layout'!AA250 &gt; 0, 'Exadata Layout'!AA250, 0)</f>
        <v>0</v>
      </c>
      <c r="K237" s="92">
        <f>IF('Exadata Layout'!K250 &gt; 0, 'Exadata Layout'!K250,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IF(OR('Exadata Layout'!L251 = "P"), 'Exadata Layout'!V251, 0)</f>
        <v>0</v>
      </c>
      <c r="E238" s="99">
        <f t="array" ref="E238">IF(OR('Exadata Layout'!L251 = "P", 'Exadata Layout'!L251 = "A"), 'Exadata Layout'!W251, 0)</f>
        <v>0</v>
      </c>
      <c r="F238" s="99">
        <f>IF(OR('Exadata Layout'!L251 = "P", 'Exadata Layout'!L251 = "A"), 'Exadata Layout'!I251, 0)</f>
        <v>0</v>
      </c>
      <c r="G238" s="91" t="str">
        <f t="array" ref="G238">IF(OR('Exadata Layout'!L251 = "P", 'Exadata Layout'!L251 = "A"), 'Exadata Layout'!G251, "")</f>
        <v/>
      </c>
      <c r="H238" s="91" t="str">
        <f>IF('Exadata Layout'!G251 &gt; 0, 'Exadata Layout'!G251, "")</f>
        <v/>
      </c>
      <c r="I238" s="102">
        <f>IF('Exadata Layout'!Y251 &gt; 0, 'Exadata Layout'!Y251, 0)</f>
        <v>0</v>
      </c>
      <c r="J238" s="92">
        <f t="array" ref="J238">IF('Exadata Layout'!AA251 &gt; 0, 'Exadata Layout'!AA251, 0)</f>
        <v>0</v>
      </c>
      <c r="K238" s="92">
        <f>IF('Exadata Layout'!K251 &gt; 0, 'Exadata Layout'!K251,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IF(OR('Exadata Layout'!L252 = "P"), 'Exadata Layout'!V252, 0)</f>
        <v>0</v>
      </c>
      <c r="E239" s="99">
        <f t="array" ref="E239">IF(OR('Exadata Layout'!L252 = "P", 'Exadata Layout'!L252 = "A"), 'Exadata Layout'!W252, 0)</f>
        <v>0</v>
      </c>
      <c r="F239" s="99">
        <f>IF(OR('Exadata Layout'!L252 = "P", 'Exadata Layout'!L252 = "A"), 'Exadata Layout'!I252, 0)</f>
        <v>0</v>
      </c>
      <c r="G239" s="91" t="str">
        <f t="array" ref="G239">IF(OR('Exadata Layout'!L252 = "P", 'Exadata Layout'!L252 = "A"), 'Exadata Layout'!G252, "")</f>
        <v/>
      </c>
      <c r="H239" s="91" t="str">
        <f>IF('Exadata Layout'!G252 &gt; 0, 'Exadata Layout'!G252, "")</f>
        <v/>
      </c>
      <c r="I239" s="102">
        <f>IF('Exadata Layout'!Y252 &gt; 0, 'Exadata Layout'!Y252, 0)</f>
        <v>0</v>
      </c>
      <c r="J239" s="92">
        <f t="array" ref="J239">IF('Exadata Layout'!AA252 &gt; 0, 'Exadata Layout'!AA252, 0)</f>
        <v>0</v>
      </c>
      <c r="K239" s="92">
        <f>IF('Exadata Layout'!K252 &gt; 0, 'Exadata Layout'!K252,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IF(OR('Exadata Layout'!L253 = "P"), 'Exadata Layout'!V253, 0)</f>
        <v>0</v>
      </c>
      <c r="E240" s="99">
        <f t="array" ref="E240">IF(OR('Exadata Layout'!L253 = "P", 'Exadata Layout'!L253 = "A"), 'Exadata Layout'!W253, 0)</f>
        <v>0</v>
      </c>
      <c r="F240" s="99">
        <f>IF(OR('Exadata Layout'!L253 = "P", 'Exadata Layout'!L253 = "A"), 'Exadata Layout'!I253, 0)</f>
        <v>0</v>
      </c>
      <c r="G240" s="91" t="str">
        <f t="array" ref="G240">IF(OR('Exadata Layout'!L253 = "P", 'Exadata Layout'!L253 = "A"), 'Exadata Layout'!G253, "")</f>
        <v/>
      </c>
      <c r="H240" s="91" t="str">
        <f>IF('Exadata Layout'!G253 &gt; 0, 'Exadata Layout'!G253, "")</f>
        <v/>
      </c>
      <c r="I240" s="102">
        <f>IF('Exadata Layout'!Y253 &gt; 0, 'Exadata Layout'!Y253, 0)</f>
        <v>0</v>
      </c>
      <c r="J240" s="92">
        <f t="array" ref="J240">IF('Exadata Layout'!AA253 &gt; 0, 'Exadata Layout'!AA253, 0)</f>
        <v>0</v>
      </c>
      <c r="K240" s="92">
        <f>IF('Exadata Layout'!K253 &gt; 0, 'Exadata Layout'!K253,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IF(OR('Exadata Layout'!L254 = "P"), 'Exadata Layout'!V254, 0)</f>
        <v>0</v>
      </c>
      <c r="E241" s="99">
        <f t="array" ref="E241">IF(OR('Exadata Layout'!L254 = "P", 'Exadata Layout'!L254 = "A"), 'Exadata Layout'!W254, 0)</f>
        <v>0</v>
      </c>
      <c r="F241" s="99">
        <f>IF(OR('Exadata Layout'!L254 = "P", 'Exadata Layout'!L254 = "A"), 'Exadata Layout'!I254, 0)</f>
        <v>0</v>
      </c>
      <c r="G241" s="91" t="str">
        <f t="array" ref="G241">IF(OR('Exadata Layout'!L254 = "P", 'Exadata Layout'!L254 = "A"), 'Exadata Layout'!G254, "")</f>
        <v/>
      </c>
      <c r="H241" s="91" t="str">
        <f>IF('Exadata Layout'!G254 &gt; 0, 'Exadata Layout'!G254, "")</f>
        <v/>
      </c>
      <c r="I241" s="102">
        <f>IF('Exadata Layout'!Y254 &gt; 0, 'Exadata Layout'!Y254, 0)</f>
        <v>0</v>
      </c>
      <c r="J241" s="92">
        <f t="array" ref="J241">IF('Exadata Layout'!AA254 &gt; 0, 'Exadata Layout'!AA254, 0)</f>
        <v>0</v>
      </c>
      <c r="K241" s="92">
        <f>IF('Exadata Layout'!K254 &gt; 0, 'Exadata Layout'!K254,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IF(OR('Exadata Layout'!L255 = "P"), 'Exadata Layout'!V255, 0)</f>
        <v>0</v>
      </c>
      <c r="E242" s="99">
        <f t="array" ref="E242">IF(OR('Exadata Layout'!L255 = "P", 'Exadata Layout'!L255 = "A"), 'Exadata Layout'!W255, 0)</f>
        <v>0</v>
      </c>
      <c r="F242" s="99">
        <f>IF(OR('Exadata Layout'!L255 = "P", 'Exadata Layout'!L255 = "A"), 'Exadata Layout'!I255, 0)</f>
        <v>0</v>
      </c>
      <c r="G242" s="91" t="str">
        <f t="array" ref="G242">IF(OR('Exadata Layout'!L255 = "P", 'Exadata Layout'!L255 = "A"), 'Exadata Layout'!G255, "")</f>
        <v/>
      </c>
      <c r="H242" s="91" t="str">
        <f>IF('Exadata Layout'!G255 &gt; 0, 'Exadata Layout'!G255, "")</f>
        <v/>
      </c>
      <c r="I242" s="102">
        <f>IF('Exadata Layout'!Y255 &gt; 0, 'Exadata Layout'!Y255, 0)</f>
        <v>0</v>
      </c>
      <c r="J242" s="92">
        <f t="array" ref="J242">IF('Exadata Layout'!AA255 &gt; 0, 'Exadata Layout'!AA255, 0)</f>
        <v>0</v>
      </c>
      <c r="K242" s="92">
        <f>IF('Exadata Layout'!K255 &gt; 0, 'Exadata Layout'!K255,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IF(OR('Exadata Layout'!L256 = "P"), 'Exadata Layout'!V256, 0)</f>
        <v>0</v>
      </c>
      <c r="E243" s="99">
        <f t="array" ref="E243">IF(OR('Exadata Layout'!L256 = "P", 'Exadata Layout'!L256 = "A"), 'Exadata Layout'!W256, 0)</f>
        <v>0</v>
      </c>
      <c r="F243" s="99">
        <f>IF(OR('Exadata Layout'!L256 = "P", 'Exadata Layout'!L256 = "A"), 'Exadata Layout'!I256, 0)</f>
        <v>0</v>
      </c>
      <c r="G243" s="91" t="str">
        <f t="array" ref="G243">IF(OR('Exadata Layout'!L256 = "P", 'Exadata Layout'!L256 = "A"), 'Exadata Layout'!G256, "")</f>
        <v/>
      </c>
      <c r="H243" s="91" t="str">
        <f>IF('Exadata Layout'!G256 &gt; 0, 'Exadata Layout'!G256, "")</f>
        <v/>
      </c>
      <c r="I243" s="102">
        <f>IF('Exadata Layout'!Y256 &gt; 0, 'Exadata Layout'!Y256, 0)</f>
        <v>0</v>
      </c>
      <c r="J243" s="92">
        <f t="array" ref="J243">IF('Exadata Layout'!AA256 &gt; 0, 'Exadata Layout'!AA256, 0)</f>
        <v>0</v>
      </c>
      <c r="K243" s="92">
        <f>IF('Exadata Layout'!K256 &gt; 0, 'Exadata Layout'!K256,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IF(OR('Exadata Layout'!L257 = "P"), 'Exadata Layout'!V257, 0)</f>
        <v>0</v>
      </c>
      <c r="E244" s="99">
        <f t="array" ref="E244">IF(OR('Exadata Layout'!L257 = "P", 'Exadata Layout'!L257 = "A"), 'Exadata Layout'!W257, 0)</f>
        <v>0</v>
      </c>
      <c r="F244" s="99">
        <f>IF(OR('Exadata Layout'!L257 = "P", 'Exadata Layout'!L257 = "A"), 'Exadata Layout'!I257, 0)</f>
        <v>0</v>
      </c>
      <c r="G244" s="91" t="str">
        <f t="array" ref="G244">IF(OR('Exadata Layout'!L257 = "P", 'Exadata Layout'!L257 = "A"), 'Exadata Layout'!G257, "")</f>
        <v/>
      </c>
      <c r="H244" s="91" t="str">
        <f>IF('Exadata Layout'!G257 &gt; 0, 'Exadata Layout'!G257, "")</f>
        <v/>
      </c>
      <c r="I244" s="102">
        <f>IF('Exadata Layout'!Y257 &gt; 0, 'Exadata Layout'!Y257, 0)</f>
        <v>0</v>
      </c>
      <c r="J244" s="92">
        <f t="array" ref="J244">IF('Exadata Layout'!AA257 &gt; 0, 'Exadata Layout'!AA257, 0)</f>
        <v>0</v>
      </c>
      <c r="K244" s="92">
        <f>IF('Exadata Layout'!K257 &gt; 0, 'Exadata Layout'!K257,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IF(OR('Exadata Layout'!L258 = "P"), 'Exadata Layout'!V258, 0)</f>
        <v>0</v>
      </c>
      <c r="E245" s="99">
        <f t="array" ref="E245">IF(OR('Exadata Layout'!L258 = "P", 'Exadata Layout'!L258 = "A"), 'Exadata Layout'!W258, 0)</f>
        <v>0</v>
      </c>
      <c r="F245" s="99">
        <f>IF(OR('Exadata Layout'!L258 = "P", 'Exadata Layout'!L258 = "A"), 'Exadata Layout'!I258, 0)</f>
        <v>0</v>
      </c>
      <c r="G245" s="91" t="str">
        <f t="array" ref="G245">IF(OR('Exadata Layout'!L258 = "P", 'Exadata Layout'!L258 = "A"), 'Exadata Layout'!G258, "")</f>
        <v/>
      </c>
      <c r="H245" s="91" t="str">
        <f>IF('Exadata Layout'!G258 &gt; 0, 'Exadata Layout'!G258, "")</f>
        <v/>
      </c>
      <c r="I245" s="102">
        <f>IF('Exadata Layout'!Y258 &gt; 0, 'Exadata Layout'!Y258, 0)</f>
        <v>0</v>
      </c>
      <c r="J245" s="92">
        <f t="array" ref="J245">IF('Exadata Layout'!AA258 &gt; 0, 'Exadata Layout'!AA258, 0)</f>
        <v>0</v>
      </c>
      <c r="K245" s="92">
        <f>IF('Exadata Layout'!K258 &gt; 0, 'Exadata Layout'!K258,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IF(OR('Exadata Layout'!L259 = "P"), 'Exadata Layout'!V259, 0)</f>
        <v>0</v>
      </c>
      <c r="E246" s="99">
        <f t="array" ref="E246">IF(OR('Exadata Layout'!L259 = "P", 'Exadata Layout'!L259 = "A"), 'Exadata Layout'!W259, 0)</f>
        <v>0</v>
      </c>
      <c r="F246" s="99">
        <f>IF(OR('Exadata Layout'!L259 = "P", 'Exadata Layout'!L259 = "A"), 'Exadata Layout'!I259, 0)</f>
        <v>0</v>
      </c>
      <c r="G246" s="91" t="str">
        <f t="array" ref="G246">IF(OR('Exadata Layout'!L259 = "P", 'Exadata Layout'!L259 = "A"), 'Exadata Layout'!G259, "")</f>
        <v/>
      </c>
      <c r="H246" s="91" t="str">
        <f>IF('Exadata Layout'!G259 &gt; 0, 'Exadata Layout'!G259, "")</f>
        <v/>
      </c>
      <c r="I246" s="102">
        <f>IF('Exadata Layout'!Y259 &gt; 0, 'Exadata Layout'!Y259, 0)</f>
        <v>0</v>
      </c>
      <c r="J246" s="92">
        <f t="array" ref="J246">IF('Exadata Layout'!AA259 &gt; 0, 'Exadata Layout'!AA259, 0)</f>
        <v>0</v>
      </c>
      <c r="K246" s="92">
        <f>IF('Exadata Layout'!K259 &gt; 0, 'Exadata Layout'!K259,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IF(OR('Exadata Layout'!L260 = "P"), 'Exadata Layout'!V260, 0)</f>
        <v>0</v>
      </c>
      <c r="E247" s="99">
        <f t="array" ref="E247">IF(OR('Exadata Layout'!L260 = "P", 'Exadata Layout'!L260 = "A"), 'Exadata Layout'!W260, 0)</f>
        <v>0</v>
      </c>
      <c r="F247" s="99">
        <f>IF(OR('Exadata Layout'!L260 = "P", 'Exadata Layout'!L260 = "A"), 'Exadata Layout'!I260, 0)</f>
        <v>0</v>
      </c>
      <c r="G247" s="91" t="str">
        <f t="array" ref="G247">IF(OR('Exadata Layout'!L260 = "P", 'Exadata Layout'!L260 = "A"), 'Exadata Layout'!G260, "")</f>
        <v/>
      </c>
      <c r="H247" s="91" t="str">
        <f>IF('Exadata Layout'!G260 &gt; 0, 'Exadata Layout'!G260, "")</f>
        <v/>
      </c>
      <c r="I247" s="102">
        <f>IF('Exadata Layout'!Y260 &gt; 0, 'Exadata Layout'!Y260, 0)</f>
        <v>0</v>
      </c>
      <c r="J247" s="92">
        <f t="array" ref="J247">IF('Exadata Layout'!AA260 &gt; 0, 'Exadata Layout'!AA260, 0)</f>
        <v>0</v>
      </c>
      <c r="K247" s="92">
        <f>IF('Exadata Layout'!K260 &gt; 0, 'Exadata Layout'!K260,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IF(OR('Exadata Layout'!L261 = "P"), 'Exadata Layout'!V261, 0)</f>
        <v>0</v>
      </c>
      <c r="E248" s="99">
        <f t="array" ref="E248">IF(OR('Exadata Layout'!L261 = "P", 'Exadata Layout'!L261 = "A"), 'Exadata Layout'!W261, 0)</f>
        <v>0</v>
      </c>
      <c r="F248" s="99">
        <f>IF(OR('Exadata Layout'!L261 = "P", 'Exadata Layout'!L261 = "A"), 'Exadata Layout'!I261, 0)</f>
        <v>0</v>
      </c>
      <c r="G248" s="91" t="str">
        <f t="array" ref="G248">IF(OR('Exadata Layout'!L261 = "P", 'Exadata Layout'!L261 = "A"), 'Exadata Layout'!G261, "")</f>
        <v/>
      </c>
      <c r="H248" s="91" t="str">
        <f>IF('Exadata Layout'!G261 &gt; 0, 'Exadata Layout'!G261, "")</f>
        <v/>
      </c>
      <c r="I248" s="102">
        <f>IF('Exadata Layout'!Y261 &gt; 0, 'Exadata Layout'!Y261, 0)</f>
        <v>0</v>
      </c>
      <c r="J248" s="92">
        <f t="array" ref="J248">IF('Exadata Layout'!AA261 &gt; 0, 'Exadata Layout'!AA261, 0)</f>
        <v>0</v>
      </c>
      <c r="K248" s="92">
        <f>IF('Exadata Layout'!K261 &gt; 0, 'Exadata Layout'!K261,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IF(OR('Exadata Layout'!L262 = "P"), 'Exadata Layout'!V262, 0)</f>
        <v>0</v>
      </c>
      <c r="E249" s="99">
        <f t="array" ref="E249">IF(OR('Exadata Layout'!L262 = "P", 'Exadata Layout'!L262 = "A"), 'Exadata Layout'!W262, 0)</f>
        <v>0</v>
      </c>
      <c r="F249" s="99">
        <f>IF(OR('Exadata Layout'!L262 = "P", 'Exadata Layout'!L262 = "A"), 'Exadata Layout'!I262, 0)</f>
        <v>0</v>
      </c>
      <c r="G249" s="91" t="str">
        <f t="array" ref="G249">IF(OR('Exadata Layout'!L262 = "P", 'Exadata Layout'!L262 = "A"), 'Exadata Layout'!G262, "")</f>
        <v/>
      </c>
      <c r="H249" s="91" t="str">
        <f>IF('Exadata Layout'!G262 &gt; 0, 'Exadata Layout'!G262, "")</f>
        <v/>
      </c>
      <c r="I249" s="102">
        <f>IF('Exadata Layout'!Y262 &gt; 0, 'Exadata Layout'!Y262, 0)</f>
        <v>0</v>
      </c>
      <c r="J249" s="92">
        <f t="array" ref="J249">IF('Exadata Layout'!AA262 &gt; 0, 'Exadata Layout'!AA262, 0)</f>
        <v>0</v>
      </c>
      <c r="K249" s="92">
        <f>IF('Exadata Layout'!K262 &gt; 0, 'Exadata Layout'!K262,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IF(OR('Exadata Layout'!L263 = "P"), 'Exadata Layout'!V263, 0)</f>
        <v>0</v>
      </c>
      <c r="E250" s="99">
        <f t="array" ref="E250">IF(OR('Exadata Layout'!L263 = "P", 'Exadata Layout'!L263 = "A"), 'Exadata Layout'!W263, 0)</f>
        <v>0</v>
      </c>
      <c r="F250" s="99">
        <f>IF(OR('Exadata Layout'!L263 = "P", 'Exadata Layout'!L263 = "A"), 'Exadata Layout'!I263, 0)</f>
        <v>0</v>
      </c>
      <c r="G250" s="91" t="str">
        <f t="array" ref="G250">IF(OR('Exadata Layout'!L263 = "P", 'Exadata Layout'!L263 = "A"), 'Exadata Layout'!G263, "")</f>
        <v/>
      </c>
      <c r="H250" s="91" t="str">
        <f>IF('Exadata Layout'!G263 &gt; 0, 'Exadata Layout'!G263, "")</f>
        <v/>
      </c>
      <c r="I250" s="102">
        <f>IF('Exadata Layout'!Y263 &gt; 0, 'Exadata Layout'!Y263, 0)</f>
        <v>0</v>
      </c>
      <c r="J250" s="92">
        <f t="array" ref="J250">IF('Exadata Layout'!AA263 &gt; 0, 'Exadata Layout'!AA263, 0)</f>
        <v>0</v>
      </c>
      <c r="K250" s="92">
        <f>IF('Exadata Layout'!K263 &gt; 0, 'Exadata Layout'!K263,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IF(OR('Exadata Layout'!L264 = "P"), 'Exadata Layout'!V264, 0)</f>
        <v>0</v>
      </c>
      <c r="E251" s="99">
        <f t="array" ref="E251">IF(OR('Exadata Layout'!L264 = "P", 'Exadata Layout'!L264 = "A"), 'Exadata Layout'!W264, 0)</f>
        <v>0</v>
      </c>
      <c r="F251" s="99">
        <f>IF(OR('Exadata Layout'!L264 = "P", 'Exadata Layout'!L264 = "A"), 'Exadata Layout'!I264, 0)</f>
        <v>0</v>
      </c>
      <c r="G251" s="91" t="str">
        <f t="array" ref="G251">IF(OR('Exadata Layout'!L264 = "P", 'Exadata Layout'!L264 = "A"), 'Exadata Layout'!G264, "")</f>
        <v/>
      </c>
      <c r="H251" s="91" t="str">
        <f>IF('Exadata Layout'!G264 &gt; 0, 'Exadata Layout'!G264, "")</f>
        <v/>
      </c>
      <c r="I251" s="102">
        <f>IF('Exadata Layout'!Y264 &gt; 0, 'Exadata Layout'!Y264, 0)</f>
        <v>0</v>
      </c>
      <c r="J251" s="92">
        <f t="array" ref="J251">IF('Exadata Layout'!AA264 &gt; 0, 'Exadata Layout'!AA264, 0)</f>
        <v>0</v>
      </c>
      <c r="K251" s="92">
        <f>IF('Exadata Layout'!K264 &gt; 0, 'Exadata Layout'!K264,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IF(OR('Exadata Layout'!L265 = "P"), 'Exadata Layout'!V265, 0)</f>
        <v>0</v>
      </c>
      <c r="E252" s="99">
        <f t="array" ref="E252">IF(OR('Exadata Layout'!L265 = "P", 'Exadata Layout'!L265 = "A"), 'Exadata Layout'!W265, 0)</f>
        <v>0</v>
      </c>
      <c r="F252" s="99">
        <f>IF(OR('Exadata Layout'!L265 = "P", 'Exadata Layout'!L265 = "A"), 'Exadata Layout'!I265, 0)</f>
        <v>0</v>
      </c>
      <c r="G252" s="91" t="str">
        <f t="array" ref="G252">IF(OR('Exadata Layout'!L265 = "P", 'Exadata Layout'!L265 = "A"), 'Exadata Layout'!G265, "")</f>
        <v/>
      </c>
      <c r="H252" s="91" t="str">
        <f>IF('Exadata Layout'!G265 &gt; 0, 'Exadata Layout'!G265, "")</f>
        <v/>
      </c>
      <c r="I252" s="102">
        <f>IF('Exadata Layout'!Y265 &gt; 0, 'Exadata Layout'!Y265, 0)</f>
        <v>0</v>
      </c>
      <c r="J252" s="92">
        <f t="array" ref="J252">IF('Exadata Layout'!AA265 &gt; 0, 'Exadata Layout'!AA265, 0)</f>
        <v>0</v>
      </c>
      <c r="K252" s="92">
        <f>IF('Exadata Layout'!K265 &gt; 0, 'Exadata Layout'!K265,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IF(OR('Exadata Layout'!L266 = "P"), 'Exadata Layout'!V266, 0)</f>
        <v>0</v>
      </c>
      <c r="E253" s="99">
        <f t="array" ref="E253">IF(OR('Exadata Layout'!L266 = "P", 'Exadata Layout'!L266 = "A"), 'Exadata Layout'!W266, 0)</f>
        <v>0</v>
      </c>
      <c r="F253" s="99">
        <f>IF(OR('Exadata Layout'!L266 = "P", 'Exadata Layout'!L266 = "A"), 'Exadata Layout'!I266, 0)</f>
        <v>0</v>
      </c>
      <c r="G253" s="91" t="str">
        <f t="array" ref="G253">IF(OR('Exadata Layout'!L266 = "P", 'Exadata Layout'!L266 = "A"), 'Exadata Layout'!G266, "")</f>
        <v/>
      </c>
      <c r="H253" s="91" t="str">
        <f>IF('Exadata Layout'!G266 &gt; 0, 'Exadata Layout'!G266, "")</f>
        <v/>
      </c>
      <c r="I253" s="102">
        <f>IF('Exadata Layout'!Y266 &gt; 0, 'Exadata Layout'!Y266, 0)</f>
        <v>0</v>
      </c>
      <c r="J253" s="92">
        <f t="array" ref="J253">IF('Exadata Layout'!AA266 &gt; 0, 'Exadata Layout'!AA266, 0)</f>
        <v>0</v>
      </c>
      <c r="K253" s="92">
        <f>IF('Exadata Layout'!K266 &gt; 0, 'Exadata Layout'!K266,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IF(OR('Exadata Layout'!L267 = "P"), 'Exadata Layout'!V267, 0)</f>
        <v>0</v>
      </c>
      <c r="E254" s="99">
        <f t="array" ref="E254">IF(OR('Exadata Layout'!L267 = "P", 'Exadata Layout'!L267 = "A"), 'Exadata Layout'!W267, 0)</f>
        <v>0</v>
      </c>
      <c r="F254" s="99">
        <f>IF(OR('Exadata Layout'!L267 = "P", 'Exadata Layout'!L267 = "A"), 'Exadata Layout'!I267, 0)</f>
        <v>0</v>
      </c>
      <c r="G254" s="91" t="str">
        <f t="array" ref="G254">IF(OR('Exadata Layout'!L267 = "P", 'Exadata Layout'!L267 = "A"), 'Exadata Layout'!G267, "")</f>
        <v/>
      </c>
      <c r="H254" s="91" t="str">
        <f>IF('Exadata Layout'!G267 &gt; 0, 'Exadata Layout'!G267, "")</f>
        <v/>
      </c>
      <c r="I254" s="102">
        <f>IF('Exadata Layout'!Y267 &gt; 0, 'Exadata Layout'!Y267, 0)</f>
        <v>0</v>
      </c>
      <c r="J254" s="92">
        <f t="array" ref="J254">IF('Exadata Layout'!AA267 &gt; 0, 'Exadata Layout'!AA267, 0)</f>
        <v>0</v>
      </c>
      <c r="K254" s="92">
        <f>IF('Exadata Layout'!K267 &gt; 0, 'Exadata Layout'!K267,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IF(OR('Exadata Layout'!L268 = "P"), 'Exadata Layout'!V268, 0)</f>
        <v>0</v>
      </c>
      <c r="E255" s="99">
        <f t="array" ref="E255">IF(OR('Exadata Layout'!L268 = "P", 'Exadata Layout'!L268 = "A"), 'Exadata Layout'!W268, 0)</f>
        <v>0</v>
      </c>
      <c r="F255" s="99">
        <f>IF(OR('Exadata Layout'!L268 = "P", 'Exadata Layout'!L268 = "A"), 'Exadata Layout'!I268, 0)</f>
        <v>0</v>
      </c>
      <c r="G255" s="91" t="str">
        <f t="array" ref="G255">IF(OR('Exadata Layout'!L268 = "P", 'Exadata Layout'!L268 = "A"), 'Exadata Layout'!G268, "")</f>
        <v/>
      </c>
      <c r="H255" s="91" t="str">
        <f>IF('Exadata Layout'!G268 &gt; 0, 'Exadata Layout'!G268, "")</f>
        <v/>
      </c>
      <c r="I255" s="102">
        <f>IF('Exadata Layout'!Y268 &gt; 0, 'Exadata Layout'!Y268, 0)</f>
        <v>0</v>
      </c>
      <c r="J255" s="92">
        <f t="array" ref="J255">IF('Exadata Layout'!AA268 &gt; 0, 'Exadata Layout'!AA268, 0)</f>
        <v>0</v>
      </c>
      <c r="K255" s="92">
        <f>IF('Exadata Layout'!K268 &gt; 0, 'Exadata Layout'!K268,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IF(OR('Exadata Layout'!L269 = "P"), 'Exadata Layout'!V269, 0)</f>
        <v>0</v>
      </c>
      <c r="E256" s="99">
        <f t="array" ref="E256">IF(OR('Exadata Layout'!L269 = "P", 'Exadata Layout'!L269 = "A"), 'Exadata Layout'!W269, 0)</f>
        <v>0</v>
      </c>
      <c r="F256" s="99">
        <f>IF(OR('Exadata Layout'!L269 = "P", 'Exadata Layout'!L269 = "A"), 'Exadata Layout'!I269, 0)</f>
        <v>0</v>
      </c>
      <c r="G256" s="91" t="str">
        <f t="array" ref="G256">IF(OR('Exadata Layout'!L269 = "P", 'Exadata Layout'!L269 = "A"), 'Exadata Layout'!G269, "")</f>
        <v/>
      </c>
      <c r="H256" s="91" t="str">
        <f>IF('Exadata Layout'!G269 &gt; 0, 'Exadata Layout'!G269, "")</f>
        <v/>
      </c>
      <c r="I256" s="102">
        <f>IF('Exadata Layout'!Y269 &gt; 0, 'Exadata Layout'!Y269, 0)</f>
        <v>0</v>
      </c>
      <c r="J256" s="92">
        <f t="array" ref="J256">IF('Exadata Layout'!AA269 &gt; 0, 'Exadata Layout'!AA269, 0)</f>
        <v>0</v>
      </c>
      <c r="K256" s="92">
        <f>IF('Exadata Layout'!K269 &gt; 0, 'Exadata Layout'!K269,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IF(OR('Exadata Layout'!L270 = "P"), 'Exadata Layout'!V270, 0)</f>
        <v>0</v>
      </c>
      <c r="E257" s="99">
        <f t="array" ref="E257">IF(OR('Exadata Layout'!L270 = "P", 'Exadata Layout'!L270 = "A"), 'Exadata Layout'!W270, 0)</f>
        <v>0</v>
      </c>
      <c r="F257" s="99">
        <f>IF(OR('Exadata Layout'!L270 = "P", 'Exadata Layout'!L270 = "A"), 'Exadata Layout'!I270, 0)</f>
        <v>0</v>
      </c>
      <c r="G257" s="91" t="str">
        <f t="array" ref="G257">IF(OR('Exadata Layout'!L270 = "P", 'Exadata Layout'!L270 = "A"), 'Exadata Layout'!G270, "")</f>
        <v/>
      </c>
      <c r="H257" s="91" t="str">
        <f>IF('Exadata Layout'!G270 &gt; 0, 'Exadata Layout'!G270, "")</f>
        <v/>
      </c>
      <c r="I257" s="102">
        <f>IF('Exadata Layout'!Y270 &gt; 0, 'Exadata Layout'!Y270, 0)</f>
        <v>0</v>
      </c>
      <c r="J257" s="92">
        <f t="array" ref="J257">IF('Exadata Layout'!AA270 &gt; 0, 'Exadata Layout'!AA270, 0)</f>
        <v>0</v>
      </c>
      <c r="K257" s="92">
        <f>IF('Exadata Layout'!K270 &gt; 0, 'Exadata Layout'!K270,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IF(OR('Exadata Layout'!L271 = "P"), 'Exadata Layout'!V271, 0)</f>
        <v>0</v>
      </c>
      <c r="E258" s="99">
        <f t="array" ref="E258">IF(OR('Exadata Layout'!L271 = "P", 'Exadata Layout'!L271 = "A"), 'Exadata Layout'!W271, 0)</f>
        <v>0</v>
      </c>
      <c r="F258" s="99">
        <f>IF(OR('Exadata Layout'!L271 = "P", 'Exadata Layout'!L271 = "A"), 'Exadata Layout'!I271, 0)</f>
        <v>0</v>
      </c>
      <c r="G258" s="91" t="str">
        <f t="array" ref="G258">IF(OR('Exadata Layout'!L271 = "P", 'Exadata Layout'!L271 = "A"), 'Exadata Layout'!G271, "")</f>
        <v/>
      </c>
      <c r="H258" s="91" t="str">
        <f>IF('Exadata Layout'!G271 &gt; 0, 'Exadata Layout'!G271, "")</f>
        <v/>
      </c>
      <c r="I258" s="102">
        <f>IF('Exadata Layout'!Y271 &gt; 0, 'Exadata Layout'!Y271, 0)</f>
        <v>0</v>
      </c>
      <c r="J258" s="92">
        <f t="array" ref="J258">IF('Exadata Layout'!AA271 &gt; 0, 'Exadata Layout'!AA271, 0)</f>
        <v>0</v>
      </c>
      <c r="K258" s="92">
        <f>IF('Exadata Layout'!K271 &gt; 0, 'Exadata Layout'!K271,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IF(OR('Exadata Layout'!L272 = "P"), 'Exadata Layout'!V272, 0)</f>
        <v>0</v>
      </c>
      <c r="E259" s="99">
        <f t="array" ref="E259">IF(OR('Exadata Layout'!L272 = "P", 'Exadata Layout'!L272 = "A"), 'Exadata Layout'!W272, 0)</f>
        <v>0</v>
      </c>
      <c r="F259" s="99">
        <f>IF(OR('Exadata Layout'!L272 = "P", 'Exadata Layout'!L272 = "A"), 'Exadata Layout'!I272, 0)</f>
        <v>0</v>
      </c>
      <c r="G259" s="91" t="str">
        <f t="array" ref="G259">IF(OR('Exadata Layout'!L272 = "P", 'Exadata Layout'!L272 = "A"), 'Exadata Layout'!G272, "")</f>
        <v/>
      </c>
      <c r="H259" s="91" t="str">
        <f>IF('Exadata Layout'!G272 &gt; 0, 'Exadata Layout'!G272, "")</f>
        <v/>
      </c>
      <c r="I259" s="102">
        <f>IF('Exadata Layout'!Y272 &gt; 0, 'Exadata Layout'!Y272, 0)</f>
        <v>0</v>
      </c>
      <c r="J259" s="92">
        <f t="array" ref="J259">IF('Exadata Layout'!AA272 &gt; 0, 'Exadata Layout'!AA272, 0)</f>
        <v>0</v>
      </c>
      <c r="K259" s="92">
        <f>IF('Exadata Layout'!K272 &gt; 0, 'Exadata Layout'!K272,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IF(OR('Exadata Layout'!L273 = "P"), 'Exadata Layout'!V273, 0)</f>
        <v>0</v>
      </c>
      <c r="E260" s="99">
        <f t="array" ref="E260">IF(OR('Exadata Layout'!L273 = "P", 'Exadata Layout'!L273 = "A"), 'Exadata Layout'!W273, 0)</f>
        <v>0</v>
      </c>
      <c r="F260" s="99">
        <f>IF(OR('Exadata Layout'!L273 = "P", 'Exadata Layout'!L273 = "A"), 'Exadata Layout'!I273, 0)</f>
        <v>0</v>
      </c>
      <c r="G260" s="91" t="str">
        <f t="array" ref="G260">IF(OR('Exadata Layout'!L273 = "P", 'Exadata Layout'!L273 = "A"), 'Exadata Layout'!G273, "")</f>
        <v/>
      </c>
      <c r="H260" s="91" t="str">
        <f>IF('Exadata Layout'!G273 &gt; 0, 'Exadata Layout'!G273, "")</f>
        <v/>
      </c>
      <c r="I260" s="102">
        <f>IF('Exadata Layout'!Y273 &gt; 0, 'Exadata Layout'!Y273, 0)</f>
        <v>0</v>
      </c>
      <c r="J260" s="92">
        <f t="array" ref="J260">IF('Exadata Layout'!AA273 &gt; 0, 'Exadata Layout'!AA273, 0)</f>
        <v>0</v>
      </c>
      <c r="K260" s="92">
        <f>IF('Exadata Layout'!K273 &gt; 0, 'Exadata Layout'!K273,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IF(OR('Exadata Layout'!L274 = "P"), 'Exadata Layout'!V274, 0)</f>
        <v>0</v>
      </c>
      <c r="E261" s="99">
        <f t="array" ref="E261">IF(OR('Exadata Layout'!L274 = "P", 'Exadata Layout'!L274 = "A"), 'Exadata Layout'!W274, 0)</f>
        <v>0</v>
      </c>
      <c r="F261" s="99">
        <f>IF(OR('Exadata Layout'!L274 = "P", 'Exadata Layout'!L274 = "A"), 'Exadata Layout'!I274, 0)</f>
        <v>0</v>
      </c>
      <c r="G261" s="91" t="str">
        <f t="array" ref="G261">IF(OR('Exadata Layout'!L274 = "P", 'Exadata Layout'!L274 = "A"), 'Exadata Layout'!G274, "")</f>
        <v/>
      </c>
      <c r="H261" s="91" t="str">
        <f>IF('Exadata Layout'!G274 &gt; 0, 'Exadata Layout'!G274, "")</f>
        <v/>
      </c>
      <c r="I261" s="102">
        <f>IF('Exadata Layout'!Y274 &gt; 0, 'Exadata Layout'!Y274, 0)</f>
        <v>0</v>
      </c>
      <c r="J261" s="92">
        <f t="array" ref="J261">IF('Exadata Layout'!AA274 &gt; 0, 'Exadata Layout'!AA274, 0)</f>
        <v>0</v>
      </c>
      <c r="K261" s="92">
        <f>IF('Exadata Layout'!K274 &gt; 0, 'Exadata Layout'!K274,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IF(OR('Exadata Layout'!L275 = "P"), 'Exadata Layout'!V275, 0)</f>
        <v>0</v>
      </c>
      <c r="E262" s="99">
        <f t="array" ref="E262">IF(OR('Exadata Layout'!L275 = "P", 'Exadata Layout'!L275 = "A"), 'Exadata Layout'!W275, 0)</f>
        <v>0</v>
      </c>
      <c r="F262" s="99">
        <f>IF(OR('Exadata Layout'!L275 = "P", 'Exadata Layout'!L275 = "A"), 'Exadata Layout'!I275, 0)</f>
        <v>0</v>
      </c>
      <c r="G262" s="91" t="str">
        <f t="array" ref="G262">IF(OR('Exadata Layout'!L275 = "P", 'Exadata Layout'!L275 = "A"), 'Exadata Layout'!G275, "")</f>
        <v/>
      </c>
      <c r="H262" s="91" t="str">
        <f>IF('Exadata Layout'!G275 &gt; 0, 'Exadata Layout'!G275, "")</f>
        <v/>
      </c>
      <c r="I262" s="102">
        <f>IF('Exadata Layout'!Y275 &gt; 0, 'Exadata Layout'!Y275, 0)</f>
        <v>0</v>
      </c>
      <c r="J262" s="92">
        <f t="array" ref="J262">IF('Exadata Layout'!AA275 &gt; 0, 'Exadata Layout'!AA275, 0)</f>
        <v>0</v>
      </c>
      <c r="K262" s="92">
        <f>IF('Exadata Layout'!K275 &gt; 0, 'Exadata Layout'!K275,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IF(OR('Exadata Layout'!L276 = "P"), 'Exadata Layout'!V276, 0)</f>
        <v>0</v>
      </c>
      <c r="E263" s="99">
        <f t="array" ref="E263">IF(OR('Exadata Layout'!L276 = "P", 'Exadata Layout'!L276 = "A"), 'Exadata Layout'!W276, 0)</f>
        <v>0</v>
      </c>
      <c r="F263" s="99">
        <f>IF(OR('Exadata Layout'!L276 = "P", 'Exadata Layout'!L276 = "A"), 'Exadata Layout'!I276, 0)</f>
        <v>0</v>
      </c>
      <c r="G263" s="91" t="str">
        <f t="array" ref="G263">IF(OR('Exadata Layout'!L276 = "P", 'Exadata Layout'!L276 = "A"), 'Exadata Layout'!G276, "")</f>
        <v/>
      </c>
      <c r="H263" s="91" t="str">
        <f>IF('Exadata Layout'!G276 &gt; 0, 'Exadata Layout'!G276, "")</f>
        <v/>
      </c>
      <c r="I263" s="102">
        <f>IF('Exadata Layout'!Y276 &gt; 0, 'Exadata Layout'!Y276, 0)</f>
        <v>0</v>
      </c>
      <c r="J263" s="92">
        <f t="array" ref="J263">IF('Exadata Layout'!AA276 &gt; 0, 'Exadata Layout'!AA276, 0)</f>
        <v>0</v>
      </c>
      <c r="K263" s="92">
        <f>IF('Exadata Layout'!K276 &gt; 0, 'Exadata Layout'!K276,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IF(OR('Exadata Layout'!L277 = "P"), 'Exadata Layout'!V277, 0)</f>
        <v>0</v>
      </c>
      <c r="E264" s="99">
        <f t="array" ref="E264">IF(OR('Exadata Layout'!L277 = "P", 'Exadata Layout'!L277 = "A"), 'Exadata Layout'!W277, 0)</f>
        <v>0</v>
      </c>
      <c r="F264" s="99">
        <f>IF(OR('Exadata Layout'!L277 = "P", 'Exadata Layout'!L277 = "A"), 'Exadata Layout'!I277, 0)</f>
        <v>0</v>
      </c>
      <c r="G264" s="91" t="str">
        <f t="array" ref="G264">IF(OR('Exadata Layout'!L277 = "P", 'Exadata Layout'!L277 = "A"), 'Exadata Layout'!G277, "")</f>
        <v/>
      </c>
      <c r="H264" s="91" t="str">
        <f>IF('Exadata Layout'!G277 &gt; 0, 'Exadata Layout'!G277, "")</f>
        <v/>
      </c>
      <c r="I264" s="102">
        <f>IF('Exadata Layout'!Y277 &gt; 0, 'Exadata Layout'!Y277, 0)</f>
        <v>0</v>
      </c>
      <c r="J264" s="92">
        <f t="array" ref="J264">IF('Exadata Layout'!AA277 &gt; 0, 'Exadata Layout'!AA277, 0)</f>
        <v>0</v>
      </c>
      <c r="K264" s="92">
        <f>IF('Exadata Layout'!K277 &gt; 0, 'Exadata Layout'!K277,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IF(OR('Exadata Layout'!L278 = "P"), 'Exadata Layout'!V278, 0)</f>
        <v>0</v>
      </c>
      <c r="E265" s="99">
        <f t="array" ref="E265">IF(OR('Exadata Layout'!L278 = "P", 'Exadata Layout'!L278 = "A"), 'Exadata Layout'!W278, 0)</f>
        <v>0</v>
      </c>
      <c r="F265" s="99">
        <f>IF(OR('Exadata Layout'!L278 = "P", 'Exadata Layout'!L278 = "A"), 'Exadata Layout'!I278, 0)</f>
        <v>0</v>
      </c>
      <c r="G265" s="91" t="str">
        <f t="array" ref="G265">IF(OR('Exadata Layout'!L278 = "P", 'Exadata Layout'!L278 = "A"), 'Exadata Layout'!G278, "")</f>
        <v/>
      </c>
      <c r="H265" s="91" t="str">
        <f>IF('Exadata Layout'!G278 &gt; 0, 'Exadata Layout'!G278, "")</f>
        <v/>
      </c>
      <c r="I265" s="102">
        <f>IF('Exadata Layout'!Y278 &gt; 0, 'Exadata Layout'!Y278, 0)</f>
        <v>0</v>
      </c>
      <c r="J265" s="92">
        <f t="array" ref="J265">IF('Exadata Layout'!AA278 &gt; 0, 'Exadata Layout'!AA278, 0)</f>
        <v>0</v>
      </c>
      <c r="K265" s="92">
        <f>IF('Exadata Layout'!K278 &gt; 0, 'Exadata Layout'!K278,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IF(OR('Exadata Layout'!L279 = "P"), 'Exadata Layout'!V279, 0)</f>
        <v>0</v>
      </c>
      <c r="E266" s="99">
        <f t="array" ref="E266">IF(OR('Exadata Layout'!L279 = "P", 'Exadata Layout'!L279 = "A"), 'Exadata Layout'!W279, 0)</f>
        <v>0</v>
      </c>
      <c r="F266" s="99">
        <f>IF(OR('Exadata Layout'!L279 = "P", 'Exadata Layout'!L279 = "A"), 'Exadata Layout'!I279, 0)</f>
        <v>0</v>
      </c>
      <c r="G266" s="91" t="str">
        <f t="array" ref="G266">IF(OR('Exadata Layout'!L279 = "P", 'Exadata Layout'!L279 = "A"), 'Exadata Layout'!G279, "")</f>
        <v/>
      </c>
      <c r="H266" s="91" t="str">
        <f>IF('Exadata Layout'!G279 &gt; 0, 'Exadata Layout'!G279, "")</f>
        <v/>
      </c>
      <c r="I266" s="102">
        <f>IF('Exadata Layout'!Y279 &gt; 0, 'Exadata Layout'!Y279, 0)</f>
        <v>0</v>
      </c>
      <c r="J266" s="92">
        <f t="array" ref="J266">IF('Exadata Layout'!AA279 &gt; 0, 'Exadata Layout'!AA279, 0)</f>
        <v>0</v>
      </c>
      <c r="K266" s="92">
        <f>IF('Exadata Layout'!K279 &gt; 0, 'Exadata Layout'!K279,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IF(OR('Exadata Layout'!L280 = "P"), 'Exadata Layout'!V280, 0)</f>
        <v>0</v>
      </c>
      <c r="E267" s="99">
        <f t="array" ref="E267">IF(OR('Exadata Layout'!L280 = "P", 'Exadata Layout'!L280 = "A"), 'Exadata Layout'!W280, 0)</f>
        <v>0</v>
      </c>
      <c r="F267" s="99">
        <f>IF(OR('Exadata Layout'!L280 = "P", 'Exadata Layout'!L280 = "A"), 'Exadata Layout'!I280, 0)</f>
        <v>0</v>
      </c>
      <c r="G267" s="91" t="str">
        <f t="array" ref="G267">IF(OR('Exadata Layout'!L280 = "P", 'Exadata Layout'!L280 = "A"), 'Exadata Layout'!G280, "")</f>
        <v/>
      </c>
      <c r="H267" s="91" t="str">
        <f>IF('Exadata Layout'!G280 &gt; 0, 'Exadata Layout'!G280, "")</f>
        <v/>
      </c>
      <c r="I267" s="102">
        <f>IF('Exadata Layout'!Y280 &gt; 0, 'Exadata Layout'!Y280, 0)</f>
        <v>0</v>
      </c>
      <c r="J267" s="92">
        <f t="array" ref="J267">IF('Exadata Layout'!AA280 &gt; 0, 'Exadata Layout'!AA280, 0)</f>
        <v>0</v>
      </c>
      <c r="K267" s="92">
        <f>IF('Exadata Layout'!K280 &gt; 0, 'Exadata Layout'!K280,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IF(OR('Exadata Layout'!L281 = "P"), 'Exadata Layout'!V281, 0)</f>
        <v>0</v>
      </c>
      <c r="E268" s="99">
        <f t="array" ref="E268">IF(OR('Exadata Layout'!L281 = "P", 'Exadata Layout'!L281 = "A"), 'Exadata Layout'!W281, 0)</f>
        <v>0</v>
      </c>
      <c r="F268" s="99">
        <f>IF(OR('Exadata Layout'!L281 = "P", 'Exadata Layout'!L281 = "A"), 'Exadata Layout'!I281, 0)</f>
        <v>0</v>
      </c>
      <c r="G268" s="91" t="str">
        <f t="array" ref="G268">IF(OR('Exadata Layout'!L281 = "P", 'Exadata Layout'!L281 = "A"), 'Exadata Layout'!G281, "")</f>
        <v/>
      </c>
      <c r="H268" s="91" t="str">
        <f>IF('Exadata Layout'!G281 &gt; 0, 'Exadata Layout'!G281, "")</f>
        <v/>
      </c>
      <c r="I268" s="102">
        <f>IF('Exadata Layout'!Y281 &gt; 0, 'Exadata Layout'!Y281, 0)</f>
        <v>0</v>
      </c>
      <c r="J268" s="92">
        <f t="array" ref="J268">IF('Exadata Layout'!AA281 &gt; 0, 'Exadata Layout'!AA281, 0)</f>
        <v>0</v>
      </c>
      <c r="K268" s="92">
        <f>IF('Exadata Layout'!K281 &gt; 0, 'Exadata Layout'!K281,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IF(OR('Exadata Layout'!L282 = "P"), 'Exadata Layout'!V282, 0)</f>
        <v>0</v>
      </c>
      <c r="E269" s="99">
        <f t="array" ref="E269">IF(OR('Exadata Layout'!L282 = "P", 'Exadata Layout'!L282 = "A"), 'Exadata Layout'!W282, 0)</f>
        <v>0</v>
      </c>
      <c r="F269" s="99">
        <f>IF(OR('Exadata Layout'!L282 = "P", 'Exadata Layout'!L282 = "A"), 'Exadata Layout'!I282, 0)</f>
        <v>0</v>
      </c>
      <c r="G269" s="91" t="str">
        <f t="array" ref="G269">IF(OR('Exadata Layout'!L282 = "P", 'Exadata Layout'!L282 = "A"), 'Exadata Layout'!G282, "")</f>
        <v/>
      </c>
      <c r="H269" s="91" t="str">
        <f>IF('Exadata Layout'!G282 &gt; 0, 'Exadata Layout'!G282, "")</f>
        <v/>
      </c>
      <c r="I269" s="102">
        <f>IF('Exadata Layout'!Y282 &gt; 0, 'Exadata Layout'!Y282, 0)</f>
        <v>0</v>
      </c>
      <c r="J269" s="92">
        <f t="array" ref="J269">IF('Exadata Layout'!AA282 &gt; 0, 'Exadata Layout'!AA282, 0)</f>
        <v>0</v>
      </c>
      <c r="K269" s="92">
        <f>IF('Exadata Layout'!K282 &gt; 0, 'Exadata Layout'!K282,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IF(OR('Exadata Layout'!L283 = "P"), 'Exadata Layout'!V283, 0)</f>
        <v>0</v>
      </c>
      <c r="E270" s="99">
        <f t="array" ref="E270">IF(OR('Exadata Layout'!L283 = "P", 'Exadata Layout'!L283 = "A"), 'Exadata Layout'!W283, 0)</f>
        <v>0</v>
      </c>
      <c r="F270" s="99">
        <f>IF(OR('Exadata Layout'!L283 = "P", 'Exadata Layout'!L283 = "A"), 'Exadata Layout'!I283, 0)</f>
        <v>0</v>
      </c>
      <c r="G270" s="91" t="str">
        <f t="array" ref="G270">IF(OR('Exadata Layout'!L283 = "P", 'Exadata Layout'!L283 = "A"), 'Exadata Layout'!G283, "")</f>
        <v/>
      </c>
      <c r="H270" s="91" t="str">
        <f>IF('Exadata Layout'!G283 &gt; 0, 'Exadata Layout'!G283, "")</f>
        <v/>
      </c>
      <c r="I270" s="102">
        <f>IF('Exadata Layout'!Y283 &gt; 0, 'Exadata Layout'!Y283, 0)</f>
        <v>0</v>
      </c>
      <c r="J270" s="92">
        <f t="array" ref="J270">IF('Exadata Layout'!AA283 &gt; 0, 'Exadata Layout'!AA283, 0)</f>
        <v>0</v>
      </c>
      <c r="K270" s="92">
        <f>IF('Exadata Layout'!K283 &gt; 0, 'Exadata Layout'!K283,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IF(OR('Exadata Layout'!L284 = "P"), 'Exadata Layout'!V284, 0)</f>
        <v>0</v>
      </c>
      <c r="E271" s="99">
        <f t="array" ref="E271">IF(OR('Exadata Layout'!L284 = "P", 'Exadata Layout'!L284 = "A"), 'Exadata Layout'!W284, 0)</f>
        <v>0</v>
      </c>
      <c r="F271" s="99">
        <f>IF(OR('Exadata Layout'!L284 = "P", 'Exadata Layout'!L284 = "A"), 'Exadata Layout'!I284, 0)</f>
        <v>0</v>
      </c>
      <c r="G271" s="91" t="str">
        <f t="array" ref="G271">IF(OR('Exadata Layout'!L284 = "P", 'Exadata Layout'!L284 = "A"), 'Exadata Layout'!G284, "")</f>
        <v/>
      </c>
      <c r="H271" s="91" t="str">
        <f>IF('Exadata Layout'!G284 &gt; 0, 'Exadata Layout'!G284, "")</f>
        <v/>
      </c>
      <c r="I271" s="102">
        <f>IF('Exadata Layout'!Y284 &gt; 0, 'Exadata Layout'!Y284, 0)</f>
        <v>0</v>
      </c>
      <c r="J271" s="92">
        <f t="array" ref="J271">IF('Exadata Layout'!AA284 &gt; 0, 'Exadata Layout'!AA284, 0)</f>
        <v>0</v>
      </c>
      <c r="K271" s="92">
        <f>IF('Exadata Layout'!K284 &gt; 0, 'Exadata Layout'!K284,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IF(OR('Exadata Layout'!L285 = "P"), 'Exadata Layout'!V285, 0)</f>
        <v>0</v>
      </c>
      <c r="E272" s="99">
        <f t="array" ref="E272">IF(OR('Exadata Layout'!L285 = "P", 'Exadata Layout'!L285 = "A"), 'Exadata Layout'!W285, 0)</f>
        <v>0</v>
      </c>
      <c r="F272" s="99">
        <f>IF(OR('Exadata Layout'!L285 = "P", 'Exadata Layout'!L285 = "A"), 'Exadata Layout'!I285, 0)</f>
        <v>0</v>
      </c>
      <c r="G272" s="91" t="str">
        <f t="array" ref="G272">IF(OR('Exadata Layout'!L285 = "P", 'Exadata Layout'!L285 = "A"), 'Exadata Layout'!G285, "")</f>
        <v/>
      </c>
      <c r="H272" s="91" t="str">
        <f>IF('Exadata Layout'!G285 &gt; 0, 'Exadata Layout'!G285, "")</f>
        <v/>
      </c>
      <c r="I272" s="102">
        <f>IF('Exadata Layout'!Y285 &gt; 0, 'Exadata Layout'!Y285, 0)</f>
        <v>0</v>
      </c>
      <c r="J272" s="92">
        <f t="array" ref="J272">IF('Exadata Layout'!AA285 &gt; 0, 'Exadata Layout'!AA285, 0)</f>
        <v>0</v>
      </c>
      <c r="K272" s="92">
        <f>IF('Exadata Layout'!K285 &gt; 0, 'Exadata Layout'!K285,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IF(OR('Exadata Layout'!L286 = "P"), 'Exadata Layout'!V286, 0)</f>
        <v>0</v>
      </c>
      <c r="E273" s="99">
        <f t="array" ref="E273">IF(OR('Exadata Layout'!L286 = "P", 'Exadata Layout'!L286 = "A"), 'Exadata Layout'!W286, 0)</f>
        <v>0</v>
      </c>
      <c r="F273" s="99">
        <f>IF(OR('Exadata Layout'!L286 = "P", 'Exadata Layout'!L286 = "A"), 'Exadata Layout'!I286, 0)</f>
        <v>0</v>
      </c>
      <c r="G273" s="91" t="str">
        <f t="array" ref="G273">IF(OR('Exadata Layout'!L286 = "P", 'Exadata Layout'!L286 = "A"), 'Exadata Layout'!G286, "")</f>
        <v/>
      </c>
      <c r="H273" s="91" t="str">
        <f>IF('Exadata Layout'!G286 &gt; 0, 'Exadata Layout'!G286, "")</f>
        <v/>
      </c>
      <c r="I273" s="102">
        <f>IF('Exadata Layout'!Y286 &gt; 0, 'Exadata Layout'!Y286, 0)</f>
        <v>0</v>
      </c>
      <c r="J273" s="92">
        <f t="array" ref="J273">IF('Exadata Layout'!AA286 &gt; 0, 'Exadata Layout'!AA286, 0)</f>
        <v>0</v>
      </c>
      <c r="K273" s="92">
        <f>IF('Exadata Layout'!K286 &gt; 0, 'Exadata Layout'!K286,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IF(OR('Exadata Layout'!L287 = "P"), 'Exadata Layout'!V287, 0)</f>
        <v>0</v>
      </c>
      <c r="E274" s="99">
        <f t="array" ref="E274">IF(OR('Exadata Layout'!L287 = "P", 'Exadata Layout'!L287 = "A"), 'Exadata Layout'!W287, 0)</f>
        <v>0</v>
      </c>
      <c r="F274" s="99">
        <f>IF(OR('Exadata Layout'!L287 = "P", 'Exadata Layout'!L287 = "A"), 'Exadata Layout'!I287, 0)</f>
        <v>0</v>
      </c>
      <c r="G274" s="91" t="str">
        <f t="array" ref="G274">IF(OR('Exadata Layout'!L287 = "P", 'Exadata Layout'!L287 = "A"), 'Exadata Layout'!G287, "")</f>
        <v/>
      </c>
      <c r="H274" s="91" t="str">
        <f>IF('Exadata Layout'!G287 &gt; 0, 'Exadata Layout'!G287, "")</f>
        <v/>
      </c>
      <c r="I274" s="102">
        <f>IF('Exadata Layout'!Y287 &gt; 0, 'Exadata Layout'!Y287, 0)</f>
        <v>0</v>
      </c>
      <c r="J274" s="92">
        <f t="array" ref="J274">IF('Exadata Layout'!AA287 &gt; 0, 'Exadata Layout'!AA287, 0)</f>
        <v>0</v>
      </c>
      <c r="K274" s="92">
        <f>IF('Exadata Layout'!K287 &gt; 0, 'Exadata Layout'!K287,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IF(OR('Exadata Layout'!L288 = "P"), 'Exadata Layout'!V288, 0)</f>
        <v>0</v>
      </c>
      <c r="E275" s="99">
        <f t="array" ref="E275">IF(OR('Exadata Layout'!L288 = "P", 'Exadata Layout'!L288 = "A"), 'Exadata Layout'!W288, 0)</f>
        <v>0</v>
      </c>
      <c r="F275" s="99">
        <f>IF(OR('Exadata Layout'!L288 = "P", 'Exadata Layout'!L288 = "A"), 'Exadata Layout'!I288, 0)</f>
        <v>0</v>
      </c>
      <c r="G275" s="91" t="str">
        <f t="array" ref="G275">IF(OR('Exadata Layout'!L288 = "P", 'Exadata Layout'!L288 = "A"), 'Exadata Layout'!G288, "")</f>
        <v/>
      </c>
      <c r="H275" s="91" t="str">
        <f>IF('Exadata Layout'!G288 &gt; 0, 'Exadata Layout'!G288, "")</f>
        <v/>
      </c>
      <c r="I275" s="102">
        <f>IF('Exadata Layout'!Y288 &gt; 0, 'Exadata Layout'!Y288, 0)</f>
        <v>0</v>
      </c>
      <c r="J275" s="92">
        <f t="array" ref="J275">IF('Exadata Layout'!AA288 &gt; 0, 'Exadata Layout'!AA288, 0)</f>
        <v>0</v>
      </c>
      <c r="K275" s="92">
        <f>IF('Exadata Layout'!K288 &gt; 0, 'Exadata Layout'!K288,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IF(OR('Exadata Layout'!L289 = "P"), 'Exadata Layout'!V289, 0)</f>
        <v>0</v>
      </c>
      <c r="E276" s="99">
        <f t="array" ref="E276">IF(OR('Exadata Layout'!L289 = "P", 'Exadata Layout'!L289 = "A"), 'Exadata Layout'!W289, 0)</f>
        <v>0</v>
      </c>
      <c r="F276" s="99">
        <f>IF(OR('Exadata Layout'!L289 = "P", 'Exadata Layout'!L289 = "A"), 'Exadata Layout'!I289, 0)</f>
        <v>0</v>
      </c>
      <c r="G276" s="91" t="str">
        <f t="array" ref="G276">IF(OR('Exadata Layout'!L289 = "P", 'Exadata Layout'!L289 = "A"), 'Exadata Layout'!G289, "")</f>
        <v/>
      </c>
      <c r="H276" s="91" t="str">
        <f>IF('Exadata Layout'!G289 &gt; 0, 'Exadata Layout'!G289, "")</f>
        <v/>
      </c>
      <c r="I276" s="102">
        <f>IF('Exadata Layout'!Y289 &gt; 0, 'Exadata Layout'!Y289, 0)</f>
        <v>0</v>
      </c>
      <c r="J276" s="92">
        <f t="array" ref="J276">IF('Exadata Layout'!AA289 &gt; 0, 'Exadata Layout'!AA289, 0)</f>
        <v>0</v>
      </c>
      <c r="K276" s="92">
        <f>IF('Exadata Layout'!K289 &gt; 0, 'Exadata Layout'!K289,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IF(OR('Exadata Layout'!L290 = "P"), 'Exadata Layout'!V290, 0)</f>
        <v>0</v>
      </c>
      <c r="E277" s="99">
        <f t="array" ref="E277">IF(OR('Exadata Layout'!L290 = "P", 'Exadata Layout'!L290 = "A"), 'Exadata Layout'!W290, 0)</f>
        <v>0</v>
      </c>
      <c r="F277" s="99">
        <f>IF(OR('Exadata Layout'!L290 = "P", 'Exadata Layout'!L290 = "A"), 'Exadata Layout'!I290, 0)</f>
        <v>0</v>
      </c>
      <c r="G277" s="91" t="str">
        <f t="array" ref="G277">IF(OR('Exadata Layout'!L290 = "P", 'Exadata Layout'!L290 = "A"), 'Exadata Layout'!G290, "")</f>
        <v/>
      </c>
      <c r="H277" s="91" t="str">
        <f>IF('Exadata Layout'!G290 &gt; 0, 'Exadata Layout'!G290, "")</f>
        <v/>
      </c>
      <c r="I277" s="102">
        <f>IF('Exadata Layout'!Y290 &gt; 0, 'Exadata Layout'!Y290, 0)</f>
        <v>0</v>
      </c>
      <c r="J277" s="92">
        <f t="array" ref="J277">IF('Exadata Layout'!AA290 &gt; 0, 'Exadata Layout'!AA290, 0)</f>
        <v>0</v>
      </c>
      <c r="K277" s="92">
        <f>IF('Exadata Layout'!K290 &gt; 0, 'Exadata Layout'!K290,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IF(OR('Exadata Layout'!L291 = "P"), 'Exadata Layout'!V291, 0)</f>
        <v>0</v>
      </c>
      <c r="E278" s="99">
        <f t="array" ref="E278">IF(OR('Exadata Layout'!L291 = "P", 'Exadata Layout'!L291 = "A"), 'Exadata Layout'!W291, 0)</f>
        <v>0</v>
      </c>
      <c r="F278" s="99">
        <f>IF(OR('Exadata Layout'!L291 = "P", 'Exadata Layout'!L291 = "A"), 'Exadata Layout'!I291, 0)</f>
        <v>0</v>
      </c>
      <c r="G278" s="91" t="str">
        <f t="array" ref="G278">IF(OR('Exadata Layout'!L291 = "P", 'Exadata Layout'!L291 = "A"), 'Exadata Layout'!G291, "")</f>
        <v/>
      </c>
      <c r="H278" s="91" t="str">
        <f>IF('Exadata Layout'!G291 &gt; 0, 'Exadata Layout'!G291, "")</f>
        <v/>
      </c>
      <c r="I278" s="102">
        <f>IF('Exadata Layout'!Y291 &gt; 0, 'Exadata Layout'!Y291, 0)</f>
        <v>0</v>
      </c>
      <c r="J278" s="92">
        <f t="array" ref="J278">IF('Exadata Layout'!AA291 &gt; 0, 'Exadata Layout'!AA291, 0)</f>
        <v>0</v>
      </c>
      <c r="K278" s="92">
        <f>IF('Exadata Layout'!K291 &gt; 0, 'Exadata Layout'!K291,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IF(OR('Exadata Layout'!L292 = "P"), 'Exadata Layout'!V292, 0)</f>
        <v>0</v>
      </c>
      <c r="E279" s="99">
        <f t="array" ref="E279">IF(OR('Exadata Layout'!L292 = "P", 'Exadata Layout'!L292 = "A"), 'Exadata Layout'!W292, 0)</f>
        <v>0</v>
      </c>
      <c r="F279" s="99">
        <f>IF(OR('Exadata Layout'!L292 = "P", 'Exadata Layout'!L292 = "A"), 'Exadata Layout'!I292, 0)</f>
        <v>0</v>
      </c>
      <c r="G279" s="91" t="str">
        <f t="array" ref="G279">IF(OR('Exadata Layout'!L292 = "P", 'Exadata Layout'!L292 = "A"), 'Exadata Layout'!G292, "")</f>
        <v/>
      </c>
      <c r="H279" s="91" t="str">
        <f>IF('Exadata Layout'!G292 &gt; 0, 'Exadata Layout'!G292, "")</f>
        <v/>
      </c>
      <c r="I279" s="102">
        <f>IF('Exadata Layout'!Y292 &gt; 0, 'Exadata Layout'!Y292, 0)</f>
        <v>0</v>
      </c>
      <c r="J279" s="92">
        <f t="array" ref="J279">IF('Exadata Layout'!AA292 &gt; 0, 'Exadata Layout'!AA292, 0)</f>
        <v>0</v>
      </c>
      <c r="K279" s="92">
        <f>IF('Exadata Layout'!K292 &gt; 0, 'Exadata Layout'!K292,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IF(OR('Exadata Layout'!L293 = "P"), 'Exadata Layout'!V293, 0)</f>
        <v>0</v>
      </c>
      <c r="E280" s="99">
        <f t="array" ref="E280">IF(OR('Exadata Layout'!L293 = "P", 'Exadata Layout'!L293 = "A"), 'Exadata Layout'!W293, 0)</f>
        <v>0</v>
      </c>
      <c r="F280" s="99">
        <f>IF(OR('Exadata Layout'!L293 = "P", 'Exadata Layout'!L293 = "A"), 'Exadata Layout'!I293, 0)</f>
        <v>0</v>
      </c>
      <c r="G280" s="91" t="str">
        <f t="array" ref="G280">IF(OR('Exadata Layout'!L293 = "P", 'Exadata Layout'!L293 = "A"), 'Exadata Layout'!G293, "")</f>
        <v/>
      </c>
      <c r="H280" s="91" t="str">
        <f>IF('Exadata Layout'!G293 &gt; 0, 'Exadata Layout'!G293, "")</f>
        <v/>
      </c>
      <c r="I280" s="102">
        <f>IF('Exadata Layout'!Y293 &gt; 0, 'Exadata Layout'!Y293, 0)</f>
        <v>0</v>
      </c>
      <c r="J280" s="92">
        <f t="array" ref="J280">IF('Exadata Layout'!AA293 &gt; 0, 'Exadata Layout'!AA293, 0)</f>
        <v>0</v>
      </c>
      <c r="K280" s="92">
        <f>IF('Exadata Layout'!K293 &gt; 0, 'Exadata Layout'!K293,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IF(OR('Exadata Layout'!L294 = "P"), 'Exadata Layout'!V294, 0)</f>
        <v>0</v>
      </c>
      <c r="E281" s="99">
        <f t="array" ref="E281">IF(OR('Exadata Layout'!L294 = "P", 'Exadata Layout'!L294 = "A"), 'Exadata Layout'!W294, 0)</f>
        <v>0</v>
      </c>
      <c r="F281" s="99">
        <f>IF(OR('Exadata Layout'!L294 = "P", 'Exadata Layout'!L294 = "A"), 'Exadata Layout'!I294, 0)</f>
        <v>0</v>
      </c>
      <c r="G281" s="91" t="str">
        <f t="array" ref="G281">IF(OR('Exadata Layout'!L294 = "P", 'Exadata Layout'!L294 = "A"), 'Exadata Layout'!G294, "")</f>
        <v/>
      </c>
      <c r="H281" s="91" t="str">
        <f>IF('Exadata Layout'!G294 &gt; 0, 'Exadata Layout'!G294, "")</f>
        <v/>
      </c>
      <c r="I281" s="102">
        <f>IF('Exadata Layout'!Y294 &gt; 0, 'Exadata Layout'!Y294, 0)</f>
        <v>0</v>
      </c>
      <c r="J281" s="92">
        <f t="array" ref="J281">IF('Exadata Layout'!AA294 &gt; 0, 'Exadata Layout'!AA294, 0)</f>
        <v>0</v>
      </c>
      <c r="K281" s="92">
        <f>IF('Exadata Layout'!K294 &gt; 0, 'Exadata Layout'!K294,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IF(OR('Exadata Layout'!L295 = "P"), 'Exadata Layout'!V295, 0)</f>
        <v>0</v>
      </c>
      <c r="E282" s="99">
        <f t="array" ref="E282">IF(OR('Exadata Layout'!L295 = "P", 'Exadata Layout'!L295 = "A"), 'Exadata Layout'!W295, 0)</f>
        <v>0</v>
      </c>
      <c r="F282" s="99">
        <f>IF(OR('Exadata Layout'!L295 = "P", 'Exadata Layout'!L295 = "A"), 'Exadata Layout'!I295, 0)</f>
        <v>0</v>
      </c>
      <c r="G282" s="91" t="str">
        <f t="array" ref="G282">IF(OR('Exadata Layout'!L295 = "P", 'Exadata Layout'!L295 = "A"), 'Exadata Layout'!G295, "")</f>
        <v/>
      </c>
      <c r="H282" s="91" t="str">
        <f>IF('Exadata Layout'!G295 &gt; 0, 'Exadata Layout'!G295, "")</f>
        <v/>
      </c>
      <c r="I282" s="102">
        <f>IF('Exadata Layout'!Y295 &gt; 0, 'Exadata Layout'!Y295, 0)</f>
        <v>0</v>
      </c>
      <c r="J282" s="92">
        <f t="array" ref="J282">IF('Exadata Layout'!AA295 &gt; 0, 'Exadata Layout'!AA295, 0)</f>
        <v>0</v>
      </c>
      <c r="K282" s="92">
        <f>IF('Exadata Layout'!K295 &gt; 0, 'Exadata Layout'!K295,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IF(OR('Exadata Layout'!L296 = "P"), 'Exadata Layout'!V296, 0)</f>
        <v>0</v>
      </c>
      <c r="E283" s="99">
        <f t="array" ref="E283">IF(OR('Exadata Layout'!L296 = "P", 'Exadata Layout'!L296 = "A"), 'Exadata Layout'!W296, 0)</f>
        <v>0</v>
      </c>
      <c r="F283" s="99">
        <f>IF(OR('Exadata Layout'!L296 = "P", 'Exadata Layout'!L296 = "A"), 'Exadata Layout'!I296, 0)</f>
        <v>0</v>
      </c>
      <c r="G283" s="91" t="str">
        <f t="array" ref="G283">IF(OR('Exadata Layout'!L296 = "P", 'Exadata Layout'!L296 = "A"), 'Exadata Layout'!G296, "")</f>
        <v/>
      </c>
      <c r="H283" s="91" t="str">
        <f>IF('Exadata Layout'!G296 &gt; 0, 'Exadata Layout'!G296, "")</f>
        <v/>
      </c>
      <c r="I283" s="102">
        <f>IF('Exadata Layout'!Y296 &gt; 0, 'Exadata Layout'!Y296, 0)</f>
        <v>0</v>
      </c>
      <c r="J283" s="92">
        <f t="array" ref="J283">IF('Exadata Layout'!AA296 &gt; 0, 'Exadata Layout'!AA296, 0)</f>
        <v>0</v>
      </c>
      <c r="K283" s="92">
        <f>IF('Exadata Layout'!K296 &gt; 0, 'Exadata Layout'!K296,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IF(OR('Exadata Layout'!L297 = "P"), 'Exadata Layout'!V297, 0)</f>
        <v>0</v>
      </c>
      <c r="E284" s="99">
        <f t="array" ref="E284">IF(OR('Exadata Layout'!L297 = "P", 'Exadata Layout'!L297 = "A"), 'Exadata Layout'!W297, 0)</f>
        <v>0</v>
      </c>
      <c r="F284" s="99">
        <f>IF(OR('Exadata Layout'!L297 = "P", 'Exadata Layout'!L297 = "A"), 'Exadata Layout'!I297, 0)</f>
        <v>0</v>
      </c>
      <c r="G284" s="91" t="str">
        <f t="array" ref="G284">IF(OR('Exadata Layout'!L297 = "P", 'Exadata Layout'!L297 = "A"), 'Exadata Layout'!G297, "")</f>
        <v/>
      </c>
      <c r="H284" s="91" t="str">
        <f>IF('Exadata Layout'!G297 &gt; 0, 'Exadata Layout'!G297, "")</f>
        <v/>
      </c>
      <c r="I284" s="102">
        <f>IF('Exadata Layout'!Y297 &gt; 0, 'Exadata Layout'!Y297, 0)</f>
        <v>0</v>
      </c>
      <c r="J284" s="92">
        <f t="array" ref="J284">IF('Exadata Layout'!AA297 &gt; 0, 'Exadata Layout'!AA297, 0)</f>
        <v>0</v>
      </c>
      <c r="K284" s="92">
        <f>IF('Exadata Layout'!K297 &gt; 0, 'Exadata Layout'!K297,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IF(OR('Exadata Layout'!L298 = "P"), 'Exadata Layout'!V298, 0)</f>
        <v>0</v>
      </c>
      <c r="E285" s="99">
        <f t="array" ref="E285">IF(OR('Exadata Layout'!L298 = "P", 'Exadata Layout'!L298 = "A"), 'Exadata Layout'!W298, 0)</f>
        <v>0</v>
      </c>
      <c r="F285" s="99">
        <f>IF(OR('Exadata Layout'!L298 = "P", 'Exadata Layout'!L298 = "A"), 'Exadata Layout'!I298, 0)</f>
        <v>0</v>
      </c>
      <c r="G285" s="91" t="str">
        <f t="array" ref="G285">IF(OR('Exadata Layout'!L298 = "P", 'Exadata Layout'!L298 = "A"), 'Exadata Layout'!G298, "")</f>
        <v/>
      </c>
      <c r="H285" s="91" t="str">
        <f>IF('Exadata Layout'!G298 &gt; 0, 'Exadata Layout'!G298, "")</f>
        <v/>
      </c>
      <c r="I285" s="102">
        <f>IF('Exadata Layout'!Y298 &gt; 0, 'Exadata Layout'!Y298, 0)</f>
        <v>0</v>
      </c>
      <c r="J285" s="92">
        <f t="array" ref="J285">IF('Exadata Layout'!AA298 &gt; 0, 'Exadata Layout'!AA298, 0)</f>
        <v>0</v>
      </c>
      <c r="K285" s="92">
        <f>IF('Exadata Layout'!K298 &gt; 0, 'Exadata Layout'!K298,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IF(OR('Exadata Layout'!L299 = "P"), 'Exadata Layout'!V299, 0)</f>
        <v>0</v>
      </c>
      <c r="E286" s="99">
        <f t="array" ref="E286">IF(OR('Exadata Layout'!L299 = "P", 'Exadata Layout'!L299 = "A"), 'Exadata Layout'!W299, 0)</f>
        <v>0</v>
      </c>
      <c r="F286" s="99">
        <f>IF(OR('Exadata Layout'!L299 = "P", 'Exadata Layout'!L299 = "A"), 'Exadata Layout'!I299, 0)</f>
        <v>0</v>
      </c>
      <c r="G286" s="91" t="str">
        <f t="array" ref="G286">IF(OR('Exadata Layout'!L299 = "P", 'Exadata Layout'!L299 = "A"), 'Exadata Layout'!G299, "")</f>
        <v/>
      </c>
      <c r="H286" s="91" t="str">
        <f>IF('Exadata Layout'!G299 &gt; 0, 'Exadata Layout'!G299, "")</f>
        <v/>
      </c>
      <c r="I286" s="102">
        <f>IF('Exadata Layout'!Y299 &gt; 0, 'Exadata Layout'!Y299, 0)</f>
        <v>0</v>
      </c>
      <c r="J286" s="92">
        <f t="array" ref="J286">IF('Exadata Layout'!AA299 &gt; 0, 'Exadata Layout'!AA299, 0)</f>
        <v>0</v>
      </c>
      <c r="K286" s="92">
        <f>IF('Exadata Layout'!K299 &gt; 0, 'Exadata Layout'!K299,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IF(OR('Exadata Layout'!L300 = "P"), 'Exadata Layout'!V300, 0)</f>
        <v>0</v>
      </c>
      <c r="E287" s="99">
        <f t="array" ref="E287">IF(OR('Exadata Layout'!L300 = "P", 'Exadata Layout'!L300 = "A"), 'Exadata Layout'!W300, 0)</f>
        <v>0</v>
      </c>
      <c r="F287" s="99">
        <f>IF(OR('Exadata Layout'!L300 = "P", 'Exadata Layout'!L300 = "A"), 'Exadata Layout'!I300, 0)</f>
        <v>0</v>
      </c>
      <c r="G287" s="91" t="str">
        <f t="array" ref="G287">IF(OR('Exadata Layout'!L300 = "P", 'Exadata Layout'!L300 = "A"), 'Exadata Layout'!G300, "")</f>
        <v/>
      </c>
      <c r="H287" s="91" t="str">
        <f>IF('Exadata Layout'!G300 &gt; 0, 'Exadata Layout'!G300, "")</f>
        <v/>
      </c>
      <c r="I287" s="102">
        <f>IF('Exadata Layout'!Y300 &gt; 0, 'Exadata Layout'!Y300, 0)</f>
        <v>0</v>
      </c>
      <c r="J287" s="92">
        <f t="array" ref="J287">IF('Exadata Layout'!AA300 &gt; 0, 'Exadata Layout'!AA300, 0)</f>
        <v>0</v>
      </c>
      <c r="K287" s="92">
        <f>IF('Exadata Layout'!K300 &gt; 0, 'Exadata Layout'!K300,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IF(OR('Exadata Layout'!L301 = "P"), 'Exadata Layout'!V301, 0)</f>
        <v>0</v>
      </c>
      <c r="E288" s="99">
        <f t="array" ref="E288">IF(OR('Exadata Layout'!L301 = "P", 'Exadata Layout'!L301 = "A"), 'Exadata Layout'!W301, 0)</f>
        <v>0</v>
      </c>
      <c r="F288" s="99">
        <f>IF(OR('Exadata Layout'!L301 = "P", 'Exadata Layout'!L301 = "A"), 'Exadata Layout'!I301, 0)</f>
        <v>0</v>
      </c>
      <c r="G288" s="91" t="str">
        <f t="array" ref="G288">IF(OR('Exadata Layout'!L301 = "P", 'Exadata Layout'!L301 = "A"), 'Exadata Layout'!G301, "")</f>
        <v/>
      </c>
      <c r="H288" s="91" t="str">
        <f>IF('Exadata Layout'!G301 &gt; 0, 'Exadata Layout'!G301, "")</f>
        <v/>
      </c>
      <c r="I288" s="102">
        <f>IF('Exadata Layout'!Y301 &gt; 0, 'Exadata Layout'!Y301, 0)</f>
        <v>0</v>
      </c>
      <c r="J288" s="92">
        <f t="array" ref="J288">IF('Exadata Layout'!AA301 &gt; 0, 'Exadata Layout'!AA301, 0)</f>
        <v>0</v>
      </c>
      <c r="K288" s="92">
        <f>IF('Exadata Layout'!K301 &gt; 0, 'Exadata Layout'!K301,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IF(OR('Exadata Layout'!L302 = "P"), 'Exadata Layout'!V302, 0)</f>
        <v>0</v>
      </c>
      <c r="E289" s="99">
        <f t="array" ref="E289">IF(OR('Exadata Layout'!L302 = "P", 'Exadata Layout'!L302 = "A"), 'Exadata Layout'!W302, 0)</f>
        <v>0</v>
      </c>
      <c r="F289" s="99">
        <f>IF(OR('Exadata Layout'!L302 = "P", 'Exadata Layout'!L302 = "A"), 'Exadata Layout'!I302, 0)</f>
        <v>0</v>
      </c>
      <c r="G289" s="91" t="str">
        <f t="array" ref="G289">IF(OR('Exadata Layout'!L302 = "P", 'Exadata Layout'!L302 = "A"), 'Exadata Layout'!G302, "")</f>
        <v/>
      </c>
      <c r="H289" s="91" t="str">
        <f>IF('Exadata Layout'!G302 &gt; 0, 'Exadata Layout'!G302, "")</f>
        <v/>
      </c>
      <c r="I289" s="102">
        <f>IF('Exadata Layout'!Y302 &gt; 0, 'Exadata Layout'!Y302, 0)</f>
        <v>0</v>
      </c>
      <c r="J289" s="92">
        <f t="array" ref="J289">IF('Exadata Layout'!AA302 &gt; 0, 'Exadata Layout'!AA302, 0)</f>
        <v>0</v>
      </c>
      <c r="K289" s="92">
        <f>IF('Exadata Layout'!K302 &gt; 0, 'Exadata Layout'!K302,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IF(OR('Exadata Layout'!L303 = "P"), 'Exadata Layout'!V303, 0)</f>
        <v>0</v>
      </c>
      <c r="E290" s="99">
        <f t="array" ref="E290">IF(OR('Exadata Layout'!L303 = "P", 'Exadata Layout'!L303 = "A"), 'Exadata Layout'!W303, 0)</f>
        <v>0</v>
      </c>
      <c r="F290" s="99">
        <f>IF(OR('Exadata Layout'!L303 = "P", 'Exadata Layout'!L303 = "A"), 'Exadata Layout'!I303, 0)</f>
        <v>0</v>
      </c>
      <c r="G290" s="91" t="str">
        <f t="array" ref="G290">IF(OR('Exadata Layout'!L303 = "P", 'Exadata Layout'!L303 = "A"), 'Exadata Layout'!G303, "")</f>
        <v/>
      </c>
      <c r="H290" s="91" t="str">
        <f>IF('Exadata Layout'!G303 &gt; 0, 'Exadata Layout'!G303, "")</f>
        <v/>
      </c>
      <c r="I290" s="102">
        <f>IF('Exadata Layout'!Y303 &gt; 0, 'Exadata Layout'!Y303, 0)</f>
        <v>0</v>
      </c>
      <c r="J290" s="92">
        <f t="array" ref="J290">IF('Exadata Layout'!AA303 &gt; 0, 'Exadata Layout'!AA303, 0)</f>
        <v>0</v>
      </c>
      <c r="K290" s="92">
        <f>IF('Exadata Layout'!K303 &gt; 0, 'Exadata Layout'!K303,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IF(OR('Exadata Layout'!L304 = "P"), 'Exadata Layout'!V304, 0)</f>
        <v>0</v>
      </c>
      <c r="E291" s="99">
        <f t="array" ref="E291">IF(OR('Exadata Layout'!L304 = "P", 'Exadata Layout'!L304 = "A"), 'Exadata Layout'!W304, 0)</f>
        <v>0</v>
      </c>
      <c r="F291" s="99">
        <f>IF(OR('Exadata Layout'!L304 = "P", 'Exadata Layout'!L304 = "A"), 'Exadata Layout'!I304, 0)</f>
        <v>0</v>
      </c>
      <c r="G291" s="91" t="str">
        <f t="array" ref="G291">IF(OR('Exadata Layout'!L304 = "P", 'Exadata Layout'!L304 = "A"), 'Exadata Layout'!G304, "")</f>
        <v/>
      </c>
      <c r="H291" s="91" t="str">
        <f>IF('Exadata Layout'!G304 &gt; 0, 'Exadata Layout'!G304, "")</f>
        <v/>
      </c>
      <c r="I291" s="102">
        <f>IF('Exadata Layout'!Y304 &gt; 0, 'Exadata Layout'!Y304, 0)</f>
        <v>0</v>
      </c>
      <c r="J291" s="92">
        <f t="array" ref="J291">IF('Exadata Layout'!AA304 &gt; 0, 'Exadata Layout'!AA304, 0)</f>
        <v>0</v>
      </c>
      <c r="K291" s="92">
        <f>IF('Exadata Layout'!K304 &gt; 0, 'Exadata Layout'!K304,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IF(OR('Exadata Layout'!L305 = "P"), 'Exadata Layout'!V305, 0)</f>
        <v>0</v>
      </c>
      <c r="E292" s="99">
        <f t="array" ref="E292">IF(OR('Exadata Layout'!L305 = "P", 'Exadata Layout'!L305 = "A"), 'Exadata Layout'!W305, 0)</f>
        <v>0</v>
      </c>
      <c r="F292" s="99">
        <f>IF(OR('Exadata Layout'!L305 = "P", 'Exadata Layout'!L305 = "A"), 'Exadata Layout'!I305, 0)</f>
        <v>0</v>
      </c>
      <c r="G292" s="91" t="str">
        <f t="array" ref="G292">IF(OR('Exadata Layout'!L305 = "P", 'Exadata Layout'!L305 = "A"), 'Exadata Layout'!G305, "")</f>
        <v/>
      </c>
      <c r="H292" s="91" t="str">
        <f>IF('Exadata Layout'!G305 &gt; 0, 'Exadata Layout'!G305, "")</f>
        <v/>
      </c>
      <c r="I292" s="102">
        <f>IF('Exadata Layout'!Y305 &gt; 0, 'Exadata Layout'!Y305, 0)</f>
        <v>0</v>
      </c>
      <c r="J292" s="92">
        <f t="array" ref="J292">IF('Exadata Layout'!AA305 &gt; 0, 'Exadata Layout'!AA305, 0)</f>
        <v>0</v>
      </c>
      <c r="K292" s="92">
        <f>IF('Exadata Layout'!K305 &gt; 0, 'Exadata Layout'!K305,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IF(OR('Exadata Layout'!L306 = "P"), 'Exadata Layout'!V306, 0)</f>
        <v>0</v>
      </c>
      <c r="E293" s="99">
        <f t="array" ref="E293">IF(OR('Exadata Layout'!L306 = "P", 'Exadata Layout'!L306 = "A"), 'Exadata Layout'!W306, 0)</f>
        <v>0</v>
      </c>
      <c r="F293" s="99">
        <f>IF(OR('Exadata Layout'!L306 = "P", 'Exadata Layout'!L306 = "A"), 'Exadata Layout'!I306, 0)</f>
        <v>0</v>
      </c>
      <c r="G293" s="91" t="str">
        <f t="array" ref="G293">IF(OR('Exadata Layout'!L306 = "P", 'Exadata Layout'!L306 = "A"), 'Exadata Layout'!G306, "")</f>
        <v/>
      </c>
      <c r="H293" s="91" t="str">
        <f>IF('Exadata Layout'!G306 &gt; 0, 'Exadata Layout'!G306, "")</f>
        <v/>
      </c>
      <c r="I293" s="102">
        <f>IF('Exadata Layout'!Y306 &gt; 0, 'Exadata Layout'!Y306, 0)</f>
        <v>0</v>
      </c>
      <c r="J293" s="92">
        <f t="array" ref="J293">IF('Exadata Layout'!AA306 &gt; 0, 'Exadata Layout'!AA306, 0)</f>
        <v>0</v>
      </c>
      <c r="K293" s="92">
        <f>IF('Exadata Layout'!K306 &gt; 0, 'Exadata Layout'!K306,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IF(OR('Exadata Layout'!L307 = "P"), 'Exadata Layout'!V307, 0)</f>
        <v>0</v>
      </c>
      <c r="E294" s="99">
        <f t="array" ref="E294">IF(OR('Exadata Layout'!L307 = "P", 'Exadata Layout'!L307 = "A"), 'Exadata Layout'!W307, 0)</f>
        <v>0</v>
      </c>
      <c r="F294" s="99">
        <f>IF(OR('Exadata Layout'!L307 = "P", 'Exadata Layout'!L307 = "A"), 'Exadata Layout'!I307, 0)</f>
        <v>0</v>
      </c>
      <c r="G294" s="91" t="str">
        <f t="array" ref="G294">IF(OR('Exadata Layout'!L307 = "P", 'Exadata Layout'!L307 = "A"), 'Exadata Layout'!G307, "")</f>
        <v/>
      </c>
      <c r="H294" s="91" t="str">
        <f>IF('Exadata Layout'!G307 &gt; 0, 'Exadata Layout'!G307, "")</f>
        <v/>
      </c>
      <c r="I294" s="102">
        <f>IF('Exadata Layout'!Y307 &gt; 0, 'Exadata Layout'!Y307, 0)</f>
        <v>0</v>
      </c>
      <c r="J294" s="92">
        <f t="array" ref="J294">IF('Exadata Layout'!AA307 &gt; 0, 'Exadata Layout'!AA307, 0)</f>
        <v>0</v>
      </c>
      <c r="K294" s="92">
        <f>IF('Exadata Layout'!K307 &gt; 0, 'Exadata Layout'!K307,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IF(OR('Exadata Layout'!L308 = "P"), 'Exadata Layout'!V308, 0)</f>
        <v>0</v>
      </c>
      <c r="E295" s="99">
        <f t="array" ref="E295">IF(OR('Exadata Layout'!L308 = "P", 'Exadata Layout'!L308 = "A"), 'Exadata Layout'!W308, 0)</f>
        <v>0</v>
      </c>
      <c r="F295" s="99">
        <f>IF(OR('Exadata Layout'!L308 = "P", 'Exadata Layout'!L308 = "A"), 'Exadata Layout'!I308, 0)</f>
        <v>0</v>
      </c>
      <c r="G295" s="91" t="str">
        <f t="array" ref="G295">IF(OR('Exadata Layout'!L308 = "P", 'Exadata Layout'!L308 = "A"), 'Exadata Layout'!G308, "")</f>
        <v/>
      </c>
      <c r="H295" s="91" t="str">
        <f>IF('Exadata Layout'!G308 &gt; 0, 'Exadata Layout'!G308, "")</f>
        <v/>
      </c>
      <c r="I295" s="102">
        <f>IF('Exadata Layout'!Y308 &gt; 0, 'Exadata Layout'!Y308, 0)</f>
        <v>0</v>
      </c>
      <c r="J295" s="92">
        <f t="array" ref="J295">IF('Exadata Layout'!AA308 &gt; 0, 'Exadata Layout'!AA308, 0)</f>
        <v>0</v>
      </c>
      <c r="K295" s="92">
        <f>IF('Exadata Layout'!K308 &gt; 0, 'Exadata Layout'!K308,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IF(OR('Exadata Layout'!L309 = "P"), 'Exadata Layout'!V309, 0)</f>
        <v>0</v>
      </c>
      <c r="E296" s="99">
        <f t="array" ref="E296">IF(OR('Exadata Layout'!L309 = "P", 'Exadata Layout'!L309 = "A"), 'Exadata Layout'!W309, 0)</f>
        <v>0</v>
      </c>
      <c r="F296" s="99">
        <f>IF(OR('Exadata Layout'!L309 = "P", 'Exadata Layout'!L309 = "A"), 'Exadata Layout'!I309, 0)</f>
        <v>0</v>
      </c>
      <c r="G296" s="91" t="str">
        <f t="array" ref="G296">IF(OR('Exadata Layout'!L309 = "P", 'Exadata Layout'!L309 = "A"), 'Exadata Layout'!G309, "")</f>
        <v/>
      </c>
      <c r="H296" s="91" t="str">
        <f>IF('Exadata Layout'!G309 &gt; 0, 'Exadata Layout'!G309, "")</f>
        <v/>
      </c>
      <c r="I296" s="102">
        <f>IF('Exadata Layout'!Y309 &gt; 0, 'Exadata Layout'!Y309, 0)</f>
        <v>0</v>
      </c>
      <c r="J296" s="92">
        <f t="array" ref="J296">IF('Exadata Layout'!AA309 &gt; 0, 'Exadata Layout'!AA309, 0)</f>
        <v>0</v>
      </c>
      <c r="K296" s="92">
        <f>IF('Exadata Layout'!K309 &gt; 0, 'Exadata Layout'!K309,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IF(OR('Exadata Layout'!L310 = "P"), 'Exadata Layout'!V310, 0)</f>
        <v>0</v>
      </c>
      <c r="E297" s="99">
        <f t="array" ref="E297">IF(OR('Exadata Layout'!L310 = "P", 'Exadata Layout'!L310 = "A"), 'Exadata Layout'!W310, 0)</f>
        <v>0</v>
      </c>
      <c r="F297" s="99">
        <f>IF(OR('Exadata Layout'!L310 = "P", 'Exadata Layout'!L310 = "A"), 'Exadata Layout'!I310, 0)</f>
        <v>0</v>
      </c>
      <c r="G297" s="91" t="str">
        <f t="array" ref="G297">IF(OR('Exadata Layout'!L310 = "P", 'Exadata Layout'!L310 = "A"), 'Exadata Layout'!G310, "")</f>
        <v/>
      </c>
      <c r="H297" s="91" t="str">
        <f>IF('Exadata Layout'!G310 &gt; 0, 'Exadata Layout'!G310, "")</f>
        <v/>
      </c>
      <c r="I297" s="102">
        <f>IF('Exadata Layout'!Y310 &gt; 0, 'Exadata Layout'!Y310, 0)</f>
        <v>0</v>
      </c>
      <c r="J297" s="92">
        <f t="array" ref="J297">IF('Exadata Layout'!AA310 &gt; 0, 'Exadata Layout'!AA310, 0)</f>
        <v>0</v>
      </c>
      <c r="K297" s="92">
        <f>IF('Exadata Layout'!K310 &gt; 0, 'Exadata Layout'!K310,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IF(OR('Exadata Layout'!L311 = "P"), 'Exadata Layout'!V311, 0)</f>
        <v>0</v>
      </c>
      <c r="E298" s="99">
        <f t="array" ref="E298">IF(OR('Exadata Layout'!L311 = "P", 'Exadata Layout'!L311 = "A"), 'Exadata Layout'!W311, 0)</f>
        <v>0</v>
      </c>
      <c r="F298" s="99">
        <f>IF(OR('Exadata Layout'!L311 = "P", 'Exadata Layout'!L311 = "A"), 'Exadata Layout'!I311, 0)</f>
        <v>0</v>
      </c>
      <c r="G298" s="91" t="str">
        <f t="array" ref="G298">IF(OR('Exadata Layout'!L311 = "P", 'Exadata Layout'!L311 = "A"), 'Exadata Layout'!G311, "")</f>
        <v/>
      </c>
      <c r="H298" s="91" t="str">
        <f>IF('Exadata Layout'!G311 &gt; 0, 'Exadata Layout'!G311, "")</f>
        <v/>
      </c>
      <c r="I298" s="102">
        <f>IF('Exadata Layout'!Y311 &gt; 0, 'Exadata Layout'!Y311, 0)</f>
        <v>0</v>
      </c>
      <c r="J298" s="92">
        <f t="array" ref="J298">IF('Exadata Layout'!AA311 &gt; 0, 'Exadata Layout'!AA311, 0)</f>
        <v>0</v>
      </c>
      <c r="K298" s="92">
        <f>IF('Exadata Layout'!K311 &gt; 0, 'Exadata Layout'!K311,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IF(OR('Exadata Layout'!L312 = "P"), 'Exadata Layout'!V312, 0)</f>
        <v>0</v>
      </c>
      <c r="E299" s="99">
        <f t="array" ref="E299">IF(OR('Exadata Layout'!L312 = "P", 'Exadata Layout'!L312 = "A"), 'Exadata Layout'!W312, 0)</f>
        <v>0</v>
      </c>
      <c r="F299" s="99">
        <f>IF(OR('Exadata Layout'!L312 = "P", 'Exadata Layout'!L312 = "A"), 'Exadata Layout'!I312, 0)</f>
        <v>0</v>
      </c>
      <c r="G299" s="91" t="str">
        <f t="array" ref="G299">IF(OR('Exadata Layout'!L312 = "P", 'Exadata Layout'!L312 = "A"), 'Exadata Layout'!G312, "")</f>
        <v/>
      </c>
      <c r="H299" s="91" t="str">
        <f>IF('Exadata Layout'!G312 &gt; 0, 'Exadata Layout'!G312, "")</f>
        <v/>
      </c>
      <c r="I299" s="102">
        <f>IF('Exadata Layout'!Y312 &gt; 0, 'Exadata Layout'!Y312, 0)</f>
        <v>0</v>
      </c>
      <c r="J299" s="92">
        <f t="array" ref="J299">IF('Exadata Layout'!AA312 &gt; 0, 'Exadata Layout'!AA312, 0)</f>
        <v>0</v>
      </c>
      <c r="K299" s="92">
        <f>IF('Exadata Layout'!K312 &gt; 0, 'Exadata Layout'!K312,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IF(OR('Exadata Layout'!L313 = "P"), 'Exadata Layout'!V313, 0)</f>
        <v>0</v>
      </c>
      <c r="E300" s="99">
        <f t="array" ref="E300">IF(OR('Exadata Layout'!L313 = "P", 'Exadata Layout'!L313 = "A"), 'Exadata Layout'!W313, 0)</f>
        <v>0</v>
      </c>
      <c r="F300" s="99">
        <f>IF(OR('Exadata Layout'!L313 = "P", 'Exadata Layout'!L313 = "A"), 'Exadata Layout'!I313, 0)</f>
        <v>0</v>
      </c>
      <c r="G300" s="91" t="str">
        <f t="array" ref="G300">IF(OR('Exadata Layout'!L313 = "P", 'Exadata Layout'!L313 = "A"), 'Exadata Layout'!G313, "")</f>
        <v/>
      </c>
      <c r="H300" s="91" t="str">
        <f>IF('Exadata Layout'!G313 &gt; 0, 'Exadata Layout'!G313, "")</f>
        <v/>
      </c>
      <c r="I300" s="102">
        <f>IF('Exadata Layout'!Y313 &gt; 0, 'Exadata Layout'!Y313, 0)</f>
        <v>0</v>
      </c>
      <c r="J300" s="92">
        <f t="array" ref="J300">IF('Exadata Layout'!AA313 &gt; 0, 'Exadata Layout'!AA313, 0)</f>
        <v>0</v>
      </c>
      <c r="K300" s="92">
        <f>IF('Exadata Layout'!K313 &gt; 0, 'Exadata Layout'!K313,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IF(OR('Exadata Layout'!L314 = "P"), 'Exadata Layout'!V314, 0)</f>
        <v>0</v>
      </c>
      <c r="E301" s="99">
        <f t="array" ref="E301">IF(OR('Exadata Layout'!L314 = "P", 'Exadata Layout'!L314 = "A"), 'Exadata Layout'!W314, 0)</f>
        <v>0</v>
      </c>
      <c r="F301" s="99">
        <f>IF(OR('Exadata Layout'!L314 = "P", 'Exadata Layout'!L314 = "A"), 'Exadata Layout'!I314, 0)</f>
        <v>0</v>
      </c>
      <c r="G301" s="91" t="str">
        <f t="array" ref="G301">IF(OR('Exadata Layout'!L314 = "P", 'Exadata Layout'!L314 = "A"), 'Exadata Layout'!G314, "")</f>
        <v/>
      </c>
      <c r="H301" s="91" t="str">
        <f>IF('Exadata Layout'!G314 &gt; 0, 'Exadata Layout'!G314, "")</f>
        <v/>
      </c>
      <c r="I301" s="102">
        <f>IF('Exadata Layout'!Y314 &gt; 0, 'Exadata Layout'!Y314, 0)</f>
        <v>0</v>
      </c>
      <c r="J301" s="92">
        <f t="array" ref="J301">IF('Exadata Layout'!AA314 &gt; 0, 'Exadata Layout'!AA314, 0)</f>
        <v>0</v>
      </c>
      <c r="K301" s="92">
        <f>IF('Exadata Layout'!K314 &gt; 0, 'Exadata Layout'!K314,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IF(OR('Exadata Layout'!L315 = "P"), 'Exadata Layout'!V315, 0)</f>
        <v>0</v>
      </c>
      <c r="E302" s="99">
        <f t="array" ref="E302">IF(OR('Exadata Layout'!L315 = "P", 'Exadata Layout'!L315 = "A"), 'Exadata Layout'!W315, 0)</f>
        <v>0</v>
      </c>
      <c r="F302" s="99">
        <f>IF(OR('Exadata Layout'!L315 = "P", 'Exadata Layout'!L315 = "A"), 'Exadata Layout'!I315, 0)</f>
        <v>0</v>
      </c>
      <c r="G302" s="91" t="str">
        <f t="array" ref="G302">IF(OR('Exadata Layout'!L315 = "P", 'Exadata Layout'!L315 = "A"), 'Exadata Layout'!G315, "")</f>
        <v/>
      </c>
      <c r="H302" s="91" t="str">
        <f>IF('Exadata Layout'!G315 &gt; 0, 'Exadata Layout'!G315, "")</f>
        <v/>
      </c>
      <c r="I302" s="102">
        <f>IF('Exadata Layout'!Y315 &gt; 0, 'Exadata Layout'!Y315, 0)</f>
        <v>0</v>
      </c>
      <c r="J302" s="92">
        <f t="array" ref="J302">IF('Exadata Layout'!AA315 &gt; 0, 'Exadata Layout'!AA315, 0)</f>
        <v>0</v>
      </c>
      <c r="K302" s="92">
        <f>IF('Exadata Layout'!K315 &gt; 0, 'Exadata Layout'!K315,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IF(OR('Exadata Layout'!L316 = "P"), 'Exadata Layout'!V316, 0)</f>
        <v>0</v>
      </c>
      <c r="E303" s="99">
        <f t="array" ref="E303">IF(OR('Exadata Layout'!L316 = "P", 'Exadata Layout'!L316 = "A"), 'Exadata Layout'!W316, 0)</f>
        <v>0</v>
      </c>
      <c r="F303" s="99">
        <f>IF(OR('Exadata Layout'!L316 = "P", 'Exadata Layout'!L316 = "A"), 'Exadata Layout'!I316, 0)</f>
        <v>0</v>
      </c>
      <c r="G303" s="91" t="str">
        <f t="array" ref="G303">IF(OR('Exadata Layout'!L316 = "P", 'Exadata Layout'!L316 = "A"), 'Exadata Layout'!G316, "")</f>
        <v/>
      </c>
      <c r="H303" s="91" t="str">
        <f>IF('Exadata Layout'!G316 &gt; 0, 'Exadata Layout'!G316, "")</f>
        <v/>
      </c>
      <c r="I303" s="102">
        <f>IF('Exadata Layout'!Y316 &gt; 0, 'Exadata Layout'!Y316, 0)</f>
        <v>0</v>
      </c>
      <c r="J303" s="92">
        <f t="array" ref="J303">IF('Exadata Layout'!AA316 &gt; 0, 'Exadata Layout'!AA316, 0)</f>
        <v>0</v>
      </c>
      <c r="K303" s="92">
        <f>IF('Exadata Layout'!K316 &gt; 0, 'Exadata Layout'!K316,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IF(OR('Exadata Layout'!L317 = "P"), 'Exadata Layout'!V317, 0)</f>
        <v>0</v>
      </c>
      <c r="E304" s="99">
        <f t="array" ref="E304">IF(OR('Exadata Layout'!L317 = "P", 'Exadata Layout'!L317 = "A"), 'Exadata Layout'!W317, 0)</f>
        <v>0</v>
      </c>
      <c r="F304" s="99">
        <f>IF(OR('Exadata Layout'!L317 = "P", 'Exadata Layout'!L317 = "A"), 'Exadata Layout'!I317, 0)</f>
        <v>0</v>
      </c>
      <c r="G304" s="91" t="str">
        <f t="array" ref="G304">IF(OR('Exadata Layout'!L317 = "P", 'Exadata Layout'!L317 = "A"), 'Exadata Layout'!G317, "")</f>
        <v/>
      </c>
      <c r="H304" s="91" t="str">
        <f>IF('Exadata Layout'!G317 &gt; 0, 'Exadata Layout'!G317, "")</f>
        <v/>
      </c>
      <c r="I304" s="102">
        <f>IF('Exadata Layout'!Y317 &gt; 0, 'Exadata Layout'!Y317, 0)</f>
        <v>0</v>
      </c>
      <c r="J304" s="92">
        <f t="array" ref="J304">IF('Exadata Layout'!AA317 &gt; 0, 'Exadata Layout'!AA317, 0)</f>
        <v>0</v>
      </c>
      <c r="K304" s="92">
        <f>IF('Exadata Layout'!K317 &gt; 0, 'Exadata Layout'!K317,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IF(OR('Exadata Layout'!L318 = "P"), 'Exadata Layout'!V318, 0)</f>
        <v>0</v>
      </c>
      <c r="E305" s="99">
        <f t="array" ref="E305">IF(OR('Exadata Layout'!L318 = "P", 'Exadata Layout'!L318 = "A"), 'Exadata Layout'!W318, 0)</f>
        <v>0</v>
      </c>
      <c r="F305" s="99">
        <f>IF(OR('Exadata Layout'!L318 = "P", 'Exadata Layout'!L318 = "A"), 'Exadata Layout'!I318, 0)</f>
        <v>0</v>
      </c>
      <c r="G305" s="91" t="str">
        <f t="array" ref="G305">IF(OR('Exadata Layout'!L318 = "P", 'Exadata Layout'!L318 = "A"), 'Exadata Layout'!G318, "")</f>
        <v/>
      </c>
      <c r="H305" s="91" t="str">
        <f>IF('Exadata Layout'!G318 &gt; 0, 'Exadata Layout'!G318, "")</f>
        <v/>
      </c>
      <c r="I305" s="102">
        <f>IF('Exadata Layout'!Y318 &gt; 0, 'Exadata Layout'!Y318, 0)</f>
        <v>0</v>
      </c>
      <c r="J305" s="92">
        <f t="array" ref="J305">IF('Exadata Layout'!AA318 &gt; 0, 'Exadata Layout'!AA318, 0)</f>
        <v>0</v>
      </c>
      <c r="K305" s="92">
        <f>IF('Exadata Layout'!K318 &gt; 0, 'Exadata Layout'!K318,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IF(OR('Exadata Layout'!L319 = "P"), 'Exadata Layout'!V319, 0)</f>
        <v>0</v>
      </c>
      <c r="E306" s="99">
        <f t="array" ref="E306">IF(OR('Exadata Layout'!L319 = "P", 'Exadata Layout'!L319 = "A"), 'Exadata Layout'!W319, 0)</f>
        <v>0</v>
      </c>
      <c r="F306" s="99">
        <f>IF(OR('Exadata Layout'!L319 = "P", 'Exadata Layout'!L319 = "A"), 'Exadata Layout'!I319, 0)</f>
        <v>0</v>
      </c>
      <c r="G306" s="91" t="str">
        <f t="array" ref="G306">IF(OR('Exadata Layout'!L319 = "P", 'Exadata Layout'!L319 = "A"), 'Exadata Layout'!G319, "")</f>
        <v/>
      </c>
      <c r="H306" s="91" t="str">
        <f>IF('Exadata Layout'!G319 &gt; 0, 'Exadata Layout'!G319, "")</f>
        <v/>
      </c>
      <c r="I306" s="102">
        <f>IF('Exadata Layout'!Y319 &gt; 0, 'Exadata Layout'!Y319, 0)</f>
        <v>0</v>
      </c>
      <c r="J306" s="92">
        <f t="array" ref="J306">IF('Exadata Layout'!AA319 &gt; 0, 'Exadata Layout'!AA319, 0)</f>
        <v>0</v>
      </c>
      <c r="K306" s="92">
        <f>IF('Exadata Layout'!K319 &gt; 0, 'Exadata Layout'!K319,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IF(OR('Exadata Layout'!L320 = "P"), 'Exadata Layout'!V320, 0)</f>
        <v>0</v>
      </c>
      <c r="E307" s="99">
        <f t="array" ref="E307">IF(OR('Exadata Layout'!L320 = "P", 'Exadata Layout'!L320 = "A"), 'Exadata Layout'!W320, 0)</f>
        <v>0</v>
      </c>
      <c r="F307" s="99">
        <f>IF(OR('Exadata Layout'!L320 = "P", 'Exadata Layout'!L320 = "A"), 'Exadata Layout'!I320, 0)</f>
        <v>0</v>
      </c>
      <c r="G307" s="91" t="str">
        <f t="array" ref="G307">IF(OR('Exadata Layout'!L320 = "P", 'Exadata Layout'!L320 = "A"), 'Exadata Layout'!G320, "")</f>
        <v/>
      </c>
      <c r="H307" s="91" t="str">
        <f>IF('Exadata Layout'!G320 &gt; 0, 'Exadata Layout'!G320, "")</f>
        <v/>
      </c>
      <c r="I307" s="102">
        <f>IF('Exadata Layout'!Y320 &gt; 0, 'Exadata Layout'!Y320, 0)</f>
        <v>0</v>
      </c>
      <c r="J307" s="92">
        <f t="array" ref="J307">IF('Exadata Layout'!AA320 &gt; 0, 'Exadata Layout'!AA320, 0)</f>
        <v>0</v>
      </c>
      <c r="K307" s="92">
        <f>IF('Exadata Layout'!K320 &gt; 0, 'Exadata Layout'!K320,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IF(OR('Exadata Layout'!L321 = "P"), 'Exadata Layout'!V321, 0)</f>
        <v>0</v>
      </c>
      <c r="E308" s="99">
        <f t="array" ref="E308">IF(OR('Exadata Layout'!L321 = "P", 'Exadata Layout'!L321 = "A"), 'Exadata Layout'!W321, 0)</f>
        <v>0</v>
      </c>
      <c r="F308" s="99">
        <f>IF(OR('Exadata Layout'!L321 = "P", 'Exadata Layout'!L321 = "A"), 'Exadata Layout'!I321, 0)</f>
        <v>0</v>
      </c>
      <c r="G308" s="91" t="str">
        <f t="array" ref="G308">IF(OR('Exadata Layout'!L321 = "P", 'Exadata Layout'!L321 = "A"), 'Exadata Layout'!G321, "")</f>
        <v/>
      </c>
      <c r="H308" s="91" t="str">
        <f>IF('Exadata Layout'!G321 &gt; 0, 'Exadata Layout'!G321, "")</f>
        <v/>
      </c>
      <c r="I308" s="102">
        <f>IF('Exadata Layout'!Y321 &gt; 0, 'Exadata Layout'!Y321, 0)</f>
        <v>0</v>
      </c>
      <c r="J308" s="92">
        <f t="array" ref="J308">IF('Exadata Layout'!AA321 &gt; 0, 'Exadata Layout'!AA321, 0)</f>
        <v>0</v>
      </c>
      <c r="K308" s="92">
        <f>IF('Exadata Layout'!K321 &gt; 0, 'Exadata Layout'!K321,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IF(OR('Exadata Layout'!L322 = "P"), 'Exadata Layout'!V322, 0)</f>
        <v>0</v>
      </c>
      <c r="E309" s="99">
        <f t="array" ref="E309">IF(OR('Exadata Layout'!L322 = "P", 'Exadata Layout'!L322 = "A"), 'Exadata Layout'!W322, 0)</f>
        <v>0</v>
      </c>
      <c r="F309" s="99">
        <f>IF(OR('Exadata Layout'!L322 = "P", 'Exadata Layout'!L322 = "A"), 'Exadata Layout'!I322, 0)</f>
        <v>0</v>
      </c>
      <c r="G309" s="91" t="str">
        <f t="array" ref="G309">IF(OR('Exadata Layout'!L322 = "P", 'Exadata Layout'!L322 = "A"), 'Exadata Layout'!G322, "")</f>
        <v/>
      </c>
      <c r="H309" s="91" t="str">
        <f>IF('Exadata Layout'!G322 &gt; 0, 'Exadata Layout'!G322, "")</f>
        <v/>
      </c>
      <c r="I309" s="102">
        <f>IF('Exadata Layout'!Y322 &gt; 0, 'Exadata Layout'!Y322, 0)</f>
        <v>0</v>
      </c>
      <c r="J309" s="92">
        <f t="array" ref="J309">IF('Exadata Layout'!AA322 &gt; 0, 'Exadata Layout'!AA322, 0)</f>
        <v>0</v>
      </c>
      <c r="K309" s="92">
        <f>IF('Exadata Layout'!K322 &gt; 0, 'Exadata Layout'!K322,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IF(OR('Exadata Layout'!L323 = "P"), 'Exadata Layout'!V323, 0)</f>
        <v>0</v>
      </c>
      <c r="E310" s="99">
        <f t="array" ref="E310">IF(OR('Exadata Layout'!L323 = "P", 'Exadata Layout'!L323 = "A"), 'Exadata Layout'!W323, 0)</f>
        <v>0</v>
      </c>
      <c r="F310" s="99">
        <f>IF(OR('Exadata Layout'!L323 = "P", 'Exadata Layout'!L323 = "A"), 'Exadata Layout'!I323, 0)</f>
        <v>0</v>
      </c>
      <c r="G310" s="91" t="str">
        <f t="array" ref="G310">IF(OR('Exadata Layout'!L323 = "P", 'Exadata Layout'!L323 = "A"), 'Exadata Layout'!G323, "")</f>
        <v/>
      </c>
      <c r="H310" s="91" t="str">
        <f>IF('Exadata Layout'!G323 &gt; 0, 'Exadata Layout'!G323, "")</f>
        <v/>
      </c>
      <c r="I310" s="102">
        <f>IF('Exadata Layout'!Y323 &gt; 0, 'Exadata Layout'!Y323, 0)</f>
        <v>0</v>
      </c>
      <c r="J310" s="92">
        <f t="array" ref="J310">IF('Exadata Layout'!AA323 &gt; 0, 'Exadata Layout'!AA323, 0)</f>
        <v>0</v>
      </c>
      <c r="K310" s="92">
        <f>IF('Exadata Layout'!K323 &gt; 0, 'Exadata Layout'!K323,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IF(OR('Exadata Layout'!L324 = "P"), 'Exadata Layout'!V324, 0)</f>
        <v>0</v>
      </c>
      <c r="E311" s="99">
        <f t="array" ref="E311">IF(OR('Exadata Layout'!L324 = "P", 'Exadata Layout'!L324 = "A"), 'Exadata Layout'!W324, 0)</f>
        <v>0</v>
      </c>
      <c r="F311" s="99">
        <f>IF(OR('Exadata Layout'!L324 = "P", 'Exadata Layout'!L324 = "A"), 'Exadata Layout'!I324, 0)</f>
        <v>0</v>
      </c>
      <c r="G311" s="91" t="str">
        <f t="array" ref="G311">IF(OR('Exadata Layout'!L324 = "P", 'Exadata Layout'!L324 = "A"), 'Exadata Layout'!G324, "")</f>
        <v/>
      </c>
      <c r="H311" s="91" t="str">
        <f>IF('Exadata Layout'!G324 &gt; 0, 'Exadata Layout'!G324, "")</f>
        <v/>
      </c>
      <c r="I311" s="102">
        <f>IF('Exadata Layout'!Y324 &gt; 0, 'Exadata Layout'!Y324, 0)</f>
        <v>0</v>
      </c>
      <c r="J311" s="92">
        <f t="array" ref="J311">IF('Exadata Layout'!AA324 &gt; 0, 'Exadata Layout'!AA324, 0)</f>
        <v>0</v>
      </c>
      <c r="K311" s="92">
        <f>IF('Exadata Layout'!K324 &gt; 0, 'Exadata Layout'!K324,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IF(OR('Exadata Layout'!L325 = "P"), 'Exadata Layout'!V325, 0)</f>
        <v>0</v>
      </c>
      <c r="E312" s="99">
        <f t="array" ref="E312">IF(OR('Exadata Layout'!L325 = "P", 'Exadata Layout'!L325 = "A"), 'Exadata Layout'!W325, 0)</f>
        <v>0</v>
      </c>
      <c r="F312" s="99">
        <f>IF(OR('Exadata Layout'!L325 = "P", 'Exadata Layout'!L325 = "A"), 'Exadata Layout'!I325, 0)</f>
        <v>0</v>
      </c>
      <c r="G312" s="91" t="str">
        <f t="array" ref="G312">IF(OR('Exadata Layout'!L325 = "P", 'Exadata Layout'!L325 = "A"), 'Exadata Layout'!G325, "")</f>
        <v/>
      </c>
      <c r="H312" s="91" t="str">
        <f>IF('Exadata Layout'!G325 &gt; 0, 'Exadata Layout'!G325, "")</f>
        <v/>
      </c>
      <c r="I312" s="102">
        <f>IF('Exadata Layout'!Y325 &gt; 0, 'Exadata Layout'!Y325, 0)</f>
        <v>0</v>
      </c>
      <c r="J312" s="92">
        <f t="array" ref="J312">IF('Exadata Layout'!AA325 &gt; 0, 'Exadata Layout'!AA325, 0)</f>
        <v>0</v>
      </c>
      <c r="K312" s="92">
        <f>IF('Exadata Layout'!K325 &gt; 0, 'Exadata Layout'!K325,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IF(OR('Exadata Layout'!L326 = "P"), 'Exadata Layout'!V326, 0)</f>
        <v>0</v>
      </c>
      <c r="E313" s="99">
        <f t="array" ref="E313">IF(OR('Exadata Layout'!L326 = "P", 'Exadata Layout'!L326 = "A"), 'Exadata Layout'!W326, 0)</f>
        <v>0</v>
      </c>
      <c r="F313" s="99">
        <f>IF(OR('Exadata Layout'!L326 = "P", 'Exadata Layout'!L326 = "A"), 'Exadata Layout'!I326, 0)</f>
        <v>0</v>
      </c>
      <c r="G313" s="91" t="str">
        <f t="array" ref="G313">IF(OR('Exadata Layout'!L326 = "P", 'Exadata Layout'!L326 = "A"), 'Exadata Layout'!G326, "")</f>
        <v/>
      </c>
      <c r="H313" s="91" t="str">
        <f>IF('Exadata Layout'!G326 &gt; 0, 'Exadata Layout'!G326, "")</f>
        <v/>
      </c>
      <c r="I313" s="102">
        <f>IF('Exadata Layout'!Y326 &gt; 0, 'Exadata Layout'!Y326, 0)</f>
        <v>0</v>
      </c>
      <c r="J313" s="92">
        <f t="array" ref="J313">IF('Exadata Layout'!AA326 &gt; 0, 'Exadata Layout'!AA326, 0)</f>
        <v>0</v>
      </c>
      <c r="K313" s="92">
        <f>IF('Exadata Layout'!K326 &gt; 0, 'Exadata Layout'!K326,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IF(OR('Exadata Layout'!L327 = "P"), 'Exadata Layout'!V327, 0)</f>
        <v>0</v>
      </c>
      <c r="E314" s="99">
        <f t="array" ref="E314">IF(OR('Exadata Layout'!L327 = "P", 'Exadata Layout'!L327 = "A"), 'Exadata Layout'!W327, 0)</f>
        <v>0</v>
      </c>
      <c r="F314" s="99">
        <f>IF(OR('Exadata Layout'!L327 = "P", 'Exadata Layout'!L327 = "A"), 'Exadata Layout'!I327, 0)</f>
        <v>0</v>
      </c>
      <c r="G314" s="91" t="str">
        <f t="array" ref="G314">IF(OR('Exadata Layout'!L327 = "P", 'Exadata Layout'!L327 = "A"), 'Exadata Layout'!G327, "")</f>
        <v/>
      </c>
      <c r="H314" s="91" t="str">
        <f>IF('Exadata Layout'!G327 &gt; 0, 'Exadata Layout'!G327, "")</f>
        <v/>
      </c>
      <c r="I314" s="102">
        <f>IF('Exadata Layout'!Y327 &gt; 0, 'Exadata Layout'!Y327, 0)</f>
        <v>0</v>
      </c>
      <c r="J314" s="92">
        <f t="array" ref="J314">IF('Exadata Layout'!AA327 &gt; 0, 'Exadata Layout'!AA327, 0)</f>
        <v>0</v>
      </c>
      <c r="K314" s="92">
        <f>IF('Exadata Layout'!K327 &gt; 0, 'Exadata Layout'!K327,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IF(OR('Exadata Layout'!L328 = "P"), 'Exadata Layout'!V328, 0)</f>
        <v>0</v>
      </c>
      <c r="E315" s="99">
        <f t="array" ref="E315">IF(OR('Exadata Layout'!L328 = "P", 'Exadata Layout'!L328 = "A"), 'Exadata Layout'!W328, 0)</f>
        <v>0</v>
      </c>
      <c r="F315" s="99">
        <f>IF(OR('Exadata Layout'!L328 = "P", 'Exadata Layout'!L328 = "A"), 'Exadata Layout'!I328, 0)</f>
        <v>0</v>
      </c>
      <c r="G315" s="91" t="str">
        <f t="array" ref="G315">IF(OR('Exadata Layout'!L328 = "P", 'Exadata Layout'!L328 = "A"), 'Exadata Layout'!G328, "")</f>
        <v/>
      </c>
      <c r="H315" s="91" t="str">
        <f>IF('Exadata Layout'!G328 &gt; 0, 'Exadata Layout'!G328, "")</f>
        <v/>
      </c>
      <c r="I315" s="102">
        <f>IF('Exadata Layout'!Y328 &gt; 0, 'Exadata Layout'!Y328, 0)</f>
        <v>0</v>
      </c>
      <c r="J315" s="92">
        <f t="array" ref="J315">IF('Exadata Layout'!AA328 &gt; 0, 'Exadata Layout'!AA328, 0)</f>
        <v>0</v>
      </c>
      <c r="K315" s="92">
        <f>IF('Exadata Layout'!K328 &gt; 0, 'Exadata Layout'!K328,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IF(OR('Exadata Layout'!L329 = "P"), 'Exadata Layout'!V329, 0)</f>
        <v>0</v>
      </c>
      <c r="E316" s="99">
        <f t="array" ref="E316">IF(OR('Exadata Layout'!L329 = "P", 'Exadata Layout'!L329 = "A"), 'Exadata Layout'!W329, 0)</f>
        <v>0</v>
      </c>
      <c r="F316" s="99">
        <f>IF(OR('Exadata Layout'!L329 = "P", 'Exadata Layout'!L329 = "A"), 'Exadata Layout'!I329, 0)</f>
        <v>0</v>
      </c>
      <c r="G316" s="91" t="str">
        <f t="array" ref="G316">IF(OR('Exadata Layout'!L329 = "P", 'Exadata Layout'!L329 = "A"), 'Exadata Layout'!G329, "")</f>
        <v/>
      </c>
      <c r="H316" s="91" t="str">
        <f>IF('Exadata Layout'!G329 &gt; 0, 'Exadata Layout'!G329, "")</f>
        <v/>
      </c>
      <c r="I316" s="102">
        <f>IF('Exadata Layout'!Y329 &gt; 0, 'Exadata Layout'!Y329, 0)</f>
        <v>0</v>
      </c>
      <c r="J316" s="92">
        <f t="array" ref="J316">IF('Exadata Layout'!AA329 &gt; 0, 'Exadata Layout'!AA329, 0)</f>
        <v>0</v>
      </c>
      <c r="K316" s="92">
        <f>IF('Exadata Layout'!K329 &gt; 0, 'Exadata Layout'!K329,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IF(OR('Exadata Layout'!L330 = "P"), 'Exadata Layout'!V330, 0)</f>
        <v>0</v>
      </c>
      <c r="E317" s="99">
        <f t="array" ref="E317">IF(OR('Exadata Layout'!L330 = "P", 'Exadata Layout'!L330 = "A"), 'Exadata Layout'!W330, 0)</f>
        <v>0</v>
      </c>
      <c r="F317" s="99">
        <f>IF(OR('Exadata Layout'!L330 = "P", 'Exadata Layout'!L330 = "A"), 'Exadata Layout'!I330, 0)</f>
        <v>0</v>
      </c>
      <c r="G317" s="91" t="str">
        <f t="array" ref="G317">IF(OR('Exadata Layout'!L330 = "P", 'Exadata Layout'!L330 = "A"), 'Exadata Layout'!G330, "")</f>
        <v/>
      </c>
      <c r="H317" s="91" t="str">
        <f>IF('Exadata Layout'!G330 &gt; 0, 'Exadata Layout'!G330, "")</f>
        <v/>
      </c>
      <c r="I317" s="102">
        <f>IF('Exadata Layout'!Y330 &gt; 0, 'Exadata Layout'!Y330, 0)</f>
        <v>0</v>
      </c>
      <c r="J317" s="92">
        <f t="array" ref="J317">IF('Exadata Layout'!AA330 &gt; 0, 'Exadata Layout'!AA330, 0)</f>
        <v>0</v>
      </c>
      <c r="K317" s="92">
        <f>IF('Exadata Layout'!K330 &gt; 0, 'Exadata Layout'!K330,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IF(OR('Exadata Layout'!L331 = "P"), 'Exadata Layout'!V331, 0)</f>
        <v>0</v>
      </c>
      <c r="E318" s="99">
        <f t="array" ref="E318">IF(OR('Exadata Layout'!L331 = "P", 'Exadata Layout'!L331 = "A"), 'Exadata Layout'!W331, 0)</f>
        <v>0</v>
      </c>
      <c r="F318" s="99">
        <f>IF(OR('Exadata Layout'!L331 = "P", 'Exadata Layout'!L331 = "A"), 'Exadata Layout'!I331, 0)</f>
        <v>0</v>
      </c>
      <c r="G318" s="91" t="str">
        <f t="array" ref="G318">IF(OR('Exadata Layout'!L331 = "P", 'Exadata Layout'!L331 = "A"), 'Exadata Layout'!G331, "")</f>
        <v/>
      </c>
      <c r="H318" s="91" t="str">
        <f>IF('Exadata Layout'!G331 &gt; 0, 'Exadata Layout'!G331, "")</f>
        <v/>
      </c>
      <c r="I318" s="102">
        <f>IF('Exadata Layout'!Y331 &gt; 0, 'Exadata Layout'!Y331, 0)</f>
        <v>0</v>
      </c>
      <c r="J318" s="92">
        <f t="array" ref="J318">IF('Exadata Layout'!AA331 &gt; 0, 'Exadata Layout'!AA331, 0)</f>
        <v>0</v>
      </c>
      <c r="K318" s="92">
        <f>IF('Exadata Layout'!K331 &gt; 0, 'Exadata Layout'!K331,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IF(OR('Exadata Layout'!L332 = "P"), 'Exadata Layout'!V332, 0)</f>
        <v>0</v>
      </c>
      <c r="E319" s="99">
        <f t="array" ref="E319">IF(OR('Exadata Layout'!L332 = "P", 'Exadata Layout'!L332 = "A"), 'Exadata Layout'!W332, 0)</f>
        <v>0</v>
      </c>
      <c r="F319" s="99">
        <f>IF(OR('Exadata Layout'!L332 = "P", 'Exadata Layout'!L332 = "A"), 'Exadata Layout'!I332, 0)</f>
        <v>0</v>
      </c>
      <c r="G319" s="91" t="str">
        <f t="array" ref="G319">IF(OR('Exadata Layout'!L332 = "P", 'Exadata Layout'!L332 = "A"), 'Exadata Layout'!G332, "")</f>
        <v/>
      </c>
      <c r="H319" s="91" t="str">
        <f>IF('Exadata Layout'!G332 &gt; 0, 'Exadata Layout'!G332, "")</f>
        <v/>
      </c>
      <c r="I319" s="102">
        <f>IF('Exadata Layout'!Y332 &gt; 0, 'Exadata Layout'!Y332, 0)</f>
        <v>0</v>
      </c>
      <c r="J319" s="92">
        <f t="array" ref="J319">IF('Exadata Layout'!AA332 &gt; 0, 'Exadata Layout'!AA332, 0)</f>
        <v>0</v>
      </c>
      <c r="K319" s="92">
        <f>IF('Exadata Layout'!K332 &gt; 0, 'Exadata Layout'!K332,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IF(OR('Exadata Layout'!L333 = "P"), 'Exadata Layout'!V333, 0)</f>
        <v>0</v>
      </c>
      <c r="E320" s="99">
        <f t="array" ref="E320">IF(OR('Exadata Layout'!L333 = "P", 'Exadata Layout'!L333 = "A"), 'Exadata Layout'!W333, 0)</f>
        <v>0</v>
      </c>
      <c r="F320" s="99">
        <f>IF(OR('Exadata Layout'!L333 = "P", 'Exadata Layout'!L333 = "A"), 'Exadata Layout'!I333, 0)</f>
        <v>0</v>
      </c>
      <c r="G320" s="91" t="str">
        <f t="array" ref="G320">IF(OR('Exadata Layout'!L333 = "P", 'Exadata Layout'!L333 = "A"), 'Exadata Layout'!G333, "")</f>
        <v/>
      </c>
      <c r="H320" s="91" t="str">
        <f>IF('Exadata Layout'!G333 &gt; 0, 'Exadata Layout'!G333, "")</f>
        <v/>
      </c>
      <c r="I320" s="102">
        <f>IF('Exadata Layout'!Y333 &gt; 0, 'Exadata Layout'!Y333, 0)</f>
        <v>0</v>
      </c>
      <c r="J320" s="92">
        <f t="array" ref="J320">IF('Exadata Layout'!AA333 &gt; 0, 'Exadata Layout'!AA333, 0)</f>
        <v>0</v>
      </c>
      <c r="K320" s="92">
        <f>IF('Exadata Layout'!K333 &gt; 0, 'Exadata Layout'!K333,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IF(OR('Exadata Layout'!L334 = "P"), 'Exadata Layout'!V334, 0)</f>
        <v>0</v>
      </c>
      <c r="E321" s="99">
        <f t="array" ref="E321">IF(OR('Exadata Layout'!L334 = "P", 'Exadata Layout'!L334 = "A"), 'Exadata Layout'!W334, 0)</f>
        <v>0</v>
      </c>
      <c r="F321" s="99">
        <f>IF(OR('Exadata Layout'!L334 = "P", 'Exadata Layout'!L334 = "A"), 'Exadata Layout'!I334, 0)</f>
        <v>0</v>
      </c>
      <c r="G321" s="91" t="str">
        <f t="array" ref="G321">IF(OR('Exadata Layout'!L334 = "P", 'Exadata Layout'!L334 = "A"), 'Exadata Layout'!G334, "")</f>
        <v/>
      </c>
      <c r="H321" s="91" t="str">
        <f>IF('Exadata Layout'!G334 &gt; 0, 'Exadata Layout'!G334, "")</f>
        <v/>
      </c>
      <c r="I321" s="102">
        <f>IF('Exadata Layout'!Y334 &gt; 0, 'Exadata Layout'!Y334, 0)</f>
        <v>0</v>
      </c>
      <c r="J321" s="92">
        <f t="array" ref="J321">IF('Exadata Layout'!AA334 &gt; 0, 'Exadata Layout'!AA334, 0)</f>
        <v>0</v>
      </c>
      <c r="K321" s="92">
        <f>IF('Exadata Layout'!K334 &gt; 0, 'Exadata Layout'!K334,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IF(OR('Exadata Layout'!L335 = "P"), 'Exadata Layout'!V335, 0)</f>
        <v>0</v>
      </c>
      <c r="E322" s="99">
        <f t="array" ref="E322">IF(OR('Exadata Layout'!L335 = "P", 'Exadata Layout'!L335 = "A"), 'Exadata Layout'!W335, 0)</f>
        <v>0</v>
      </c>
      <c r="F322" s="99">
        <f>IF(OR('Exadata Layout'!L335 = "P", 'Exadata Layout'!L335 = "A"), 'Exadata Layout'!I335, 0)</f>
        <v>0</v>
      </c>
      <c r="G322" s="91" t="str">
        <f t="array" ref="G322">IF(OR('Exadata Layout'!L335 = "P", 'Exadata Layout'!L335 = "A"), 'Exadata Layout'!G335, "")</f>
        <v/>
      </c>
      <c r="H322" s="91" t="str">
        <f>IF('Exadata Layout'!G335 &gt; 0, 'Exadata Layout'!G335, "")</f>
        <v/>
      </c>
      <c r="I322" s="102">
        <f>IF('Exadata Layout'!Y335 &gt; 0, 'Exadata Layout'!Y335, 0)</f>
        <v>0</v>
      </c>
      <c r="J322" s="92">
        <f t="array" ref="J322">IF('Exadata Layout'!AA335 &gt; 0, 'Exadata Layout'!AA335, 0)</f>
        <v>0</v>
      </c>
      <c r="K322" s="92">
        <f>IF('Exadata Layout'!K335 &gt; 0, 'Exadata Layout'!K335,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IF(OR('Exadata Layout'!L336 = "P"), 'Exadata Layout'!V336, 0)</f>
        <v>0</v>
      </c>
      <c r="E323" s="99">
        <f t="array" ref="E323">IF(OR('Exadata Layout'!L336 = "P", 'Exadata Layout'!L336 = "A"), 'Exadata Layout'!W336, 0)</f>
        <v>0</v>
      </c>
      <c r="F323" s="99">
        <f>IF(OR('Exadata Layout'!L336 = "P", 'Exadata Layout'!L336 = "A"), 'Exadata Layout'!I336, 0)</f>
        <v>0</v>
      </c>
      <c r="G323" s="91" t="str">
        <f t="array" ref="G323">IF(OR('Exadata Layout'!L336 = "P", 'Exadata Layout'!L336 = "A"), 'Exadata Layout'!G336, "")</f>
        <v/>
      </c>
      <c r="H323" s="91" t="str">
        <f>IF('Exadata Layout'!G336 &gt; 0, 'Exadata Layout'!G336, "")</f>
        <v/>
      </c>
      <c r="I323" s="102">
        <f>IF('Exadata Layout'!Y336 &gt; 0, 'Exadata Layout'!Y336, 0)</f>
        <v>0</v>
      </c>
      <c r="J323" s="92">
        <f t="array" ref="J323">IF('Exadata Layout'!AA336 &gt; 0, 'Exadata Layout'!AA336, 0)</f>
        <v>0</v>
      </c>
      <c r="K323" s="92">
        <f>IF('Exadata Layout'!K336 &gt; 0, 'Exadata Layout'!K336,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IF(OR('Exadata Layout'!L337 = "P"), 'Exadata Layout'!V337, 0)</f>
        <v>0</v>
      </c>
      <c r="E324" s="99">
        <f t="array" ref="E324">IF(OR('Exadata Layout'!L337 = "P", 'Exadata Layout'!L337 = "A"), 'Exadata Layout'!W337, 0)</f>
        <v>0</v>
      </c>
      <c r="F324" s="99">
        <f>IF(OR('Exadata Layout'!L337 = "P", 'Exadata Layout'!L337 = "A"), 'Exadata Layout'!I337, 0)</f>
        <v>0</v>
      </c>
      <c r="G324" s="91" t="str">
        <f t="array" ref="G324">IF(OR('Exadata Layout'!L337 = "P", 'Exadata Layout'!L337 = "A"), 'Exadata Layout'!G337, "")</f>
        <v/>
      </c>
      <c r="H324" s="91" t="str">
        <f>IF('Exadata Layout'!G337 &gt; 0, 'Exadata Layout'!G337, "")</f>
        <v/>
      </c>
      <c r="I324" s="102">
        <f>IF('Exadata Layout'!Y337 &gt; 0, 'Exadata Layout'!Y337, 0)</f>
        <v>0</v>
      </c>
      <c r="J324" s="92">
        <f t="array" ref="J324">IF('Exadata Layout'!AA337 &gt; 0, 'Exadata Layout'!AA337, 0)</f>
        <v>0</v>
      </c>
      <c r="K324" s="92">
        <f>IF('Exadata Layout'!K337 &gt; 0, 'Exadata Layout'!K337,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IF(OR('Exadata Layout'!L338 = "P"), 'Exadata Layout'!V338, 0)</f>
        <v>0</v>
      </c>
      <c r="E325" s="99">
        <f t="array" ref="E325">IF(OR('Exadata Layout'!L338 = "P", 'Exadata Layout'!L338 = "A"), 'Exadata Layout'!W338, 0)</f>
        <v>0</v>
      </c>
      <c r="F325" s="99">
        <f>IF(OR('Exadata Layout'!L338 = "P", 'Exadata Layout'!L338 = "A"), 'Exadata Layout'!I338, 0)</f>
        <v>0</v>
      </c>
      <c r="G325" s="91" t="str">
        <f t="array" ref="G325">IF(OR('Exadata Layout'!L338 = "P", 'Exadata Layout'!L338 = "A"), 'Exadata Layout'!G338, "")</f>
        <v/>
      </c>
      <c r="H325" s="91" t="str">
        <f>IF('Exadata Layout'!G338 &gt; 0, 'Exadata Layout'!G338, "")</f>
        <v/>
      </c>
      <c r="I325" s="102">
        <f>IF('Exadata Layout'!Y338 &gt; 0, 'Exadata Layout'!Y338, 0)</f>
        <v>0</v>
      </c>
      <c r="J325" s="92">
        <f t="array" ref="J325">IF('Exadata Layout'!AA338 &gt; 0, 'Exadata Layout'!AA338, 0)</f>
        <v>0</v>
      </c>
      <c r="K325" s="92">
        <f>IF('Exadata Layout'!K338 &gt; 0, 'Exadata Layout'!K338,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IF(OR('Exadata Layout'!L339 = "P"), 'Exadata Layout'!V339, 0)</f>
        <v>0</v>
      </c>
      <c r="E326" s="99">
        <f t="array" ref="E326">IF(OR('Exadata Layout'!L339 = "P", 'Exadata Layout'!L339 = "A"), 'Exadata Layout'!W339, 0)</f>
        <v>0</v>
      </c>
      <c r="F326" s="99">
        <f>IF(OR('Exadata Layout'!L339 = "P", 'Exadata Layout'!L339 = "A"), 'Exadata Layout'!I339, 0)</f>
        <v>0</v>
      </c>
      <c r="G326" s="91" t="str">
        <f t="array" ref="G326">IF(OR('Exadata Layout'!L339 = "P", 'Exadata Layout'!L339 = "A"), 'Exadata Layout'!G339, "")</f>
        <v/>
      </c>
      <c r="H326" s="91" t="str">
        <f>IF('Exadata Layout'!G339 &gt; 0, 'Exadata Layout'!G339, "")</f>
        <v/>
      </c>
      <c r="I326" s="102">
        <f>IF('Exadata Layout'!Y339 &gt; 0, 'Exadata Layout'!Y339, 0)</f>
        <v>0</v>
      </c>
      <c r="J326" s="92">
        <f t="array" ref="J326">IF('Exadata Layout'!AA339 &gt; 0, 'Exadata Layout'!AA339, 0)</f>
        <v>0</v>
      </c>
      <c r="K326" s="92">
        <f>IF('Exadata Layout'!K339 &gt; 0, 'Exadata Layout'!K339,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IF(OR('Exadata Layout'!L340 = "P"), 'Exadata Layout'!V340, 0)</f>
        <v>0</v>
      </c>
      <c r="E327" s="99">
        <f t="array" ref="E327">IF(OR('Exadata Layout'!L340 = "P", 'Exadata Layout'!L340 = "A"), 'Exadata Layout'!W340, 0)</f>
        <v>0</v>
      </c>
      <c r="F327" s="99">
        <f>IF(OR('Exadata Layout'!L340 = "P", 'Exadata Layout'!L340 = "A"), 'Exadata Layout'!I340, 0)</f>
        <v>0</v>
      </c>
      <c r="G327" s="91" t="str">
        <f t="array" ref="G327">IF(OR('Exadata Layout'!L340 = "P", 'Exadata Layout'!L340 = "A"), 'Exadata Layout'!G340, "")</f>
        <v/>
      </c>
      <c r="H327" s="91" t="str">
        <f>IF('Exadata Layout'!G340 &gt; 0, 'Exadata Layout'!G340, "")</f>
        <v/>
      </c>
      <c r="I327" s="102">
        <f>IF('Exadata Layout'!Y340 &gt; 0, 'Exadata Layout'!Y340, 0)</f>
        <v>0</v>
      </c>
      <c r="J327" s="92">
        <f t="array" ref="J327">IF('Exadata Layout'!AA340 &gt; 0, 'Exadata Layout'!AA340, 0)</f>
        <v>0</v>
      </c>
      <c r="K327" s="92">
        <f>IF('Exadata Layout'!K340 &gt; 0, 'Exadata Layout'!K340,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IF(OR('Exadata Layout'!L341 = "P"), 'Exadata Layout'!V341, 0)</f>
        <v>0</v>
      </c>
      <c r="E328" s="99">
        <f t="array" ref="E328">IF(OR('Exadata Layout'!L341 = "P", 'Exadata Layout'!L341 = "A"), 'Exadata Layout'!W341, 0)</f>
        <v>0</v>
      </c>
      <c r="F328" s="99">
        <f>IF(OR('Exadata Layout'!L341 = "P", 'Exadata Layout'!L341 = "A"), 'Exadata Layout'!I341, 0)</f>
        <v>0</v>
      </c>
      <c r="G328" s="91" t="str">
        <f t="array" ref="G328">IF(OR('Exadata Layout'!L341 = "P", 'Exadata Layout'!L341 = "A"), 'Exadata Layout'!G341, "")</f>
        <v/>
      </c>
      <c r="H328" s="91" t="str">
        <f>IF('Exadata Layout'!G341 &gt; 0, 'Exadata Layout'!G341, "")</f>
        <v/>
      </c>
      <c r="I328" s="102">
        <f>IF('Exadata Layout'!Y341 &gt; 0, 'Exadata Layout'!Y341, 0)</f>
        <v>0</v>
      </c>
      <c r="J328" s="92">
        <f t="array" ref="J328">IF('Exadata Layout'!AA341 &gt; 0, 'Exadata Layout'!AA341, 0)</f>
        <v>0</v>
      </c>
      <c r="K328" s="92">
        <f>IF('Exadata Layout'!K341 &gt; 0, 'Exadata Layout'!K341,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IF(OR('Exadata Layout'!L342 = "P"), 'Exadata Layout'!V342, 0)</f>
        <v>0</v>
      </c>
      <c r="E329" s="99">
        <f t="array" ref="E329">IF(OR('Exadata Layout'!L342 = "P", 'Exadata Layout'!L342 = "A"), 'Exadata Layout'!W342, 0)</f>
        <v>0</v>
      </c>
      <c r="F329" s="99">
        <f>IF(OR('Exadata Layout'!L342 = "P", 'Exadata Layout'!L342 = "A"), 'Exadata Layout'!I342, 0)</f>
        <v>0</v>
      </c>
      <c r="G329" s="91" t="str">
        <f t="array" ref="G329">IF(OR('Exadata Layout'!L342 = "P", 'Exadata Layout'!L342 = "A"), 'Exadata Layout'!G342, "")</f>
        <v/>
      </c>
      <c r="H329" s="91" t="str">
        <f>IF('Exadata Layout'!G342 &gt; 0, 'Exadata Layout'!G342, "")</f>
        <v/>
      </c>
      <c r="I329" s="102">
        <f>IF('Exadata Layout'!Y342 &gt; 0, 'Exadata Layout'!Y342, 0)</f>
        <v>0</v>
      </c>
      <c r="J329" s="92">
        <f t="array" ref="J329">IF('Exadata Layout'!AA342 &gt; 0, 'Exadata Layout'!AA342, 0)</f>
        <v>0</v>
      </c>
      <c r="K329" s="92">
        <f>IF('Exadata Layout'!K342 &gt; 0, 'Exadata Layout'!K342,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IF(OR('Exadata Layout'!L343 = "P"), 'Exadata Layout'!V343, 0)</f>
        <v>0</v>
      </c>
      <c r="E330" s="99">
        <f t="array" ref="E330">IF(OR('Exadata Layout'!L343 = "P", 'Exadata Layout'!L343 = "A"), 'Exadata Layout'!W343, 0)</f>
        <v>0</v>
      </c>
      <c r="F330" s="99">
        <f>IF(OR('Exadata Layout'!L343 = "P", 'Exadata Layout'!L343 = "A"), 'Exadata Layout'!I343, 0)</f>
        <v>0</v>
      </c>
      <c r="G330" s="91" t="str">
        <f t="array" ref="G330">IF(OR('Exadata Layout'!L343 = "P", 'Exadata Layout'!L343 = "A"), 'Exadata Layout'!G343, "")</f>
        <v/>
      </c>
      <c r="H330" s="91" t="str">
        <f>IF('Exadata Layout'!G343 &gt; 0, 'Exadata Layout'!G343, "")</f>
        <v/>
      </c>
      <c r="I330" s="102">
        <f>IF('Exadata Layout'!Y343 &gt; 0, 'Exadata Layout'!Y343, 0)</f>
        <v>0</v>
      </c>
      <c r="J330" s="92">
        <f t="array" ref="J330">IF('Exadata Layout'!AA343 &gt; 0, 'Exadata Layout'!AA343, 0)</f>
        <v>0</v>
      </c>
      <c r="K330" s="92">
        <f>IF('Exadata Layout'!K343 &gt; 0, 'Exadata Layout'!K343,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IF(OR('Exadata Layout'!L344 = "P"), 'Exadata Layout'!V344, 0)</f>
        <v>0</v>
      </c>
      <c r="E331" s="99">
        <f t="array" ref="E331">IF(OR('Exadata Layout'!L344 = "P", 'Exadata Layout'!L344 = "A"), 'Exadata Layout'!W344, 0)</f>
        <v>0</v>
      </c>
      <c r="F331" s="99">
        <f>IF(OR('Exadata Layout'!L344 = "P", 'Exadata Layout'!L344 = "A"), 'Exadata Layout'!I344, 0)</f>
        <v>0</v>
      </c>
      <c r="G331" s="91" t="str">
        <f t="array" ref="G331">IF(OR('Exadata Layout'!L344 = "P", 'Exadata Layout'!L344 = "A"), 'Exadata Layout'!G344, "")</f>
        <v/>
      </c>
      <c r="H331" s="91" t="str">
        <f>IF('Exadata Layout'!G344 &gt; 0, 'Exadata Layout'!G344, "")</f>
        <v/>
      </c>
      <c r="I331" s="102">
        <f>IF('Exadata Layout'!Y344 &gt; 0, 'Exadata Layout'!Y344, 0)</f>
        <v>0</v>
      </c>
      <c r="J331" s="92">
        <f t="array" ref="J331">IF('Exadata Layout'!AA344 &gt; 0, 'Exadata Layout'!AA344, 0)</f>
        <v>0</v>
      </c>
      <c r="K331" s="92">
        <f>IF('Exadata Layout'!K344 &gt; 0, 'Exadata Layout'!K344,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IF(OR('Exadata Layout'!L345 = "P"), 'Exadata Layout'!V345, 0)</f>
        <v>0</v>
      </c>
      <c r="E332" s="99">
        <f t="array" ref="E332">IF(OR('Exadata Layout'!L345 = "P", 'Exadata Layout'!L345 = "A"), 'Exadata Layout'!W345, 0)</f>
        <v>0</v>
      </c>
      <c r="F332" s="99">
        <f>IF(OR('Exadata Layout'!L345 = "P", 'Exadata Layout'!L345 = "A"), 'Exadata Layout'!I345, 0)</f>
        <v>0</v>
      </c>
      <c r="G332" s="91" t="str">
        <f t="array" ref="G332">IF(OR('Exadata Layout'!L345 = "P", 'Exadata Layout'!L345 = "A"), 'Exadata Layout'!G345, "")</f>
        <v/>
      </c>
      <c r="H332" s="91" t="str">
        <f>IF('Exadata Layout'!G345 &gt; 0, 'Exadata Layout'!G345, "")</f>
        <v/>
      </c>
      <c r="I332" s="102">
        <f>IF('Exadata Layout'!Y345 &gt; 0, 'Exadata Layout'!Y345, 0)</f>
        <v>0</v>
      </c>
      <c r="J332" s="92">
        <f t="array" ref="J332">IF('Exadata Layout'!AA345 &gt; 0, 'Exadata Layout'!AA345, 0)</f>
        <v>0</v>
      </c>
      <c r="K332" s="92">
        <f>IF('Exadata Layout'!K345 &gt; 0, 'Exadata Layout'!K345,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IF(OR('Exadata Layout'!L346 = "P"), 'Exadata Layout'!V346, 0)</f>
        <v>0</v>
      </c>
      <c r="E333" s="99">
        <f t="array" ref="E333">IF(OR('Exadata Layout'!L346 = "P", 'Exadata Layout'!L346 = "A"), 'Exadata Layout'!W346, 0)</f>
        <v>0</v>
      </c>
      <c r="F333" s="99">
        <f>IF(OR('Exadata Layout'!L346 = "P", 'Exadata Layout'!L346 = "A"), 'Exadata Layout'!I346, 0)</f>
        <v>0</v>
      </c>
      <c r="G333" s="91" t="str">
        <f t="array" ref="G333">IF(OR('Exadata Layout'!L346 = "P", 'Exadata Layout'!L346 = "A"), 'Exadata Layout'!G346, "")</f>
        <v/>
      </c>
      <c r="H333" s="91" t="str">
        <f>IF('Exadata Layout'!G346 &gt; 0, 'Exadata Layout'!G346, "")</f>
        <v/>
      </c>
      <c r="I333" s="102">
        <f>IF('Exadata Layout'!Y346 &gt; 0, 'Exadata Layout'!Y346, 0)</f>
        <v>0</v>
      </c>
      <c r="J333" s="92">
        <f t="array" ref="J333">IF('Exadata Layout'!AA346 &gt; 0, 'Exadata Layout'!AA346, 0)</f>
        <v>0</v>
      </c>
      <c r="K333" s="92">
        <f>IF('Exadata Layout'!K346 &gt; 0, 'Exadata Layout'!K346,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IF(OR('Exadata Layout'!L347 = "P"), 'Exadata Layout'!V347, 0)</f>
        <v>0</v>
      </c>
      <c r="E334" s="99">
        <f t="array" ref="E334">IF(OR('Exadata Layout'!L347 = "P", 'Exadata Layout'!L347 = "A"), 'Exadata Layout'!W347, 0)</f>
        <v>0</v>
      </c>
      <c r="F334" s="99">
        <f>IF(OR('Exadata Layout'!L347 = "P", 'Exadata Layout'!L347 = "A"), 'Exadata Layout'!I347, 0)</f>
        <v>0</v>
      </c>
      <c r="G334" s="91" t="str">
        <f t="array" ref="G334">IF(OR('Exadata Layout'!L347 = "P", 'Exadata Layout'!L347 = "A"), 'Exadata Layout'!G347, "")</f>
        <v/>
      </c>
      <c r="H334" s="91" t="str">
        <f>IF('Exadata Layout'!G347 &gt; 0, 'Exadata Layout'!G347, "")</f>
        <v/>
      </c>
      <c r="I334" s="102">
        <f>IF('Exadata Layout'!Y347 &gt; 0, 'Exadata Layout'!Y347, 0)</f>
        <v>0</v>
      </c>
      <c r="J334" s="92">
        <f t="array" ref="J334">IF('Exadata Layout'!AA347 &gt; 0, 'Exadata Layout'!AA347, 0)</f>
        <v>0</v>
      </c>
      <c r="K334" s="92">
        <f>IF('Exadata Layout'!K347 &gt; 0, 'Exadata Layout'!K347,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IF(OR('Exadata Layout'!L348 = "P"), 'Exadata Layout'!V348, 0)</f>
        <v>0</v>
      </c>
      <c r="E335" s="99">
        <f t="array" ref="E335">IF(OR('Exadata Layout'!L348 = "P", 'Exadata Layout'!L348 = "A"), 'Exadata Layout'!W348, 0)</f>
        <v>0</v>
      </c>
      <c r="F335" s="99">
        <f>IF(OR('Exadata Layout'!L348 = "P", 'Exadata Layout'!L348 = "A"), 'Exadata Layout'!I348, 0)</f>
        <v>0</v>
      </c>
      <c r="G335" s="91" t="str">
        <f t="array" ref="G335">IF(OR('Exadata Layout'!L348 = "P", 'Exadata Layout'!L348 = "A"), 'Exadata Layout'!G348, "")</f>
        <v/>
      </c>
      <c r="H335" s="91" t="str">
        <f>IF('Exadata Layout'!G348 &gt; 0, 'Exadata Layout'!G348, "")</f>
        <v/>
      </c>
      <c r="I335" s="102">
        <f>IF('Exadata Layout'!Y348 &gt; 0, 'Exadata Layout'!Y348, 0)</f>
        <v>0</v>
      </c>
      <c r="J335" s="92">
        <f t="array" ref="J335">IF('Exadata Layout'!AA348 &gt; 0, 'Exadata Layout'!AA348, 0)</f>
        <v>0</v>
      </c>
      <c r="K335" s="92">
        <f>IF('Exadata Layout'!K348 &gt; 0, 'Exadata Layout'!K348,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IF(OR('Exadata Layout'!L349 = "P"), 'Exadata Layout'!V349, 0)</f>
        <v>0</v>
      </c>
      <c r="E336" s="99">
        <f t="array" ref="E336">IF(OR('Exadata Layout'!L349 = "P", 'Exadata Layout'!L349 = "A"), 'Exadata Layout'!W349, 0)</f>
        <v>0</v>
      </c>
      <c r="F336" s="99">
        <f>IF(OR('Exadata Layout'!L349 = "P", 'Exadata Layout'!L349 = "A"), 'Exadata Layout'!I349, 0)</f>
        <v>0</v>
      </c>
      <c r="G336" s="91" t="str">
        <f t="array" ref="G336">IF(OR('Exadata Layout'!L349 = "P", 'Exadata Layout'!L349 = "A"), 'Exadata Layout'!G349, "")</f>
        <v/>
      </c>
      <c r="H336" s="91" t="str">
        <f>IF('Exadata Layout'!G349 &gt; 0, 'Exadata Layout'!G349, "")</f>
        <v/>
      </c>
      <c r="I336" s="102">
        <f>IF('Exadata Layout'!Y349 &gt; 0, 'Exadata Layout'!Y349, 0)</f>
        <v>0</v>
      </c>
      <c r="J336" s="92">
        <f t="array" ref="J336">IF('Exadata Layout'!AA349 &gt; 0, 'Exadata Layout'!AA349, 0)</f>
        <v>0</v>
      </c>
      <c r="K336" s="92">
        <f>IF('Exadata Layout'!K349 &gt; 0, 'Exadata Layout'!K349,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IF(OR('Exadata Layout'!L350 = "P"), 'Exadata Layout'!V350, 0)</f>
        <v>0</v>
      </c>
      <c r="E337" s="99">
        <f t="array" ref="E337">IF(OR('Exadata Layout'!L350 = "P", 'Exadata Layout'!L350 = "A"), 'Exadata Layout'!W350, 0)</f>
        <v>0</v>
      </c>
      <c r="F337" s="99">
        <f>IF(OR('Exadata Layout'!L350 = "P", 'Exadata Layout'!L350 = "A"), 'Exadata Layout'!I350, 0)</f>
        <v>0</v>
      </c>
      <c r="G337" s="91" t="str">
        <f t="array" ref="G337">IF(OR('Exadata Layout'!L350 = "P", 'Exadata Layout'!L350 = "A"), 'Exadata Layout'!G350, "")</f>
        <v/>
      </c>
      <c r="H337" s="91" t="str">
        <f>IF('Exadata Layout'!G350 &gt; 0, 'Exadata Layout'!G350, "")</f>
        <v/>
      </c>
      <c r="I337" s="102">
        <f>IF('Exadata Layout'!Y350 &gt; 0, 'Exadata Layout'!Y350, 0)</f>
        <v>0</v>
      </c>
      <c r="J337" s="92">
        <f t="array" ref="J337">IF('Exadata Layout'!AA350 &gt; 0, 'Exadata Layout'!AA350, 0)</f>
        <v>0</v>
      </c>
      <c r="K337" s="92">
        <f>IF('Exadata Layout'!K350 &gt; 0, 'Exadata Layout'!K350,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IF(OR('Exadata Layout'!L351 = "P"), 'Exadata Layout'!V351, 0)</f>
        <v>0</v>
      </c>
      <c r="E338" s="99">
        <f t="array" ref="E338">IF(OR('Exadata Layout'!L351 = "P", 'Exadata Layout'!L351 = "A"), 'Exadata Layout'!W351, 0)</f>
        <v>0</v>
      </c>
      <c r="F338" s="99">
        <f>IF(OR('Exadata Layout'!L351 = "P", 'Exadata Layout'!L351 = "A"), 'Exadata Layout'!I351, 0)</f>
        <v>0</v>
      </c>
      <c r="G338" s="91" t="str">
        <f t="array" ref="G338">IF(OR('Exadata Layout'!L351 = "P", 'Exadata Layout'!L351 = "A"), 'Exadata Layout'!G351, "")</f>
        <v/>
      </c>
      <c r="H338" s="91" t="str">
        <f>IF('Exadata Layout'!G351 &gt; 0, 'Exadata Layout'!G351, "")</f>
        <v/>
      </c>
      <c r="I338" s="102">
        <f>IF('Exadata Layout'!Y351 &gt; 0, 'Exadata Layout'!Y351, 0)</f>
        <v>0</v>
      </c>
      <c r="J338" s="92">
        <f t="array" ref="J338">IF('Exadata Layout'!AA351 &gt; 0, 'Exadata Layout'!AA351, 0)</f>
        <v>0</v>
      </c>
      <c r="K338" s="92">
        <f>IF('Exadata Layout'!K351 &gt; 0, 'Exadata Layout'!K351,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IF(OR('Exadata Layout'!L352 = "P"), 'Exadata Layout'!V352, 0)</f>
        <v>0</v>
      </c>
      <c r="E339" s="99">
        <f t="array" ref="E339">IF(OR('Exadata Layout'!L352 = "P", 'Exadata Layout'!L352 = "A"), 'Exadata Layout'!W352, 0)</f>
        <v>0</v>
      </c>
      <c r="F339" s="99">
        <f>IF(OR('Exadata Layout'!L352 = "P", 'Exadata Layout'!L352 = "A"), 'Exadata Layout'!I352, 0)</f>
        <v>0</v>
      </c>
      <c r="G339" s="91" t="str">
        <f t="array" ref="G339">IF(OR('Exadata Layout'!L352 = "P", 'Exadata Layout'!L352 = "A"), 'Exadata Layout'!G352, "")</f>
        <v/>
      </c>
      <c r="H339" s="91" t="str">
        <f>IF('Exadata Layout'!G352 &gt; 0, 'Exadata Layout'!G352, "")</f>
        <v/>
      </c>
      <c r="I339" s="102">
        <f>IF('Exadata Layout'!Y352 &gt; 0, 'Exadata Layout'!Y352, 0)</f>
        <v>0</v>
      </c>
      <c r="J339" s="92">
        <f t="array" ref="J339">IF('Exadata Layout'!AA352 &gt; 0, 'Exadata Layout'!AA352, 0)</f>
        <v>0</v>
      </c>
      <c r="K339" s="92">
        <f>IF('Exadata Layout'!K352 &gt; 0, 'Exadata Layout'!K352,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IF(OR('Exadata Layout'!L353 = "P"), 'Exadata Layout'!V353, 0)</f>
        <v>0</v>
      </c>
      <c r="E340" s="99">
        <f t="array" ref="E340">IF(OR('Exadata Layout'!L353 = "P", 'Exadata Layout'!L353 = "A"), 'Exadata Layout'!W353, 0)</f>
        <v>0</v>
      </c>
      <c r="F340" s="99">
        <f>IF(OR('Exadata Layout'!L353 = "P", 'Exadata Layout'!L353 = "A"), 'Exadata Layout'!I353, 0)</f>
        <v>0</v>
      </c>
      <c r="G340" s="91" t="str">
        <f t="array" ref="G340">IF(OR('Exadata Layout'!L353 = "P", 'Exadata Layout'!L353 = "A"), 'Exadata Layout'!G353, "")</f>
        <v/>
      </c>
      <c r="H340" s="91" t="str">
        <f>IF('Exadata Layout'!G353 &gt; 0, 'Exadata Layout'!G353, "")</f>
        <v/>
      </c>
      <c r="I340" s="102">
        <f>IF('Exadata Layout'!Y353 &gt; 0, 'Exadata Layout'!Y353, 0)</f>
        <v>0</v>
      </c>
      <c r="J340" s="92">
        <f t="array" ref="J340">IF('Exadata Layout'!AA353 &gt; 0, 'Exadata Layout'!AA353, 0)</f>
        <v>0</v>
      </c>
      <c r="K340" s="92">
        <f>IF('Exadata Layout'!K353 &gt; 0, 'Exadata Layout'!K353,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IF(OR('Exadata Layout'!L354 = "P"), 'Exadata Layout'!V354, 0)</f>
        <v>0</v>
      </c>
      <c r="E341" s="99">
        <f t="array" ref="E341">IF(OR('Exadata Layout'!L354 = "P", 'Exadata Layout'!L354 = "A"), 'Exadata Layout'!W354, 0)</f>
        <v>0</v>
      </c>
      <c r="F341" s="99">
        <f>IF(OR('Exadata Layout'!L354 = "P", 'Exadata Layout'!L354 = "A"), 'Exadata Layout'!I354, 0)</f>
        <v>0</v>
      </c>
      <c r="G341" s="91" t="str">
        <f t="array" ref="G341">IF(OR('Exadata Layout'!L354 = "P", 'Exadata Layout'!L354 = "A"), 'Exadata Layout'!G354, "")</f>
        <v/>
      </c>
      <c r="H341" s="91" t="str">
        <f>IF('Exadata Layout'!G354 &gt; 0, 'Exadata Layout'!G354, "")</f>
        <v/>
      </c>
      <c r="I341" s="102">
        <f>IF('Exadata Layout'!Y354 &gt; 0, 'Exadata Layout'!Y354, 0)</f>
        <v>0</v>
      </c>
      <c r="J341" s="92">
        <f t="array" ref="J341">IF('Exadata Layout'!AA354 &gt; 0, 'Exadata Layout'!AA354, 0)</f>
        <v>0</v>
      </c>
      <c r="K341" s="92">
        <f>IF('Exadata Layout'!K354 &gt; 0, 'Exadata Layout'!K354,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IF(OR('Exadata Layout'!L355 = "P"), 'Exadata Layout'!V355, 0)</f>
        <v>0</v>
      </c>
      <c r="E342" s="99">
        <f t="array" ref="E342">IF(OR('Exadata Layout'!L355 = "P", 'Exadata Layout'!L355 = "A"), 'Exadata Layout'!W355, 0)</f>
        <v>0</v>
      </c>
      <c r="F342" s="99">
        <f>IF(OR('Exadata Layout'!L355 = "P", 'Exadata Layout'!L355 = "A"), 'Exadata Layout'!I355, 0)</f>
        <v>0</v>
      </c>
      <c r="G342" s="91" t="str">
        <f t="array" ref="G342">IF(OR('Exadata Layout'!L355 = "P", 'Exadata Layout'!L355 = "A"), 'Exadata Layout'!G355, "")</f>
        <v/>
      </c>
      <c r="H342" s="91" t="str">
        <f>IF('Exadata Layout'!G355 &gt; 0, 'Exadata Layout'!G355, "")</f>
        <v/>
      </c>
      <c r="I342" s="102">
        <f>IF('Exadata Layout'!Y355 &gt; 0, 'Exadata Layout'!Y355, 0)</f>
        <v>0</v>
      </c>
      <c r="J342" s="92">
        <f t="array" ref="J342">IF('Exadata Layout'!AA355 &gt; 0, 'Exadata Layout'!AA355, 0)</f>
        <v>0</v>
      </c>
      <c r="K342" s="92">
        <f>IF('Exadata Layout'!K355 &gt; 0, 'Exadata Layout'!K355,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IF(OR('Exadata Layout'!L356 = "P"), 'Exadata Layout'!V356, 0)</f>
        <v>0</v>
      </c>
      <c r="E343" s="99">
        <f t="array" ref="E343">IF(OR('Exadata Layout'!L356 = "P", 'Exadata Layout'!L356 = "A"), 'Exadata Layout'!W356, 0)</f>
        <v>0</v>
      </c>
      <c r="F343" s="99">
        <f>IF(OR('Exadata Layout'!L356 = "P", 'Exadata Layout'!L356 = "A"), 'Exadata Layout'!I356, 0)</f>
        <v>0</v>
      </c>
      <c r="G343" s="91" t="str">
        <f t="array" ref="G343">IF(OR('Exadata Layout'!L356 = "P", 'Exadata Layout'!L356 = "A"), 'Exadata Layout'!G356, "")</f>
        <v/>
      </c>
      <c r="H343" s="91" t="str">
        <f>IF('Exadata Layout'!G356 &gt; 0, 'Exadata Layout'!G356, "")</f>
        <v/>
      </c>
      <c r="I343" s="102">
        <f>IF('Exadata Layout'!Y356 &gt; 0, 'Exadata Layout'!Y356, 0)</f>
        <v>0</v>
      </c>
      <c r="J343" s="92">
        <f t="array" ref="J343">IF('Exadata Layout'!AA356 &gt; 0, 'Exadata Layout'!AA356, 0)</f>
        <v>0</v>
      </c>
      <c r="K343" s="92">
        <f>IF('Exadata Layout'!K356 &gt; 0, 'Exadata Layout'!K356,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IF(OR('Exadata Layout'!L357 = "P"), 'Exadata Layout'!V357, 0)</f>
        <v>0</v>
      </c>
      <c r="E344" s="99">
        <f t="array" ref="E344">IF(OR('Exadata Layout'!L357 = "P", 'Exadata Layout'!L357 = "A"), 'Exadata Layout'!W357, 0)</f>
        <v>0</v>
      </c>
      <c r="F344" s="99">
        <f>IF(OR('Exadata Layout'!L357 = "P", 'Exadata Layout'!L357 = "A"), 'Exadata Layout'!I357, 0)</f>
        <v>0</v>
      </c>
      <c r="G344" s="91" t="str">
        <f t="array" ref="G344">IF(OR('Exadata Layout'!L357 = "P", 'Exadata Layout'!L357 = "A"), 'Exadata Layout'!G357, "")</f>
        <v/>
      </c>
      <c r="H344" s="91" t="str">
        <f>IF('Exadata Layout'!G357 &gt; 0, 'Exadata Layout'!G357, "")</f>
        <v/>
      </c>
      <c r="I344" s="102">
        <f>IF('Exadata Layout'!Y357 &gt; 0, 'Exadata Layout'!Y357, 0)</f>
        <v>0</v>
      </c>
      <c r="J344" s="92">
        <f t="array" ref="J344">IF('Exadata Layout'!AA357 &gt; 0, 'Exadata Layout'!AA357, 0)</f>
        <v>0</v>
      </c>
      <c r="K344" s="92">
        <f>IF('Exadata Layout'!K357 &gt; 0, 'Exadata Layout'!K357,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IF(OR('Exadata Layout'!L358 = "P"), 'Exadata Layout'!V358, 0)</f>
        <v>0</v>
      </c>
      <c r="E345" s="99">
        <f t="array" ref="E345">IF(OR('Exadata Layout'!L358 = "P", 'Exadata Layout'!L358 = "A"), 'Exadata Layout'!W358, 0)</f>
        <v>0</v>
      </c>
      <c r="F345" s="99">
        <f>IF(OR('Exadata Layout'!L358 = "P", 'Exadata Layout'!L358 = "A"), 'Exadata Layout'!I358, 0)</f>
        <v>0</v>
      </c>
      <c r="G345" s="91" t="str">
        <f t="array" ref="G345">IF(OR('Exadata Layout'!L358 = "P", 'Exadata Layout'!L358 = "A"), 'Exadata Layout'!G358, "")</f>
        <v/>
      </c>
      <c r="H345" s="91" t="str">
        <f>IF('Exadata Layout'!G358 &gt; 0, 'Exadata Layout'!G358, "")</f>
        <v/>
      </c>
      <c r="I345" s="102">
        <f>IF('Exadata Layout'!Y358 &gt; 0, 'Exadata Layout'!Y358, 0)</f>
        <v>0</v>
      </c>
      <c r="J345" s="92">
        <f t="array" ref="J345">IF('Exadata Layout'!AA358 &gt; 0, 'Exadata Layout'!AA358, 0)</f>
        <v>0</v>
      </c>
      <c r="K345" s="92">
        <f>IF('Exadata Layout'!K358 &gt; 0, 'Exadata Layout'!K358,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IF(OR('Exadata Layout'!L359 = "P"), 'Exadata Layout'!V359, 0)</f>
        <v>0</v>
      </c>
      <c r="E346" s="99">
        <f t="array" ref="E346">IF(OR('Exadata Layout'!L359 = "P", 'Exadata Layout'!L359 = "A"), 'Exadata Layout'!W359, 0)</f>
        <v>0</v>
      </c>
      <c r="F346" s="99">
        <f>IF(OR('Exadata Layout'!L359 = "P", 'Exadata Layout'!L359 = "A"), 'Exadata Layout'!I359, 0)</f>
        <v>0</v>
      </c>
      <c r="G346" s="91" t="str">
        <f t="array" ref="G346">IF(OR('Exadata Layout'!L359 = "P", 'Exadata Layout'!L359 = "A"), 'Exadata Layout'!G359, "")</f>
        <v/>
      </c>
      <c r="H346" s="91" t="str">
        <f>IF('Exadata Layout'!G359 &gt; 0, 'Exadata Layout'!G359, "")</f>
        <v/>
      </c>
      <c r="I346" s="102">
        <f>IF('Exadata Layout'!Y359 &gt; 0, 'Exadata Layout'!Y359, 0)</f>
        <v>0</v>
      </c>
      <c r="J346" s="92">
        <f t="array" ref="J346">IF('Exadata Layout'!AA359 &gt; 0, 'Exadata Layout'!AA359, 0)</f>
        <v>0</v>
      </c>
      <c r="K346" s="92">
        <f>IF('Exadata Layout'!K359 &gt; 0, 'Exadata Layout'!K359,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IF(OR('Exadata Layout'!L360 = "P"), 'Exadata Layout'!V360, 0)</f>
        <v>0</v>
      </c>
      <c r="E347" s="99">
        <f t="array" ref="E347">IF(OR('Exadata Layout'!L360 = "P", 'Exadata Layout'!L360 = "A"), 'Exadata Layout'!W360, 0)</f>
        <v>0</v>
      </c>
      <c r="F347" s="99">
        <f>IF(OR('Exadata Layout'!L360 = "P", 'Exadata Layout'!L360 = "A"), 'Exadata Layout'!I360, 0)</f>
        <v>0</v>
      </c>
      <c r="G347" s="91" t="str">
        <f t="array" ref="G347">IF(OR('Exadata Layout'!L360 = "P", 'Exadata Layout'!L360 = "A"), 'Exadata Layout'!G360, "")</f>
        <v/>
      </c>
      <c r="H347" s="91" t="str">
        <f>IF('Exadata Layout'!G360 &gt; 0, 'Exadata Layout'!G360, "")</f>
        <v/>
      </c>
      <c r="I347" s="102">
        <f>IF('Exadata Layout'!Y360 &gt; 0, 'Exadata Layout'!Y360, 0)</f>
        <v>0</v>
      </c>
      <c r="J347" s="92">
        <f t="array" ref="J347">IF('Exadata Layout'!AA360 &gt; 0, 'Exadata Layout'!AA360, 0)</f>
        <v>0</v>
      </c>
      <c r="K347" s="92">
        <f>IF('Exadata Layout'!K360 &gt; 0, 'Exadata Layout'!K360,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IF(OR('Exadata Layout'!L361 = "P"), 'Exadata Layout'!V361, 0)</f>
        <v>0</v>
      </c>
      <c r="E348" s="99">
        <f t="array" ref="E348">IF(OR('Exadata Layout'!L361 = "P", 'Exadata Layout'!L361 = "A"), 'Exadata Layout'!W361, 0)</f>
        <v>0</v>
      </c>
      <c r="F348" s="99">
        <f>IF(OR('Exadata Layout'!L361 = "P", 'Exadata Layout'!L361 = "A"), 'Exadata Layout'!I361, 0)</f>
        <v>0</v>
      </c>
      <c r="G348" s="91" t="str">
        <f t="array" ref="G348">IF(OR('Exadata Layout'!L361 = "P", 'Exadata Layout'!L361 = "A"), 'Exadata Layout'!G361, "")</f>
        <v/>
      </c>
      <c r="H348" s="91" t="str">
        <f>IF('Exadata Layout'!G361 &gt; 0, 'Exadata Layout'!G361, "")</f>
        <v/>
      </c>
      <c r="I348" s="102">
        <f>IF('Exadata Layout'!Y361 &gt; 0, 'Exadata Layout'!Y361, 0)</f>
        <v>0</v>
      </c>
      <c r="J348" s="92">
        <f t="array" ref="J348">IF('Exadata Layout'!AA361 &gt; 0, 'Exadata Layout'!AA361, 0)</f>
        <v>0</v>
      </c>
      <c r="K348" s="92">
        <f>IF('Exadata Layout'!K361 &gt; 0, 'Exadata Layout'!K361,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IF(OR('Exadata Layout'!L362 = "P"), 'Exadata Layout'!V362, 0)</f>
        <v>0</v>
      </c>
      <c r="E349" s="99">
        <f t="array" ref="E349">IF(OR('Exadata Layout'!L362 = "P", 'Exadata Layout'!L362 = "A"), 'Exadata Layout'!W362, 0)</f>
        <v>0</v>
      </c>
      <c r="F349" s="99">
        <f>IF(OR('Exadata Layout'!L362 = "P", 'Exadata Layout'!L362 = "A"), 'Exadata Layout'!I362, 0)</f>
        <v>0</v>
      </c>
      <c r="G349" s="91" t="str">
        <f t="array" ref="G349">IF(OR('Exadata Layout'!L362 = "P", 'Exadata Layout'!L362 = "A"), 'Exadata Layout'!G362, "")</f>
        <v/>
      </c>
      <c r="H349" s="91" t="str">
        <f>IF('Exadata Layout'!G362 &gt; 0, 'Exadata Layout'!G362, "")</f>
        <v/>
      </c>
      <c r="I349" s="102">
        <f>IF('Exadata Layout'!Y362 &gt; 0, 'Exadata Layout'!Y362, 0)</f>
        <v>0</v>
      </c>
      <c r="J349" s="92">
        <f t="array" ref="J349">IF('Exadata Layout'!AA362 &gt; 0, 'Exadata Layout'!AA362, 0)</f>
        <v>0</v>
      </c>
      <c r="K349" s="92">
        <f>IF('Exadata Layout'!K362 &gt; 0, 'Exadata Layout'!K362,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IF(OR('Exadata Layout'!L363 = "P"), 'Exadata Layout'!V363, 0)</f>
        <v>0</v>
      </c>
      <c r="E350" s="99">
        <f t="array" ref="E350">IF(OR('Exadata Layout'!L363 = "P", 'Exadata Layout'!L363 = "A"), 'Exadata Layout'!W363, 0)</f>
        <v>0</v>
      </c>
      <c r="F350" s="99">
        <f>IF(OR('Exadata Layout'!L363 = "P", 'Exadata Layout'!L363 = "A"), 'Exadata Layout'!I363, 0)</f>
        <v>0</v>
      </c>
      <c r="G350" s="91" t="str">
        <f t="array" ref="G350">IF(OR('Exadata Layout'!L363 = "P", 'Exadata Layout'!L363 = "A"), 'Exadata Layout'!G363, "")</f>
        <v/>
      </c>
      <c r="H350" s="91" t="str">
        <f>IF('Exadata Layout'!G363 &gt; 0, 'Exadata Layout'!G363, "")</f>
        <v/>
      </c>
      <c r="I350" s="102">
        <f>IF('Exadata Layout'!Y363 &gt; 0, 'Exadata Layout'!Y363, 0)</f>
        <v>0</v>
      </c>
      <c r="J350" s="92">
        <f t="array" ref="J350">IF('Exadata Layout'!AA363 &gt; 0, 'Exadata Layout'!AA363, 0)</f>
        <v>0</v>
      </c>
      <c r="K350" s="92">
        <f>IF('Exadata Layout'!K363 &gt; 0, 'Exadata Layout'!K363,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IF(OR('Exadata Layout'!L364 = "P"), 'Exadata Layout'!V364, 0)</f>
        <v>0</v>
      </c>
      <c r="E351" s="99">
        <f t="array" ref="E351">IF(OR('Exadata Layout'!L364 = "P", 'Exadata Layout'!L364 = "A"), 'Exadata Layout'!W364, 0)</f>
        <v>0</v>
      </c>
      <c r="F351" s="99">
        <f>IF(OR('Exadata Layout'!L364 = "P", 'Exadata Layout'!L364 = "A"), 'Exadata Layout'!I364, 0)</f>
        <v>0</v>
      </c>
      <c r="G351" s="91" t="str">
        <f t="array" ref="G351">IF(OR('Exadata Layout'!L364 = "P", 'Exadata Layout'!L364 = "A"), 'Exadata Layout'!G364, "")</f>
        <v/>
      </c>
      <c r="H351" s="91" t="str">
        <f>IF('Exadata Layout'!G364 &gt; 0, 'Exadata Layout'!G364, "")</f>
        <v/>
      </c>
      <c r="I351" s="102">
        <f>IF('Exadata Layout'!Y364 &gt; 0, 'Exadata Layout'!Y364, 0)</f>
        <v>0</v>
      </c>
      <c r="J351" s="92">
        <f t="array" ref="J351">IF('Exadata Layout'!AA364 &gt; 0, 'Exadata Layout'!AA364, 0)</f>
        <v>0</v>
      </c>
      <c r="K351" s="92">
        <f>IF('Exadata Layout'!K364 &gt; 0, 'Exadata Layout'!K364,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IF(OR('Exadata Layout'!L365 = "P"), 'Exadata Layout'!V365, 0)</f>
        <v>0</v>
      </c>
      <c r="E352" s="99">
        <f t="array" ref="E352">IF(OR('Exadata Layout'!L365 = "P", 'Exadata Layout'!L365 = "A"), 'Exadata Layout'!W365, 0)</f>
        <v>0</v>
      </c>
      <c r="F352" s="99">
        <f>IF(OR('Exadata Layout'!L365 = "P", 'Exadata Layout'!L365 = "A"), 'Exadata Layout'!I365, 0)</f>
        <v>0</v>
      </c>
      <c r="G352" s="91" t="str">
        <f t="array" ref="G352">IF(OR('Exadata Layout'!L365 = "P", 'Exadata Layout'!L365 = "A"), 'Exadata Layout'!G365, "")</f>
        <v/>
      </c>
      <c r="H352" s="91" t="str">
        <f>IF('Exadata Layout'!G365 &gt; 0, 'Exadata Layout'!G365, "")</f>
        <v/>
      </c>
      <c r="I352" s="102">
        <f>IF('Exadata Layout'!Y365 &gt; 0, 'Exadata Layout'!Y365, 0)</f>
        <v>0</v>
      </c>
      <c r="J352" s="92">
        <f t="array" ref="J352">IF('Exadata Layout'!AA365 &gt; 0, 'Exadata Layout'!AA365, 0)</f>
        <v>0</v>
      </c>
      <c r="K352" s="92">
        <f>IF('Exadata Layout'!K365 &gt; 0, 'Exadata Layout'!K365,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IF(OR('Exadata Layout'!L366 = "P"), 'Exadata Layout'!V366, 0)</f>
        <v>0</v>
      </c>
      <c r="E353" s="99">
        <f t="array" ref="E353">IF(OR('Exadata Layout'!L366 = "P", 'Exadata Layout'!L366 = "A"), 'Exadata Layout'!W366, 0)</f>
        <v>0</v>
      </c>
      <c r="F353" s="99">
        <f>IF(OR('Exadata Layout'!L366 = "P", 'Exadata Layout'!L366 = "A"), 'Exadata Layout'!I366, 0)</f>
        <v>0</v>
      </c>
      <c r="G353" s="91" t="str">
        <f t="array" ref="G353">IF(OR('Exadata Layout'!L366 = "P", 'Exadata Layout'!L366 = "A"), 'Exadata Layout'!G366, "")</f>
        <v/>
      </c>
      <c r="H353" s="91" t="str">
        <f>IF('Exadata Layout'!G366 &gt; 0, 'Exadata Layout'!G366, "")</f>
        <v/>
      </c>
      <c r="I353" s="102">
        <f>IF('Exadata Layout'!Y366 &gt; 0, 'Exadata Layout'!Y366, 0)</f>
        <v>0</v>
      </c>
      <c r="J353" s="92">
        <f t="array" ref="J353">IF('Exadata Layout'!AA366 &gt; 0, 'Exadata Layout'!AA366, 0)</f>
        <v>0</v>
      </c>
      <c r="K353" s="92">
        <f>IF('Exadata Layout'!K366 &gt; 0, 'Exadata Layout'!K366,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IF(OR('Exadata Layout'!L367 = "P"), 'Exadata Layout'!V367, 0)</f>
        <v>0</v>
      </c>
      <c r="E354" s="99">
        <f t="array" ref="E354">IF(OR('Exadata Layout'!L367 = "P", 'Exadata Layout'!L367 = "A"), 'Exadata Layout'!W367, 0)</f>
        <v>0</v>
      </c>
      <c r="F354" s="99">
        <f>IF(OR('Exadata Layout'!L367 = "P", 'Exadata Layout'!L367 = "A"), 'Exadata Layout'!I367, 0)</f>
        <v>0</v>
      </c>
      <c r="G354" s="91" t="str">
        <f t="array" ref="G354">IF(OR('Exadata Layout'!L367 = "P", 'Exadata Layout'!L367 = "A"), 'Exadata Layout'!G367, "")</f>
        <v/>
      </c>
      <c r="H354" s="91" t="str">
        <f>IF('Exadata Layout'!G367 &gt; 0, 'Exadata Layout'!G367, "")</f>
        <v/>
      </c>
      <c r="I354" s="102">
        <f>IF('Exadata Layout'!Y367 &gt; 0, 'Exadata Layout'!Y367, 0)</f>
        <v>0</v>
      </c>
      <c r="J354" s="92">
        <f t="array" ref="J354">IF('Exadata Layout'!AA367 &gt; 0, 'Exadata Layout'!AA367, 0)</f>
        <v>0</v>
      </c>
      <c r="K354" s="92">
        <f>IF('Exadata Layout'!K367 &gt; 0, 'Exadata Layout'!K367,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IF(OR('Exadata Layout'!L368 = "P"), 'Exadata Layout'!V368, 0)</f>
        <v>0</v>
      </c>
      <c r="E355" s="99">
        <f t="array" ref="E355">IF(OR('Exadata Layout'!L368 = "P", 'Exadata Layout'!L368 = "A"), 'Exadata Layout'!W368, 0)</f>
        <v>0</v>
      </c>
      <c r="F355" s="99">
        <f>IF(OR('Exadata Layout'!L368 = "P", 'Exadata Layout'!L368 = "A"), 'Exadata Layout'!I368, 0)</f>
        <v>0</v>
      </c>
      <c r="G355" s="91" t="str">
        <f t="array" ref="G355">IF(OR('Exadata Layout'!L368 = "P", 'Exadata Layout'!L368 = "A"), 'Exadata Layout'!G368, "")</f>
        <v/>
      </c>
      <c r="H355" s="91" t="str">
        <f>IF('Exadata Layout'!G368 &gt; 0, 'Exadata Layout'!G368, "")</f>
        <v/>
      </c>
      <c r="I355" s="102">
        <f>IF('Exadata Layout'!Y368 &gt; 0, 'Exadata Layout'!Y368, 0)</f>
        <v>0</v>
      </c>
      <c r="J355" s="92">
        <f t="array" ref="J355">IF('Exadata Layout'!AA368 &gt; 0, 'Exadata Layout'!AA368, 0)</f>
        <v>0</v>
      </c>
      <c r="K355" s="92">
        <f>IF('Exadata Layout'!K368 &gt; 0, 'Exadata Layout'!K368,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IF(OR('Exadata Layout'!L369 = "P"), 'Exadata Layout'!V369, 0)</f>
        <v>0</v>
      </c>
      <c r="E356" s="99">
        <f t="array" ref="E356">IF(OR('Exadata Layout'!L369 = "P", 'Exadata Layout'!L369 = "A"), 'Exadata Layout'!W369, 0)</f>
        <v>0</v>
      </c>
      <c r="F356" s="99">
        <f>IF(OR('Exadata Layout'!L369 = "P", 'Exadata Layout'!L369 = "A"), 'Exadata Layout'!I369, 0)</f>
        <v>0</v>
      </c>
      <c r="G356" s="91" t="str">
        <f t="array" ref="G356">IF(OR('Exadata Layout'!L369 = "P", 'Exadata Layout'!L369 = "A"), 'Exadata Layout'!G369, "")</f>
        <v/>
      </c>
      <c r="H356" s="91" t="str">
        <f>IF('Exadata Layout'!G369 &gt; 0, 'Exadata Layout'!G369, "")</f>
        <v/>
      </c>
      <c r="I356" s="102">
        <f>IF('Exadata Layout'!Y369 &gt; 0, 'Exadata Layout'!Y369, 0)</f>
        <v>0</v>
      </c>
      <c r="J356" s="92">
        <f t="array" ref="J356">IF('Exadata Layout'!AA369 &gt; 0, 'Exadata Layout'!AA369, 0)</f>
        <v>0</v>
      </c>
      <c r="K356" s="92">
        <f>IF('Exadata Layout'!K369 &gt; 0, 'Exadata Layout'!K369,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IF(OR('Exadata Layout'!L370 = "P"), 'Exadata Layout'!V370, 0)</f>
        <v>0</v>
      </c>
      <c r="E357" s="99">
        <f t="array" ref="E357">IF(OR('Exadata Layout'!L370 = "P", 'Exadata Layout'!L370 = "A"), 'Exadata Layout'!W370, 0)</f>
        <v>0</v>
      </c>
      <c r="F357" s="99">
        <f>IF(OR('Exadata Layout'!L370 = "P", 'Exadata Layout'!L370 = "A"), 'Exadata Layout'!I370, 0)</f>
        <v>0</v>
      </c>
      <c r="G357" s="91" t="str">
        <f t="array" ref="G357">IF(OR('Exadata Layout'!L370 = "P", 'Exadata Layout'!L370 = "A"), 'Exadata Layout'!G370, "")</f>
        <v/>
      </c>
      <c r="H357" s="91" t="str">
        <f>IF('Exadata Layout'!G370 &gt; 0, 'Exadata Layout'!G370, "")</f>
        <v/>
      </c>
      <c r="I357" s="102">
        <f>IF('Exadata Layout'!Y370 &gt; 0, 'Exadata Layout'!Y370, 0)</f>
        <v>0</v>
      </c>
      <c r="J357" s="92">
        <f t="array" ref="J357">IF('Exadata Layout'!AA370 &gt; 0, 'Exadata Layout'!AA370, 0)</f>
        <v>0</v>
      </c>
      <c r="K357" s="92">
        <f>IF('Exadata Layout'!K370 &gt; 0, 'Exadata Layout'!K370,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IF(OR('Exadata Layout'!L371 = "P"), 'Exadata Layout'!V371, 0)</f>
        <v>0</v>
      </c>
      <c r="E358" s="99">
        <f t="array" ref="E358">IF(OR('Exadata Layout'!L371 = "P", 'Exadata Layout'!L371 = "A"), 'Exadata Layout'!W371, 0)</f>
        <v>0</v>
      </c>
      <c r="F358" s="99">
        <f>IF(OR('Exadata Layout'!L371 = "P", 'Exadata Layout'!L371 = "A"), 'Exadata Layout'!I371, 0)</f>
        <v>0</v>
      </c>
      <c r="G358" s="91" t="str">
        <f t="array" ref="G358">IF(OR('Exadata Layout'!L371 = "P", 'Exadata Layout'!L371 = "A"), 'Exadata Layout'!G371, "")</f>
        <v/>
      </c>
      <c r="H358" s="91" t="str">
        <f>IF('Exadata Layout'!G371 &gt; 0, 'Exadata Layout'!G371, "")</f>
        <v/>
      </c>
      <c r="I358" s="102">
        <f>IF('Exadata Layout'!Y371 &gt; 0, 'Exadata Layout'!Y371, 0)</f>
        <v>0</v>
      </c>
      <c r="J358" s="92">
        <f t="array" ref="J358">IF('Exadata Layout'!AA371 &gt; 0, 'Exadata Layout'!AA371, 0)</f>
        <v>0</v>
      </c>
      <c r="K358" s="92">
        <f>IF('Exadata Layout'!K371 &gt; 0, 'Exadata Layout'!K371,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IF(OR('Exadata Layout'!L372 = "P"), 'Exadata Layout'!V372, 0)</f>
        <v>0</v>
      </c>
      <c r="E359" s="99">
        <f t="array" ref="E359">IF(OR('Exadata Layout'!L372 = "P", 'Exadata Layout'!L372 = "A"), 'Exadata Layout'!W372, 0)</f>
        <v>0</v>
      </c>
      <c r="F359" s="99">
        <f>IF(OR('Exadata Layout'!L372 = "P", 'Exadata Layout'!L372 = "A"), 'Exadata Layout'!I372, 0)</f>
        <v>0</v>
      </c>
      <c r="G359" s="91" t="str">
        <f t="array" ref="G359">IF(OR('Exadata Layout'!L372 = "P", 'Exadata Layout'!L372 = "A"), 'Exadata Layout'!G372, "")</f>
        <v/>
      </c>
      <c r="H359" s="91" t="str">
        <f>IF('Exadata Layout'!G372 &gt; 0, 'Exadata Layout'!G372, "")</f>
        <v/>
      </c>
      <c r="I359" s="102">
        <f>IF('Exadata Layout'!Y372 &gt; 0, 'Exadata Layout'!Y372, 0)</f>
        <v>0</v>
      </c>
      <c r="J359" s="92">
        <f t="array" ref="J359">IF('Exadata Layout'!AA372 &gt; 0, 'Exadata Layout'!AA372, 0)</f>
        <v>0</v>
      </c>
      <c r="K359" s="92">
        <f>IF('Exadata Layout'!K372 &gt; 0, 'Exadata Layout'!K372,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IF(OR('Exadata Layout'!L373 = "P"), 'Exadata Layout'!V373, 0)</f>
        <v>0</v>
      </c>
      <c r="E360" s="99">
        <f t="array" ref="E360">IF(OR('Exadata Layout'!L373 = "P", 'Exadata Layout'!L373 = "A"), 'Exadata Layout'!W373, 0)</f>
        <v>0</v>
      </c>
      <c r="F360" s="99">
        <f>IF(OR('Exadata Layout'!L373 = "P", 'Exadata Layout'!L373 = "A"), 'Exadata Layout'!I373, 0)</f>
        <v>0</v>
      </c>
      <c r="G360" s="91" t="str">
        <f t="array" ref="G360">IF(OR('Exadata Layout'!L373 = "P", 'Exadata Layout'!L373 = "A"), 'Exadata Layout'!G373, "")</f>
        <v/>
      </c>
      <c r="H360" s="91" t="str">
        <f>IF('Exadata Layout'!G373 &gt; 0, 'Exadata Layout'!G373, "")</f>
        <v/>
      </c>
      <c r="I360" s="102">
        <f>IF('Exadata Layout'!Y373 &gt; 0, 'Exadata Layout'!Y373, 0)</f>
        <v>0</v>
      </c>
      <c r="J360" s="92">
        <f t="array" ref="J360">IF('Exadata Layout'!AA373 &gt; 0, 'Exadata Layout'!AA373, 0)</f>
        <v>0</v>
      </c>
      <c r="K360" s="92">
        <f>IF('Exadata Layout'!K373 &gt; 0, 'Exadata Layout'!K373,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IF(OR('Exadata Layout'!L374 = "P"), 'Exadata Layout'!V374, 0)</f>
        <v>0</v>
      </c>
      <c r="E361" s="99">
        <f t="array" ref="E361">IF(OR('Exadata Layout'!L374 = "P", 'Exadata Layout'!L374 = "A"), 'Exadata Layout'!W374, 0)</f>
        <v>0</v>
      </c>
      <c r="F361" s="99">
        <f>IF(OR('Exadata Layout'!L374 = "P", 'Exadata Layout'!L374 = "A"), 'Exadata Layout'!I374, 0)</f>
        <v>0</v>
      </c>
      <c r="G361" s="91" t="str">
        <f t="array" ref="G361">IF(OR('Exadata Layout'!L374 = "P", 'Exadata Layout'!L374 = "A"), 'Exadata Layout'!G374, "")</f>
        <v/>
      </c>
      <c r="H361" s="91" t="str">
        <f>IF('Exadata Layout'!G374 &gt; 0, 'Exadata Layout'!G374, "")</f>
        <v/>
      </c>
      <c r="I361" s="102">
        <f>IF('Exadata Layout'!Y374 &gt; 0, 'Exadata Layout'!Y374, 0)</f>
        <v>0</v>
      </c>
      <c r="J361" s="92">
        <f t="array" ref="J361">IF('Exadata Layout'!AA374 &gt; 0, 'Exadata Layout'!AA374, 0)</f>
        <v>0</v>
      </c>
      <c r="K361" s="92">
        <f>IF('Exadata Layout'!K374 &gt; 0, 'Exadata Layout'!K374,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IF(OR('Exadata Layout'!L375 = "P"), 'Exadata Layout'!V375, 0)</f>
        <v>0</v>
      </c>
      <c r="E362" s="99">
        <f t="array" ref="E362">IF(OR('Exadata Layout'!L375 = "P", 'Exadata Layout'!L375 = "A"), 'Exadata Layout'!W375, 0)</f>
        <v>0</v>
      </c>
      <c r="F362" s="99">
        <f>IF(OR('Exadata Layout'!L375 = "P", 'Exadata Layout'!L375 = "A"), 'Exadata Layout'!I375, 0)</f>
        <v>0</v>
      </c>
      <c r="G362" s="91" t="str">
        <f t="array" ref="G362">IF(OR('Exadata Layout'!L375 = "P", 'Exadata Layout'!L375 = "A"), 'Exadata Layout'!G375, "")</f>
        <v/>
      </c>
      <c r="H362" s="91" t="str">
        <f>IF('Exadata Layout'!G375 &gt; 0, 'Exadata Layout'!G375, "")</f>
        <v/>
      </c>
      <c r="I362" s="102">
        <f>IF('Exadata Layout'!Y375 &gt; 0, 'Exadata Layout'!Y375, 0)</f>
        <v>0</v>
      </c>
      <c r="J362" s="92">
        <f t="array" ref="J362">IF('Exadata Layout'!AA375 &gt; 0, 'Exadata Layout'!AA375, 0)</f>
        <v>0</v>
      </c>
      <c r="K362" s="92">
        <f>IF('Exadata Layout'!K375 &gt; 0, 'Exadata Layout'!K375,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IF(OR('Exadata Layout'!L376 = "P"), 'Exadata Layout'!V376, 0)</f>
        <v>0</v>
      </c>
      <c r="E363" s="99">
        <f t="array" ref="E363">IF(OR('Exadata Layout'!L376 = "P", 'Exadata Layout'!L376 = "A"), 'Exadata Layout'!W376, 0)</f>
        <v>0</v>
      </c>
      <c r="F363" s="99">
        <f>IF(OR('Exadata Layout'!L376 = "P", 'Exadata Layout'!L376 = "A"), 'Exadata Layout'!I376, 0)</f>
        <v>0</v>
      </c>
      <c r="G363" s="91" t="str">
        <f t="array" ref="G363">IF(OR('Exadata Layout'!L376 = "P", 'Exadata Layout'!L376 = "A"), 'Exadata Layout'!G376, "")</f>
        <v/>
      </c>
      <c r="H363" s="91" t="str">
        <f>IF('Exadata Layout'!G376 &gt; 0, 'Exadata Layout'!G376, "")</f>
        <v/>
      </c>
      <c r="I363" s="102">
        <f>IF('Exadata Layout'!Y376 &gt; 0, 'Exadata Layout'!Y376, 0)</f>
        <v>0</v>
      </c>
      <c r="J363" s="92">
        <f t="array" ref="J363">IF('Exadata Layout'!AA376 &gt; 0, 'Exadata Layout'!AA376, 0)</f>
        <v>0</v>
      </c>
      <c r="K363" s="92">
        <f>IF('Exadata Layout'!K376 &gt; 0, 'Exadata Layout'!K376,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IF(OR('Exadata Layout'!L377 = "P"), 'Exadata Layout'!V377, 0)</f>
        <v>0</v>
      </c>
      <c r="E364" s="99">
        <f t="array" ref="E364">IF(OR('Exadata Layout'!L377 = "P", 'Exadata Layout'!L377 = "A"), 'Exadata Layout'!W377, 0)</f>
        <v>0</v>
      </c>
      <c r="F364" s="99">
        <f>IF(OR('Exadata Layout'!L377 = "P", 'Exadata Layout'!L377 = "A"), 'Exadata Layout'!I377, 0)</f>
        <v>0</v>
      </c>
      <c r="G364" s="91" t="str">
        <f t="array" ref="G364">IF(OR('Exadata Layout'!L377 = "P", 'Exadata Layout'!L377 = "A"), 'Exadata Layout'!G377, "")</f>
        <v/>
      </c>
      <c r="H364" s="91" t="str">
        <f>IF('Exadata Layout'!G377 &gt; 0, 'Exadata Layout'!G377, "")</f>
        <v/>
      </c>
      <c r="I364" s="102">
        <f>IF('Exadata Layout'!Y377 &gt; 0, 'Exadata Layout'!Y377, 0)</f>
        <v>0</v>
      </c>
      <c r="J364" s="92">
        <f t="array" ref="J364">IF('Exadata Layout'!AA377 &gt; 0, 'Exadata Layout'!AA377, 0)</f>
        <v>0</v>
      </c>
      <c r="K364" s="92">
        <f>IF('Exadata Layout'!K377 &gt; 0, 'Exadata Layout'!K377,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IF(OR('Exadata Layout'!L378 = "P"), 'Exadata Layout'!V378, 0)</f>
        <v>0</v>
      </c>
      <c r="E365" s="99">
        <f t="array" ref="E365">IF(OR('Exadata Layout'!L378 = "P", 'Exadata Layout'!L378 = "A"), 'Exadata Layout'!W378, 0)</f>
        <v>0</v>
      </c>
      <c r="F365" s="99">
        <f>IF(OR('Exadata Layout'!L378 = "P", 'Exadata Layout'!L378 = "A"), 'Exadata Layout'!I378, 0)</f>
        <v>0</v>
      </c>
      <c r="G365" s="91" t="str">
        <f t="array" ref="G365">IF(OR('Exadata Layout'!L378 = "P", 'Exadata Layout'!L378 = "A"), 'Exadata Layout'!G378, "")</f>
        <v/>
      </c>
      <c r="H365" s="91" t="str">
        <f>IF('Exadata Layout'!G378 &gt; 0, 'Exadata Layout'!G378, "")</f>
        <v/>
      </c>
      <c r="I365" s="102">
        <f>IF('Exadata Layout'!Y378 &gt; 0, 'Exadata Layout'!Y378, 0)</f>
        <v>0</v>
      </c>
      <c r="J365" s="92">
        <f t="array" ref="J365">IF('Exadata Layout'!AA378 &gt; 0, 'Exadata Layout'!AA378, 0)</f>
        <v>0</v>
      </c>
      <c r="K365" s="92">
        <f>IF('Exadata Layout'!K378 &gt; 0, 'Exadata Layout'!K378,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IF(OR('Exadata Layout'!L379 = "P"), 'Exadata Layout'!V379, 0)</f>
        <v>0</v>
      </c>
      <c r="E366" s="99">
        <f t="array" ref="E366">IF(OR('Exadata Layout'!L379 = "P", 'Exadata Layout'!L379 = "A"), 'Exadata Layout'!W379, 0)</f>
        <v>0</v>
      </c>
      <c r="F366" s="99">
        <f>IF(OR('Exadata Layout'!L379 = "P", 'Exadata Layout'!L379 = "A"), 'Exadata Layout'!I379, 0)</f>
        <v>0</v>
      </c>
      <c r="G366" s="91" t="str">
        <f t="array" ref="G366">IF(OR('Exadata Layout'!L379 = "P", 'Exadata Layout'!L379 = "A"), 'Exadata Layout'!G379, "")</f>
        <v/>
      </c>
      <c r="H366" s="91" t="str">
        <f>IF('Exadata Layout'!G379 &gt; 0, 'Exadata Layout'!G379, "")</f>
        <v/>
      </c>
      <c r="I366" s="102">
        <f>IF('Exadata Layout'!Y379 &gt; 0, 'Exadata Layout'!Y379, 0)</f>
        <v>0</v>
      </c>
      <c r="J366" s="92">
        <f t="array" ref="J366">IF('Exadata Layout'!AA379 &gt; 0, 'Exadata Layout'!AA379, 0)</f>
        <v>0</v>
      </c>
      <c r="K366" s="92">
        <f>IF('Exadata Layout'!K379 &gt; 0, 'Exadata Layout'!K379,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IF(OR('Exadata Layout'!L380 = "P"), 'Exadata Layout'!V380, 0)</f>
        <v>0</v>
      </c>
      <c r="E367" s="99">
        <f t="array" ref="E367">IF(OR('Exadata Layout'!L380 = "P", 'Exadata Layout'!L380 = "A"), 'Exadata Layout'!W380, 0)</f>
        <v>0</v>
      </c>
      <c r="F367" s="99">
        <f>IF(OR('Exadata Layout'!L380 = "P", 'Exadata Layout'!L380 = "A"), 'Exadata Layout'!I380, 0)</f>
        <v>0</v>
      </c>
      <c r="G367" s="91" t="str">
        <f t="array" ref="G367">IF(OR('Exadata Layout'!L380 = "P", 'Exadata Layout'!L380 = "A"), 'Exadata Layout'!G380, "")</f>
        <v/>
      </c>
      <c r="H367" s="91" t="str">
        <f>IF('Exadata Layout'!G380 &gt; 0, 'Exadata Layout'!G380, "")</f>
        <v/>
      </c>
      <c r="I367" s="102">
        <f>IF('Exadata Layout'!Y380 &gt; 0, 'Exadata Layout'!Y380, 0)</f>
        <v>0</v>
      </c>
      <c r="J367" s="92">
        <f t="array" ref="J367">IF('Exadata Layout'!AA380 &gt; 0, 'Exadata Layout'!AA380, 0)</f>
        <v>0</v>
      </c>
      <c r="K367" s="92">
        <f>IF('Exadata Layout'!K380 &gt; 0, 'Exadata Layout'!K380,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IF(OR('Exadata Layout'!L381 = "P"), 'Exadata Layout'!V381, 0)</f>
        <v>0</v>
      </c>
      <c r="E368" s="99">
        <f t="array" ref="E368">IF(OR('Exadata Layout'!L381 = "P", 'Exadata Layout'!L381 = "A"), 'Exadata Layout'!W381, 0)</f>
        <v>0</v>
      </c>
      <c r="F368" s="99">
        <f>IF(OR('Exadata Layout'!L381 = "P", 'Exadata Layout'!L381 = "A"), 'Exadata Layout'!I381, 0)</f>
        <v>0</v>
      </c>
      <c r="G368" s="91" t="str">
        <f t="array" ref="G368">IF(OR('Exadata Layout'!L381 = "P", 'Exadata Layout'!L381 = "A"), 'Exadata Layout'!G381, "")</f>
        <v/>
      </c>
      <c r="H368" s="91" t="str">
        <f>IF('Exadata Layout'!G381 &gt; 0, 'Exadata Layout'!G381, "")</f>
        <v/>
      </c>
      <c r="I368" s="102">
        <f>IF('Exadata Layout'!Y381 &gt; 0, 'Exadata Layout'!Y381, 0)</f>
        <v>0</v>
      </c>
      <c r="J368" s="92">
        <f t="array" ref="J368">IF('Exadata Layout'!AA381 &gt; 0, 'Exadata Layout'!AA381, 0)</f>
        <v>0</v>
      </c>
      <c r="K368" s="92">
        <f>IF('Exadata Layout'!K381 &gt; 0, 'Exadata Layout'!K381,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IF(OR('Exadata Layout'!L382 = "P"), 'Exadata Layout'!V382, 0)</f>
        <v>0</v>
      </c>
      <c r="E369" s="99">
        <f t="array" ref="E369">IF(OR('Exadata Layout'!L382 = "P", 'Exadata Layout'!L382 = "A"), 'Exadata Layout'!W382, 0)</f>
        <v>0</v>
      </c>
      <c r="F369" s="99">
        <f>IF(OR('Exadata Layout'!L382 = "P", 'Exadata Layout'!L382 = "A"), 'Exadata Layout'!I382, 0)</f>
        <v>0</v>
      </c>
      <c r="G369" s="91" t="str">
        <f t="array" ref="G369">IF(OR('Exadata Layout'!L382 = "P", 'Exadata Layout'!L382 = "A"), 'Exadata Layout'!G382, "")</f>
        <v/>
      </c>
      <c r="H369" s="91" t="str">
        <f>IF('Exadata Layout'!G382 &gt; 0, 'Exadata Layout'!G382, "")</f>
        <v/>
      </c>
      <c r="I369" s="102">
        <f>IF('Exadata Layout'!Y382 &gt; 0, 'Exadata Layout'!Y382, 0)</f>
        <v>0</v>
      </c>
      <c r="J369" s="92">
        <f t="array" ref="J369">IF('Exadata Layout'!AA382 &gt; 0, 'Exadata Layout'!AA382, 0)</f>
        <v>0</v>
      </c>
      <c r="K369" s="92">
        <f>IF('Exadata Layout'!K382 &gt; 0, 'Exadata Layout'!K382,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IF(OR('Exadata Layout'!L383 = "P"), 'Exadata Layout'!V383, 0)</f>
        <v>0</v>
      </c>
      <c r="E370" s="99">
        <f t="array" ref="E370">IF(OR('Exadata Layout'!L383 = "P", 'Exadata Layout'!L383 = "A"), 'Exadata Layout'!W383, 0)</f>
        <v>0</v>
      </c>
      <c r="F370" s="99">
        <f>IF(OR('Exadata Layout'!L383 = "P", 'Exadata Layout'!L383 = "A"), 'Exadata Layout'!I383, 0)</f>
        <v>0</v>
      </c>
      <c r="G370" s="91" t="str">
        <f t="array" ref="G370">IF(OR('Exadata Layout'!L383 = "P", 'Exadata Layout'!L383 = "A"), 'Exadata Layout'!G383, "")</f>
        <v/>
      </c>
      <c r="H370" s="91" t="str">
        <f>IF('Exadata Layout'!G383 &gt; 0, 'Exadata Layout'!G383, "")</f>
        <v/>
      </c>
      <c r="I370" s="102">
        <f>IF('Exadata Layout'!Y383 &gt; 0, 'Exadata Layout'!Y383, 0)</f>
        <v>0</v>
      </c>
      <c r="J370" s="92">
        <f t="array" ref="J370">IF('Exadata Layout'!AA383 &gt; 0, 'Exadata Layout'!AA383, 0)</f>
        <v>0</v>
      </c>
      <c r="K370" s="92">
        <f>IF('Exadata Layout'!K383 &gt; 0, 'Exadata Layout'!K383,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IF(OR('Exadata Layout'!L384 = "P"), 'Exadata Layout'!V384, 0)</f>
        <v>0</v>
      </c>
      <c r="E371" s="99">
        <f t="array" ref="E371">IF(OR('Exadata Layout'!L384 = "P", 'Exadata Layout'!L384 = "A"), 'Exadata Layout'!W384, 0)</f>
        <v>0</v>
      </c>
      <c r="F371" s="99">
        <f>IF(OR('Exadata Layout'!L384 = "P", 'Exadata Layout'!L384 = "A"), 'Exadata Layout'!I384, 0)</f>
        <v>0</v>
      </c>
      <c r="G371" s="91" t="str">
        <f t="array" ref="G371">IF(OR('Exadata Layout'!L384 = "P", 'Exadata Layout'!L384 = "A"), 'Exadata Layout'!G384, "")</f>
        <v/>
      </c>
      <c r="H371" s="91" t="str">
        <f>IF('Exadata Layout'!G384 &gt; 0, 'Exadata Layout'!G384, "")</f>
        <v/>
      </c>
      <c r="I371" s="102">
        <f>IF('Exadata Layout'!Y384 &gt; 0, 'Exadata Layout'!Y384, 0)</f>
        <v>0</v>
      </c>
      <c r="J371" s="92">
        <f t="array" ref="J371">IF('Exadata Layout'!AA384 &gt; 0, 'Exadata Layout'!AA384, 0)</f>
        <v>0</v>
      </c>
      <c r="K371" s="92">
        <f>IF('Exadata Layout'!K384 &gt; 0, 'Exadata Layout'!K384,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IF(OR('Exadata Layout'!L385 = "P"), 'Exadata Layout'!V385, 0)</f>
        <v>0</v>
      </c>
      <c r="E372" s="99">
        <f t="array" ref="E372">IF(OR('Exadata Layout'!L385 = "P", 'Exadata Layout'!L385 = "A"), 'Exadata Layout'!W385, 0)</f>
        <v>0</v>
      </c>
      <c r="F372" s="99">
        <f>IF(OR('Exadata Layout'!L385 = "P", 'Exadata Layout'!L385 = "A"), 'Exadata Layout'!I385, 0)</f>
        <v>0</v>
      </c>
      <c r="G372" s="91" t="str">
        <f t="array" ref="G372">IF(OR('Exadata Layout'!L385 = "P", 'Exadata Layout'!L385 = "A"), 'Exadata Layout'!G385, "")</f>
        <v/>
      </c>
      <c r="H372" s="91" t="str">
        <f>IF('Exadata Layout'!G385 &gt; 0, 'Exadata Layout'!G385, "")</f>
        <v/>
      </c>
      <c r="I372" s="102">
        <f>IF('Exadata Layout'!Y385 &gt; 0, 'Exadata Layout'!Y385, 0)</f>
        <v>0</v>
      </c>
      <c r="J372" s="92">
        <f t="array" ref="J372">IF('Exadata Layout'!AA385 &gt; 0, 'Exadata Layout'!AA385, 0)</f>
        <v>0</v>
      </c>
      <c r="K372" s="92">
        <f>IF('Exadata Layout'!K385 &gt; 0, 'Exadata Layout'!K385,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IF(OR('Exadata Layout'!L386 = "P"), 'Exadata Layout'!V386, 0)</f>
        <v>0</v>
      </c>
      <c r="E373" s="99">
        <f t="array" ref="E373">IF(OR('Exadata Layout'!L386 = "P", 'Exadata Layout'!L386 = "A"), 'Exadata Layout'!W386, 0)</f>
        <v>0</v>
      </c>
      <c r="F373" s="99">
        <f>IF(OR('Exadata Layout'!L386 = "P", 'Exadata Layout'!L386 = "A"), 'Exadata Layout'!I386, 0)</f>
        <v>0</v>
      </c>
      <c r="G373" s="91" t="str">
        <f t="array" ref="G373">IF(OR('Exadata Layout'!L386 = "P", 'Exadata Layout'!L386 = "A"), 'Exadata Layout'!G386, "")</f>
        <v/>
      </c>
      <c r="H373" s="91" t="str">
        <f>IF('Exadata Layout'!G386 &gt; 0, 'Exadata Layout'!G386, "")</f>
        <v/>
      </c>
      <c r="I373" s="102">
        <f>IF('Exadata Layout'!Y386 &gt; 0, 'Exadata Layout'!Y386, 0)</f>
        <v>0</v>
      </c>
      <c r="J373" s="92">
        <f t="array" ref="J373">IF('Exadata Layout'!AA386 &gt; 0, 'Exadata Layout'!AA386, 0)</f>
        <v>0</v>
      </c>
      <c r="K373" s="92">
        <f>IF('Exadata Layout'!K386 &gt; 0, 'Exadata Layout'!K386,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IF(OR('Exadata Layout'!L387 = "P"), 'Exadata Layout'!V387, 0)</f>
        <v>0</v>
      </c>
      <c r="E374" s="99">
        <f t="array" ref="E374">IF(OR('Exadata Layout'!L387 = "P", 'Exadata Layout'!L387 = "A"), 'Exadata Layout'!W387, 0)</f>
        <v>0</v>
      </c>
      <c r="F374" s="99">
        <f>IF(OR('Exadata Layout'!L387 = "P", 'Exadata Layout'!L387 = "A"), 'Exadata Layout'!I387, 0)</f>
        <v>0</v>
      </c>
      <c r="G374" s="91" t="str">
        <f t="array" ref="G374">IF(OR('Exadata Layout'!L387 = "P", 'Exadata Layout'!L387 = "A"), 'Exadata Layout'!G387, "")</f>
        <v/>
      </c>
      <c r="H374" s="91" t="str">
        <f>IF('Exadata Layout'!G387 &gt; 0, 'Exadata Layout'!G387, "")</f>
        <v/>
      </c>
      <c r="I374" s="102">
        <f>IF('Exadata Layout'!Y387 &gt; 0, 'Exadata Layout'!Y387, 0)</f>
        <v>0</v>
      </c>
      <c r="J374" s="92">
        <f t="array" ref="J374">IF('Exadata Layout'!AA387 &gt; 0, 'Exadata Layout'!AA387, 0)</f>
        <v>0</v>
      </c>
      <c r="K374" s="92">
        <f>IF('Exadata Layout'!K387 &gt; 0, 'Exadata Layout'!K387,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IF(OR('Exadata Layout'!L388 = "P"), 'Exadata Layout'!V388, 0)</f>
        <v>0</v>
      </c>
      <c r="E375" s="99">
        <f t="array" ref="E375">IF(OR('Exadata Layout'!L388 = "P", 'Exadata Layout'!L388 = "A"), 'Exadata Layout'!W388, 0)</f>
        <v>0</v>
      </c>
      <c r="F375" s="99">
        <f>IF(OR('Exadata Layout'!L388 = "P", 'Exadata Layout'!L388 = "A"), 'Exadata Layout'!I388, 0)</f>
        <v>0</v>
      </c>
      <c r="G375" s="91" t="str">
        <f t="array" ref="G375">IF(OR('Exadata Layout'!L388 = "P", 'Exadata Layout'!L388 = "A"), 'Exadata Layout'!G388, "")</f>
        <v/>
      </c>
      <c r="H375" s="91" t="str">
        <f>IF('Exadata Layout'!G388 &gt; 0, 'Exadata Layout'!G388, "")</f>
        <v/>
      </c>
      <c r="I375" s="102">
        <f>IF('Exadata Layout'!Y388 &gt; 0, 'Exadata Layout'!Y388, 0)</f>
        <v>0</v>
      </c>
      <c r="J375" s="92">
        <f t="array" ref="J375">IF('Exadata Layout'!AA388 &gt; 0, 'Exadata Layout'!AA388, 0)</f>
        <v>0</v>
      </c>
      <c r="K375" s="92">
        <f>IF('Exadata Layout'!K388 &gt; 0, 'Exadata Layout'!K388,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IF(OR('Exadata Layout'!L389 = "P"), 'Exadata Layout'!V389, 0)</f>
        <v>0</v>
      </c>
      <c r="E376" s="99">
        <f t="array" ref="E376">IF(OR('Exadata Layout'!L389 = "P", 'Exadata Layout'!L389 = "A"), 'Exadata Layout'!W389, 0)</f>
        <v>0</v>
      </c>
      <c r="F376" s="99">
        <f>IF(OR('Exadata Layout'!L389 = "P", 'Exadata Layout'!L389 = "A"), 'Exadata Layout'!I389, 0)</f>
        <v>0</v>
      </c>
      <c r="G376" s="91" t="str">
        <f t="array" ref="G376">IF(OR('Exadata Layout'!L389 = "P", 'Exadata Layout'!L389 = "A"), 'Exadata Layout'!G389, "")</f>
        <v/>
      </c>
      <c r="H376" s="91" t="str">
        <f>IF('Exadata Layout'!G389 &gt; 0, 'Exadata Layout'!G389, "")</f>
        <v/>
      </c>
      <c r="I376" s="102">
        <f>IF('Exadata Layout'!Y389 &gt; 0, 'Exadata Layout'!Y389, 0)</f>
        <v>0</v>
      </c>
      <c r="J376" s="92">
        <f t="array" ref="J376">IF('Exadata Layout'!AA389 &gt; 0, 'Exadata Layout'!AA389, 0)</f>
        <v>0</v>
      </c>
      <c r="K376" s="92">
        <f>IF('Exadata Layout'!K389 &gt; 0, 'Exadata Layout'!K389,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IF(OR('Exadata Layout'!L390 = "P"), 'Exadata Layout'!V390, 0)</f>
        <v>0</v>
      </c>
      <c r="E377" s="99">
        <f t="array" ref="E377">IF(OR('Exadata Layout'!L390 = "P", 'Exadata Layout'!L390 = "A"), 'Exadata Layout'!W390, 0)</f>
        <v>0</v>
      </c>
      <c r="F377" s="99">
        <f>IF(OR('Exadata Layout'!L390 = "P", 'Exadata Layout'!L390 = "A"), 'Exadata Layout'!I390, 0)</f>
        <v>0</v>
      </c>
      <c r="G377" s="91" t="str">
        <f t="array" ref="G377">IF(OR('Exadata Layout'!L390 = "P", 'Exadata Layout'!L390 = "A"), 'Exadata Layout'!G390, "")</f>
        <v/>
      </c>
      <c r="H377" s="91" t="str">
        <f>IF('Exadata Layout'!G390 &gt; 0, 'Exadata Layout'!G390, "")</f>
        <v/>
      </c>
      <c r="I377" s="102">
        <f>IF('Exadata Layout'!Y390 &gt; 0, 'Exadata Layout'!Y390, 0)</f>
        <v>0</v>
      </c>
      <c r="J377" s="92">
        <f t="array" ref="J377">IF('Exadata Layout'!AA390 &gt; 0, 'Exadata Layout'!AA390, 0)</f>
        <v>0</v>
      </c>
      <c r="K377" s="92">
        <f>IF('Exadata Layout'!K390 &gt; 0, 'Exadata Layout'!K390,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IF(OR('Exadata Layout'!L391 = "P"), 'Exadata Layout'!V391, 0)</f>
        <v>0</v>
      </c>
      <c r="E378" s="99">
        <f t="array" ref="E378">IF(OR('Exadata Layout'!L391 = "P", 'Exadata Layout'!L391 = "A"), 'Exadata Layout'!W391, 0)</f>
        <v>0</v>
      </c>
      <c r="F378" s="99">
        <f>IF(OR('Exadata Layout'!L391 = "P", 'Exadata Layout'!L391 = "A"), 'Exadata Layout'!I391, 0)</f>
        <v>0</v>
      </c>
      <c r="G378" s="91" t="str">
        <f t="array" ref="G378">IF(OR('Exadata Layout'!L391 = "P", 'Exadata Layout'!L391 = "A"), 'Exadata Layout'!G391, "")</f>
        <v/>
      </c>
      <c r="H378" s="91" t="str">
        <f>IF('Exadata Layout'!G391 &gt; 0, 'Exadata Layout'!G391, "")</f>
        <v/>
      </c>
      <c r="I378" s="102">
        <f>IF('Exadata Layout'!Y391 &gt; 0, 'Exadata Layout'!Y391, 0)</f>
        <v>0</v>
      </c>
      <c r="J378" s="92">
        <f t="array" ref="J378">IF('Exadata Layout'!AA391 &gt; 0, 'Exadata Layout'!AA391, 0)</f>
        <v>0</v>
      </c>
      <c r="K378" s="92">
        <f>IF('Exadata Layout'!K391 &gt; 0, 'Exadata Layout'!K391,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IF(OR('Exadata Layout'!L392 = "P"), 'Exadata Layout'!V392, 0)</f>
        <v>0</v>
      </c>
      <c r="E379" s="99">
        <f t="array" ref="E379">IF(OR('Exadata Layout'!L392 = "P", 'Exadata Layout'!L392 = "A"), 'Exadata Layout'!W392, 0)</f>
        <v>0</v>
      </c>
      <c r="F379" s="99">
        <f>IF(OR('Exadata Layout'!L392 = "P", 'Exadata Layout'!L392 = "A"), 'Exadata Layout'!I392, 0)</f>
        <v>0</v>
      </c>
      <c r="G379" s="91" t="str">
        <f t="array" ref="G379">IF(OR('Exadata Layout'!L392 = "P", 'Exadata Layout'!L392 = "A"), 'Exadata Layout'!G392, "")</f>
        <v/>
      </c>
      <c r="H379" s="91" t="str">
        <f>IF('Exadata Layout'!G392 &gt; 0, 'Exadata Layout'!G392, "")</f>
        <v/>
      </c>
      <c r="I379" s="102">
        <f>IF('Exadata Layout'!Y392 &gt; 0, 'Exadata Layout'!Y392, 0)</f>
        <v>0</v>
      </c>
      <c r="J379" s="92">
        <f t="array" ref="J379">IF('Exadata Layout'!AA392 &gt; 0, 'Exadata Layout'!AA392, 0)</f>
        <v>0</v>
      </c>
      <c r="K379" s="92">
        <f>IF('Exadata Layout'!K392 &gt; 0, 'Exadata Layout'!K392,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IF(OR('Exadata Layout'!L393 = "P"), 'Exadata Layout'!V393, 0)</f>
        <v>0</v>
      </c>
      <c r="E380" s="99">
        <f t="array" ref="E380">IF(OR('Exadata Layout'!L393 = "P", 'Exadata Layout'!L393 = "A"), 'Exadata Layout'!W393, 0)</f>
        <v>0</v>
      </c>
      <c r="F380" s="99">
        <f>IF(OR('Exadata Layout'!L393 = "P", 'Exadata Layout'!L393 = "A"), 'Exadata Layout'!I393, 0)</f>
        <v>0</v>
      </c>
      <c r="G380" s="91" t="str">
        <f t="array" ref="G380">IF(OR('Exadata Layout'!L393 = "P", 'Exadata Layout'!L393 = "A"), 'Exadata Layout'!G393, "")</f>
        <v/>
      </c>
      <c r="H380" s="91" t="str">
        <f>IF('Exadata Layout'!G393 &gt; 0, 'Exadata Layout'!G393, "")</f>
        <v/>
      </c>
      <c r="I380" s="102">
        <f>IF('Exadata Layout'!Y393 &gt; 0, 'Exadata Layout'!Y393, 0)</f>
        <v>0</v>
      </c>
      <c r="J380" s="92">
        <f t="array" ref="J380">IF('Exadata Layout'!AA393 &gt; 0, 'Exadata Layout'!AA393, 0)</f>
        <v>0</v>
      </c>
      <c r="K380" s="92">
        <f>IF('Exadata Layout'!K393 &gt; 0, 'Exadata Layout'!K393,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IF(OR('Exadata Layout'!L394 = "P"), 'Exadata Layout'!V394, 0)</f>
        <v>0</v>
      </c>
      <c r="E381" s="99">
        <f t="array" ref="E381">IF(OR('Exadata Layout'!L394 = "P", 'Exadata Layout'!L394 = "A"), 'Exadata Layout'!W394, 0)</f>
        <v>0</v>
      </c>
      <c r="F381" s="99">
        <f>IF(OR('Exadata Layout'!L394 = "P", 'Exadata Layout'!L394 = "A"), 'Exadata Layout'!I394, 0)</f>
        <v>0</v>
      </c>
      <c r="G381" s="91" t="str">
        <f t="array" ref="G381">IF(OR('Exadata Layout'!L394 = "P", 'Exadata Layout'!L394 = "A"), 'Exadata Layout'!G394, "")</f>
        <v/>
      </c>
      <c r="H381" s="91" t="str">
        <f>IF('Exadata Layout'!G394 &gt; 0, 'Exadata Layout'!G394, "")</f>
        <v/>
      </c>
      <c r="I381" s="102">
        <f>IF('Exadata Layout'!Y394 &gt; 0, 'Exadata Layout'!Y394, 0)</f>
        <v>0</v>
      </c>
      <c r="J381" s="92">
        <f t="array" ref="J381">IF('Exadata Layout'!AA394 &gt; 0, 'Exadata Layout'!AA394, 0)</f>
        <v>0</v>
      </c>
      <c r="K381" s="92">
        <f>IF('Exadata Layout'!K394 &gt; 0, 'Exadata Layout'!K394,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IF(OR('Exadata Layout'!L395 = "P"), 'Exadata Layout'!V395, 0)</f>
        <v>0</v>
      </c>
      <c r="E382" s="99">
        <f t="array" ref="E382">IF(OR('Exadata Layout'!L395 = "P", 'Exadata Layout'!L395 = "A"), 'Exadata Layout'!W395, 0)</f>
        <v>0</v>
      </c>
      <c r="F382" s="99">
        <f>IF(OR('Exadata Layout'!L395 = "P", 'Exadata Layout'!L395 = "A"), 'Exadata Layout'!I395, 0)</f>
        <v>0</v>
      </c>
      <c r="G382" s="91" t="str">
        <f t="array" ref="G382">IF(OR('Exadata Layout'!L395 = "P", 'Exadata Layout'!L395 = "A"), 'Exadata Layout'!G395, "")</f>
        <v/>
      </c>
      <c r="H382" s="91" t="str">
        <f>IF('Exadata Layout'!G395 &gt; 0, 'Exadata Layout'!G395, "")</f>
        <v/>
      </c>
      <c r="I382" s="102">
        <f>IF('Exadata Layout'!Y395 &gt; 0, 'Exadata Layout'!Y395, 0)</f>
        <v>0</v>
      </c>
      <c r="J382" s="92">
        <f t="array" ref="J382">IF('Exadata Layout'!AA395 &gt; 0, 'Exadata Layout'!AA395, 0)</f>
        <v>0</v>
      </c>
      <c r="K382" s="92">
        <f>IF('Exadata Layout'!K395 &gt; 0, 'Exadata Layout'!K395,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IF(OR('Exadata Layout'!L396 = "P"), 'Exadata Layout'!V396, 0)</f>
        <v>0</v>
      </c>
      <c r="E383" s="99">
        <f t="array" ref="E383">IF(OR('Exadata Layout'!L396 = "P", 'Exadata Layout'!L396 = "A"), 'Exadata Layout'!W396, 0)</f>
        <v>0</v>
      </c>
      <c r="F383" s="99">
        <f>IF(OR('Exadata Layout'!L396 = "P", 'Exadata Layout'!L396 = "A"), 'Exadata Layout'!I396, 0)</f>
        <v>0</v>
      </c>
      <c r="G383" s="91" t="str">
        <f t="array" ref="G383">IF(OR('Exadata Layout'!L396 = "P", 'Exadata Layout'!L396 = "A"), 'Exadata Layout'!G396, "")</f>
        <v/>
      </c>
      <c r="H383" s="91" t="str">
        <f>IF('Exadata Layout'!G396 &gt; 0, 'Exadata Layout'!G396, "")</f>
        <v/>
      </c>
      <c r="I383" s="102">
        <f>IF('Exadata Layout'!Y396 &gt; 0, 'Exadata Layout'!Y396, 0)</f>
        <v>0</v>
      </c>
      <c r="J383" s="92">
        <f t="array" ref="J383">IF('Exadata Layout'!AA396 &gt; 0, 'Exadata Layout'!AA396, 0)</f>
        <v>0</v>
      </c>
      <c r="K383" s="92">
        <f>IF('Exadata Layout'!K396 &gt; 0, 'Exadata Layout'!K396,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IF(OR('Exadata Layout'!L397 = "P"), 'Exadata Layout'!V397, 0)</f>
        <v>0</v>
      </c>
      <c r="E384" s="99">
        <f t="array" ref="E384">IF(OR('Exadata Layout'!L397 = "P", 'Exadata Layout'!L397 = "A"), 'Exadata Layout'!W397, 0)</f>
        <v>0</v>
      </c>
      <c r="F384" s="99">
        <f>IF(OR('Exadata Layout'!L397 = "P", 'Exadata Layout'!L397 = "A"), 'Exadata Layout'!I397, 0)</f>
        <v>0</v>
      </c>
      <c r="G384" s="91" t="str">
        <f t="array" ref="G384">IF(OR('Exadata Layout'!L397 = "P", 'Exadata Layout'!L397 = "A"), 'Exadata Layout'!G397, "")</f>
        <v/>
      </c>
      <c r="H384" s="91" t="str">
        <f>IF('Exadata Layout'!G397 &gt; 0, 'Exadata Layout'!G397, "")</f>
        <v/>
      </c>
      <c r="I384" s="102">
        <f>IF('Exadata Layout'!Y397 &gt; 0, 'Exadata Layout'!Y397, 0)</f>
        <v>0</v>
      </c>
      <c r="J384" s="92">
        <f t="array" ref="J384">IF('Exadata Layout'!AA397 &gt; 0, 'Exadata Layout'!AA397, 0)</f>
        <v>0</v>
      </c>
      <c r="K384" s="92">
        <f>IF('Exadata Layout'!K397 &gt; 0, 'Exadata Layout'!K397,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IF(OR('Exadata Layout'!L398 = "P"), 'Exadata Layout'!V398, 0)</f>
        <v>0</v>
      </c>
      <c r="E385" s="99">
        <f t="array" ref="E385">IF(OR('Exadata Layout'!L398 = "P", 'Exadata Layout'!L398 = "A"), 'Exadata Layout'!W398, 0)</f>
        <v>0</v>
      </c>
      <c r="F385" s="99">
        <f>IF(OR('Exadata Layout'!L398 = "P", 'Exadata Layout'!L398 = "A"), 'Exadata Layout'!I398, 0)</f>
        <v>0</v>
      </c>
      <c r="G385" s="91" t="str">
        <f t="array" ref="G385">IF(OR('Exadata Layout'!L398 = "P", 'Exadata Layout'!L398 = "A"), 'Exadata Layout'!G398, "")</f>
        <v/>
      </c>
      <c r="H385" s="91" t="str">
        <f>IF('Exadata Layout'!G398 &gt; 0, 'Exadata Layout'!G398, "")</f>
        <v/>
      </c>
      <c r="I385" s="102">
        <f>IF('Exadata Layout'!Y398 &gt; 0, 'Exadata Layout'!Y398, 0)</f>
        <v>0</v>
      </c>
      <c r="J385" s="92">
        <f t="array" ref="J385">IF('Exadata Layout'!AA398 &gt; 0, 'Exadata Layout'!AA398, 0)</f>
        <v>0</v>
      </c>
      <c r="K385" s="92">
        <f>IF('Exadata Layout'!K398 &gt; 0, 'Exadata Layout'!K398,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IF(OR('Exadata Layout'!L399 = "P"), 'Exadata Layout'!V399, 0)</f>
        <v>0</v>
      </c>
      <c r="E386" s="99">
        <f t="array" ref="E386">IF(OR('Exadata Layout'!L399 = "P", 'Exadata Layout'!L399 = "A"), 'Exadata Layout'!W399, 0)</f>
        <v>0</v>
      </c>
      <c r="F386" s="99">
        <f>IF(OR('Exadata Layout'!L399 = "P", 'Exadata Layout'!L399 = "A"), 'Exadata Layout'!I399, 0)</f>
        <v>0</v>
      </c>
      <c r="G386" s="91" t="str">
        <f t="array" ref="G386">IF(OR('Exadata Layout'!L399 = "P", 'Exadata Layout'!L399 = "A"), 'Exadata Layout'!G399, "")</f>
        <v/>
      </c>
      <c r="H386" s="91" t="str">
        <f>IF('Exadata Layout'!G399 &gt; 0, 'Exadata Layout'!G399, "")</f>
        <v/>
      </c>
      <c r="I386" s="102">
        <f>IF('Exadata Layout'!Y399 &gt; 0, 'Exadata Layout'!Y399, 0)</f>
        <v>0</v>
      </c>
      <c r="J386" s="92">
        <f t="array" ref="J386">IF('Exadata Layout'!AA399 &gt; 0, 'Exadata Layout'!AA399, 0)</f>
        <v>0</v>
      </c>
      <c r="K386" s="92">
        <f>IF('Exadata Layout'!K399 &gt; 0, 'Exadata Layout'!K399,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IF(OR('Exadata Layout'!L400 = "P"), 'Exadata Layout'!V400, 0)</f>
        <v>0</v>
      </c>
      <c r="E387" s="99">
        <f t="array" ref="E387">IF(OR('Exadata Layout'!L400 = "P", 'Exadata Layout'!L400 = "A"), 'Exadata Layout'!W400, 0)</f>
        <v>0</v>
      </c>
      <c r="F387" s="99">
        <f>IF(OR('Exadata Layout'!L400 = "P", 'Exadata Layout'!L400 = "A"), 'Exadata Layout'!I400, 0)</f>
        <v>0</v>
      </c>
      <c r="G387" s="91" t="str">
        <f t="array" ref="G387">IF(OR('Exadata Layout'!L400 = "P", 'Exadata Layout'!L400 = "A"), 'Exadata Layout'!G400, "")</f>
        <v/>
      </c>
      <c r="H387" s="91" t="str">
        <f>IF('Exadata Layout'!G400 &gt; 0, 'Exadata Layout'!G400, "")</f>
        <v/>
      </c>
      <c r="I387" s="102">
        <f>IF('Exadata Layout'!Y400 &gt; 0, 'Exadata Layout'!Y400, 0)</f>
        <v>0</v>
      </c>
      <c r="J387" s="92">
        <f t="array" ref="J387">IF('Exadata Layout'!AA400 &gt; 0, 'Exadata Layout'!AA400, 0)</f>
        <v>0</v>
      </c>
      <c r="K387" s="92">
        <f>IF('Exadata Layout'!K400 &gt; 0, 'Exadata Layout'!K400,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IF(OR('Exadata Layout'!L401 = "P"), 'Exadata Layout'!V401, 0)</f>
        <v>0</v>
      </c>
      <c r="E388" s="99">
        <f t="array" ref="E388">IF(OR('Exadata Layout'!L401 = "P", 'Exadata Layout'!L401 = "A"), 'Exadata Layout'!W401, 0)</f>
        <v>0</v>
      </c>
      <c r="F388" s="99">
        <f>IF(OR('Exadata Layout'!L401 = "P", 'Exadata Layout'!L401 = "A"), 'Exadata Layout'!I401, 0)</f>
        <v>0</v>
      </c>
      <c r="G388" s="91" t="str">
        <f t="array" ref="G388">IF(OR('Exadata Layout'!L401 = "P", 'Exadata Layout'!L401 = "A"), 'Exadata Layout'!G401, "")</f>
        <v/>
      </c>
      <c r="H388" s="91" t="str">
        <f>IF('Exadata Layout'!G401 &gt; 0, 'Exadata Layout'!G401, "")</f>
        <v/>
      </c>
      <c r="I388" s="102">
        <f>IF('Exadata Layout'!Y401 &gt; 0, 'Exadata Layout'!Y401, 0)</f>
        <v>0</v>
      </c>
      <c r="J388" s="92">
        <f t="array" ref="J388">IF('Exadata Layout'!AA401 &gt; 0, 'Exadata Layout'!AA401, 0)</f>
        <v>0</v>
      </c>
      <c r="K388" s="92">
        <f>IF('Exadata Layout'!K401 &gt; 0, 'Exadata Layout'!K401,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IF(OR('Exadata Layout'!L402 = "P"), 'Exadata Layout'!V402, 0)</f>
        <v>0</v>
      </c>
      <c r="E389" s="99">
        <f t="array" ref="E389">IF(OR('Exadata Layout'!L402 = "P", 'Exadata Layout'!L402 = "A"), 'Exadata Layout'!W402, 0)</f>
        <v>0</v>
      </c>
      <c r="F389" s="99">
        <f>IF(OR('Exadata Layout'!L402 = "P", 'Exadata Layout'!L402 = "A"), 'Exadata Layout'!I402, 0)</f>
        <v>0</v>
      </c>
      <c r="G389" s="91" t="str">
        <f t="array" ref="G389">IF(OR('Exadata Layout'!L402 = "P", 'Exadata Layout'!L402 = "A"), 'Exadata Layout'!G402, "")</f>
        <v/>
      </c>
      <c r="H389" s="91" t="str">
        <f>IF('Exadata Layout'!G402 &gt; 0, 'Exadata Layout'!G402, "")</f>
        <v/>
      </c>
      <c r="I389" s="102">
        <f>IF('Exadata Layout'!Y402 &gt; 0, 'Exadata Layout'!Y402, 0)</f>
        <v>0</v>
      </c>
      <c r="J389" s="92">
        <f t="array" ref="J389">IF('Exadata Layout'!AA402 &gt; 0, 'Exadata Layout'!AA402, 0)</f>
        <v>0</v>
      </c>
      <c r="K389" s="92">
        <f>IF('Exadata Layout'!K402 &gt; 0, 'Exadata Layout'!K402,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IF(OR('Exadata Layout'!L403 = "P"), 'Exadata Layout'!V403, 0)</f>
        <v>0</v>
      </c>
      <c r="E390" s="99">
        <f t="array" ref="E390">IF(OR('Exadata Layout'!L403 = "P", 'Exadata Layout'!L403 = "A"), 'Exadata Layout'!W403, 0)</f>
        <v>0</v>
      </c>
      <c r="F390" s="99">
        <f>IF(OR('Exadata Layout'!L403 = "P", 'Exadata Layout'!L403 = "A"), 'Exadata Layout'!I403, 0)</f>
        <v>0</v>
      </c>
      <c r="G390" s="91" t="str">
        <f t="array" ref="G390">IF(OR('Exadata Layout'!L403 = "P", 'Exadata Layout'!L403 = "A"), 'Exadata Layout'!G403, "")</f>
        <v/>
      </c>
      <c r="H390" s="91" t="str">
        <f>IF('Exadata Layout'!G403 &gt; 0, 'Exadata Layout'!G403, "")</f>
        <v/>
      </c>
      <c r="I390" s="102">
        <f>IF('Exadata Layout'!Y403 &gt; 0, 'Exadata Layout'!Y403, 0)</f>
        <v>0</v>
      </c>
      <c r="J390" s="92">
        <f t="array" ref="J390">IF('Exadata Layout'!AA403 &gt; 0, 'Exadata Layout'!AA403, 0)</f>
        <v>0</v>
      </c>
      <c r="K390" s="92">
        <f>IF('Exadata Layout'!K403 &gt; 0, 'Exadata Layout'!K403,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IF(OR('Exadata Layout'!L404 = "P"), 'Exadata Layout'!V404, 0)</f>
        <v>0</v>
      </c>
      <c r="E391" s="99">
        <f t="array" ref="E391">IF(OR('Exadata Layout'!L404 = "P", 'Exadata Layout'!L404 = "A"), 'Exadata Layout'!W404, 0)</f>
        <v>0</v>
      </c>
      <c r="F391" s="99">
        <f>IF(OR('Exadata Layout'!L404 = "P", 'Exadata Layout'!L404 = "A"), 'Exadata Layout'!I404, 0)</f>
        <v>0</v>
      </c>
      <c r="G391" s="91" t="str">
        <f t="array" ref="G391">IF(OR('Exadata Layout'!L404 = "P", 'Exadata Layout'!L404 = "A"), 'Exadata Layout'!G404, "")</f>
        <v/>
      </c>
      <c r="H391" s="91" t="str">
        <f>IF('Exadata Layout'!G404 &gt; 0, 'Exadata Layout'!G404, "")</f>
        <v/>
      </c>
      <c r="I391" s="102">
        <f>IF('Exadata Layout'!Y404 &gt; 0, 'Exadata Layout'!Y404, 0)</f>
        <v>0</v>
      </c>
      <c r="J391" s="92">
        <f t="array" ref="J391">IF('Exadata Layout'!AA404 &gt; 0, 'Exadata Layout'!AA404, 0)</f>
        <v>0</v>
      </c>
      <c r="K391" s="92">
        <f>IF('Exadata Layout'!K404 &gt; 0, 'Exadata Layout'!K404,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IF(OR('Exadata Layout'!L405 = "P"), 'Exadata Layout'!V405, 0)</f>
        <v>0</v>
      </c>
      <c r="E392" s="99">
        <f t="array" ref="E392">IF(OR('Exadata Layout'!L405 = "P", 'Exadata Layout'!L405 = "A"), 'Exadata Layout'!W405, 0)</f>
        <v>0</v>
      </c>
      <c r="F392" s="99">
        <f>IF(OR('Exadata Layout'!L405 = "P", 'Exadata Layout'!L405 = "A"), 'Exadata Layout'!I405, 0)</f>
        <v>0</v>
      </c>
      <c r="G392" s="91" t="str">
        <f t="array" ref="G392">IF(OR('Exadata Layout'!L405 = "P", 'Exadata Layout'!L405 = "A"), 'Exadata Layout'!G405, "")</f>
        <v/>
      </c>
      <c r="H392" s="91" t="str">
        <f>IF('Exadata Layout'!G405 &gt; 0, 'Exadata Layout'!G405, "")</f>
        <v/>
      </c>
      <c r="I392" s="102">
        <f>IF('Exadata Layout'!Y405 &gt; 0, 'Exadata Layout'!Y405, 0)</f>
        <v>0</v>
      </c>
      <c r="J392" s="92">
        <f t="array" ref="J392">IF('Exadata Layout'!AA405 &gt; 0, 'Exadata Layout'!AA405, 0)</f>
        <v>0</v>
      </c>
      <c r="K392" s="92">
        <f>IF('Exadata Layout'!K405 &gt; 0, 'Exadata Layout'!K405,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IF(OR('Exadata Layout'!L406 = "P"), 'Exadata Layout'!V406, 0)</f>
        <v>0</v>
      </c>
      <c r="E393" s="99">
        <f t="array" ref="E393">IF(OR('Exadata Layout'!L406 = "P", 'Exadata Layout'!L406 = "A"), 'Exadata Layout'!W406, 0)</f>
        <v>0</v>
      </c>
      <c r="F393" s="99">
        <f>IF(OR('Exadata Layout'!L406 = "P", 'Exadata Layout'!L406 = "A"), 'Exadata Layout'!I406, 0)</f>
        <v>0</v>
      </c>
      <c r="G393" s="91" t="str">
        <f t="array" ref="G393">IF(OR('Exadata Layout'!L406 = "P", 'Exadata Layout'!L406 = "A"), 'Exadata Layout'!G406, "")</f>
        <v/>
      </c>
      <c r="H393" s="91" t="str">
        <f>IF('Exadata Layout'!G406 &gt; 0, 'Exadata Layout'!G406, "")</f>
        <v/>
      </c>
      <c r="I393" s="102">
        <f>IF('Exadata Layout'!Y406 &gt; 0, 'Exadata Layout'!Y406, 0)</f>
        <v>0</v>
      </c>
      <c r="J393" s="92">
        <f t="array" ref="J393">IF('Exadata Layout'!AA406 &gt; 0, 'Exadata Layout'!AA406, 0)</f>
        <v>0</v>
      </c>
      <c r="K393" s="92">
        <f>IF('Exadata Layout'!K406 &gt; 0, 'Exadata Layout'!K406,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IF(OR('Exadata Layout'!L407 = "P"), 'Exadata Layout'!V407, 0)</f>
        <v>0</v>
      </c>
      <c r="E394" s="99">
        <f t="array" ref="E394">IF(OR('Exadata Layout'!L407 = "P", 'Exadata Layout'!L407 = "A"), 'Exadata Layout'!W407, 0)</f>
        <v>0</v>
      </c>
      <c r="F394" s="99">
        <f>IF(OR('Exadata Layout'!L407 = "P", 'Exadata Layout'!L407 = "A"), 'Exadata Layout'!I407, 0)</f>
        <v>0</v>
      </c>
      <c r="G394" s="91" t="str">
        <f t="array" ref="G394">IF(OR('Exadata Layout'!L407 = "P", 'Exadata Layout'!L407 = "A"), 'Exadata Layout'!G407, "")</f>
        <v/>
      </c>
      <c r="H394" s="91" t="str">
        <f>IF('Exadata Layout'!G407 &gt; 0, 'Exadata Layout'!G407, "")</f>
        <v/>
      </c>
      <c r="I394" s="102">
        <f>IF('Exadata Layout'!Y407 &gt; 0, 'Exadata Layout'!Y407, 0)</f>
        <v>0</v>
      </c>
      <c r="J394" s="92">
        <f t="array" ref="J394">IF('Exadata Layout'!AA407 &gt; 0, 'Exadata Layout'!AA407, 0)</f>
        <v>0</v>
      </c>
      <c r="K394" s="92">
        <f>IF('Exadata Layout'!K407 &gt; 0, 'Exadata Layout'!K407,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IF(OR('Exadata Layout'!L408 = "P"), 'Exadata Layout'!V408, 0)</f>
        <v>0</v>
      </c>
      <c r="E395" s="99">
        <f t="array" ref="E395">IF(OR('Exadata Layout'!L408 = "P", 'Exadata Layout'!L408 = "A"), 'Exadata Layout'!W408, 0)</f>
        <v>0</v>
      </c>
      <c r="F395" s="99">
        <f>IF(OR('Exadata Layout'!L408 = "P", 'Exadata Layout'!L408 = "A"), 'Exadata Layout'!I408, 0)</f>
        <v>0</v>
      </c>
      <c r="G395" s="91" t="str">
        <f t="array" ref="G395">IF(OR('Exadata Layout'!L408 = "P", 'Exadata Layout'!L408 = "A"), 'Exadata Layout'!G408, "")</f>
        <v/>
      </c>
      <c r="H395" s="91" t="str">
        <f>IF('Exadata Layout'!G408 &gt; 0, 'Exadata Layout'!G408, "")</f>
        <v/>
      </c>
      <c r="I395" s="102">
        <f>IF('Exadata Layout'!Y408 &gt; 0, 'Exadata Layout'!Y408, 0)</f>
        <v>0</v>
      </c>
      <c r="J395" s="92">
        <f t="array" ref="J395">IF('Exadata Layout'!AA408 &gt; 0, 'Exadata Layout'!AA408, 0)</f>
        <v>0</v>
      </c>
      <c r="K395" s="92">
        <f>IF('Exadata Layout'!K408 &gt; 0, 'Exadata Layout'!K408,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IF(OR('Exadata Layout'!L409 = "P"), 'Exadata Layout'!V409, 0)</f>
        <v>0</v>
      </c>
      <c r="E396" s="99">
        <f t="array" ref="E396">IF(OR('Exadata Layout'!L409 = "P", 'Exadata Layout'!L409 = "A"), 'Exadata Layout'!W409, 0)</f>
        <v>0</v>
      </c>
      <c r="F396" s="99">
        <f>IF(OR('Exadata Layout'!L409 = "P", 'Exadata Layout'!L409 = "A"), 'Exadata Layout'!I409, 0)</f>
        <v>0</v>
      </c>
      <c r="G396" s="91" t="str">
        <f t="array" ref="G396">IF(OR('Exadata Layout'!L409 = "P", 'Exadata Layout'!L409 = "A"), 'Exadata Layout'!G409, "")</f>
        <v/>
      </c>
      <c r="H396" s="91" t="str">
        <f>IF('Exadata Layout'!G409 &gt; 0, 'Exadata Layout'!G409, "")</f>
        <v/>
      </c>
      <c r="I396" s="102">
        <f>IF('Exadata Layout'!Y409 &gt; 0, 'Exadata Layout'!Y409, 0)</f>
        <v>0</v>
      </c>
      <c r="J396" s="92">
        <f t="array" ref="J396">IF('Exadata Layout'!AA409 &gt; 0, 'Exadata Layout'!AA409, 0)</f>
        <v>0</v>
      </c>
      <c r="K396" s="92">
        <f>IF('Exadata Layout'!K409 &gt; 0, 'Exadata Layout'!K409,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IF(OR('Exadata Layout'!L410 = "P"), 'Exadata Layout'!V410, 0)</f>
        <v>0</v>
      </c>
      <c r="E397" s="99">
        <f t="array" ref="E397">IF(OR('Exadata Layout'!L410 = "P", 'Exadata Layout'!L410 = "A"), 'Exadata Layout'!W410, 0)</f>
        <v>0</v>
      </c>
      <c r="F397" s="99">
        <f>IF(OR('Exadata Layout'!L410 = "P", 'Exadata Layout'!L410 = "A"), 'Exadata Layout'!I410, 0)</f>
        <v>0</v>
      </c>
      <c r="G397" s="91" t="str">
        <f t="array" ref="G397">IF(OR('Exadata Layout'!L410 = "P", 'Exadata Layout'!L410 = "A"), 'Exadata Layout'!G410, "")</f>
        <v/>
      </c>
      <c r="H397" s="91" t="str">
        <f>IF('Exadata Layout'!G410 &gt; 0, 'Exadata Layout'!G410, "")</f>
        <v/>
      </c>
      <c r="I397" s="102">
        <f>IF('Exadata Layout'!Y410 &gt; 0, 'Exadata Layout'!Y410, 0)</f>
        <v>0</v>
      </c>
      <c r="J397" s="92">
        <f t="array" ref="J397">IF('Exadata Layout'!AA410 &gt; 0, 'Exadata Layout'!AA410, 0)</f>
        <v>0</v>
      </c>
      <c r="K397" s="92">
        <f>IF('Exadata Layout'!K410 &gt; 0, 'Exadata Layout'!K410,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IF(OR('Exadata Layout'!L411 = "P"), 'Exadata Layout'!V411, 0)</f>
        <v>0</v>
      </c>
      <c r="E398" s="99">
        <f t="array" ref="E398">IF(OR('Exadata Layout'!L411 = "P", 'Exadata Layout'!L411 = "A"), 'Exadata Layout'!W411, 0)</f>
        <v>0</v>
      </c>
      <c r="F398" s="99">
        <f>IF(OR('Exadata Layout'!L411 = "P", 'Exadata Layout'!L411 = "A"), 'Exadata Layout'!I411, 0)</f>
        <v>0</v>
      </c>
      <c r="G398" s="91" t="str">
        <f t="array" ref="G398">IF(OR('Exadata Layout'!L411 = "P", 'Exadata Layout'!L411 = "A"), 'Exadata Layout'!G411, "")</f>
        <v/>
      </c>
      <c r="H398" s="91" t="str">
        <f>IF('Exadata Layout'!G411 &gt; 0, 'Exadata Layout'!G411, "")</f>
        <v/>
      </c>
      <c r="I398" s="102">
        <f>IF('Exadata Layout'!Y411 &gt; 0, 'Exadata Layout'!Y411, 0)</f>
        <v>0</v>
      </c>
      <c r="J398" s="92">
        <f t="array" ref="J398">IF('Exadata Layout'!AA411 &gt; 0, 'Exadata Layout'!AA411, 0)</f>
        <v>0</v>
      </c>
      <c r="K398" s="92">
        <f>IF('Exadata Layout'!K411 &gt; 0, 'Exadata Layout'!K411,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IF(OR('Exadata Layout'!L412 = "P"), 'Exadata Layout'!V412, 0)</f>
        <v>0</v>
      </c>
      <c r="E399" s="99">
        <f t="array" ref="E399">IF(OR('Exadata Layout'!L412 = "P", 'Exadata Layout'!L412 = "A"), 'Exadata Layout'!W412, 0)</f>
        <v>0</v>
      </c>
      <c r="F399" s="99">
        <f>IF(OR('Exadata Layout'!L412 = "P", 'Exadata Layout'!L412 = "A"), 'Exadata Layout'!I412, 0)</f>
        <v>0</v>
      </c>
      <c r="G399" s="91" t="str">
        <f t="array" ref="G399">IF(OR('Exadata Layout'!L412 = "P", 'Exadata Layout'!L412 = "A"), 'Exadata Layout'!G412, "")</f>
        <v/>
      </c>
      <c r="H399" s="91" t="str">
        <f>IF('Exadata Layout'!G412 &gt; 0, 'Exadata Layout'!G412, "")</f>
        <v/>
      </c>
      <c r="I399" s="102">
        <f>IF('Exadata Layout'!Y412 &gt; 0, 'Exadata Layout'!Y412, 0)</f>
        <v>0</v>
      </c>
      <c r="J399" s="92">
        <f t="array" ref="J399">IF('Exadata Layout'!AA412 &gt; 0, 'Exadata Layout'!AA412, 0)</f>
        <v>0</v>
      </c>
      <c r="K399" s="92">
        <f>IF('Exadata Layout'!K412 &gt; 0, 'Exadata Layout'!K412,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IF(OR('Exadata Layout'!L413 = "P"), 'Exadata Layout'!V413, 0)</f>
        <v>0</v>
      </c>
      <c r="E400" s="99">
        <f t="array" ref="E400">IF(OR('Exadata Layout'!L413 = "P", 'Exadata Layout'!L413 = "A"), 'Exadata Layout'!W413, 0)</f>
        <v>0</v>
      </c>
      <c r="F400" s="99">
        <f>IF(OR('Exadata Layout'!L413 = "P", 'Exadata Layout'!L413 = "A"), 'Exadata Layout'!I413, 0)</f>
        <v>0</v>
      </c>
      <c r="G400" s="91" t="str">
        <f t="array" ref="G400">IF(OR('Exadata Layout'!L413 = "P", 'Exadata Layout'!L413 = "A"), 'Exadata Layout'!G413, "")</f>
        <v/>
      </c>
      <c r="H400" s="91" t="str">
        <f>IF('Exadata Layout'!G413 &gt; 0, 'Exadata Layout'!G413, "")</f>
        <v/>
      </c>
      <c r="I400" s="102">
        <f>IF('Exadata Layout'!Y413 &gt; 0, 'Exadata Layout'!Y413, 0)</f>
        <v>0</v>
      </c>
      <c r="J400" s="92">
        <f t="array" ref="J400">IF('Exadata Layout'!AA413 &gt; 0, 'Exadata Layout'!AA413, 0)</f>
        <v>0</v>
      </c>
      <c r="K400" s="92">
        <f>IF('Exadata Layout'!K413 &gt; 0, 'Exadata Layout'!K413,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IF(OR('Exadata Layout'!L414 = "P"), 'Exadata Layout'!V414, 0)</f>
        <v>0</v>
      </c>
      <c r="E401" s="99">
        <f t="array" ref="E401">IF(OR('Exadata Layout'!L414 = "P", 'Exadata Layout'!L414 = "A"), 'Exadata Layout'!W414, 0)</f>
        <v>0</v>
      </c>
      <c r="F401" s="99">
        <f>IF(OR('Exadata Layout'!L414 = "P", 'Exadata Layout'!L414 = "A"), 'Exadata Layout'!I414, 0)</f>
        <v>0</v>
      </c>
      <c r="G401" s="91" t="str">
        <f t="array" ref="G401">IF(OR('Exadata Layout'!L414 = "P", 'Exadata Layout'!L414 = "A"), 'Exadata Layout'!G414, "")</f>
        <v/>
      </c>
      <c r="H401" s="91" t="str">
        <f>IF('Exadata Layout'!G414 &gt; 0, 'Exadata Layout'!G414, "")</f>
        <v/>
      </c>
      <c r="I401" s="102">
        <f>IF('Exadata Layout'!Y414 &gt; 0, 'Exadata Layout'!Y414, 0)</f>
        <v>0</v>
      </c>
      <c r="J401" s="92">
        <f t="array" ref="J401">IF('Exadata Layout'!AA414 &gt; 0, 'Exadata Layout'!AA414, 0)</f>
        <v>0</v>
      </c>
      <c r="K401" s="92">
        <f>IF('Exadata Layout'!K414 &gt; 0, 'Exadata Layout'!K414,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IF(OR('Exadata Layout'!L415 = "P"), 'Exadata Layout'!V415, 0)</f>
        <v>0</v>
      </c>
      <c r="E402" s="99">
        <f t="array" ref="E402">IF(OR('Exadata Layout'!L415 = "P", 'Exadata Layout'!L415 = "A"), 'Exadata Layout'!W415, 0)</f>
        <v>0</v>
      </c>
      <c r="F402" s="99">
        <f>IF(OR('Exadata Layout'!L415 = "P", 'Exadata Layout'!L415 = "A"), 'Exadata Layout'!I415, 0)</f>
        <v>0</v>
      </c>
      <c r="G402" s="91" t="str">
        <f t="array" ref="G402">IF(OR('Exadata Layout'!L415 = "P", 'Exadata Layout'!L415 = "A"), 'Exadata Layout'!G415, "")</f>
        <v/>
      </c>
      <c r="H402" s="91" t="str">
        <f>IF('Exadata Layout'!G415 &gt; 0, 'Exadata Layout'!G415, "")</f>
        <v/>
      </c>
      <c r="I402" s="102">
        <f>IF('Exadata Layout'!Y415 &gt; 0, 'Exadata Layout'!Y415, 0)</f>
        <v>0</v>
      </c>
      <c r="J402" s="92">
        <f t="array" ref="J402">IF('Exadata Layout'!AA415 &gt; 0, 'Exadata Layout'!AA415, 0)</f>
        <v>0</v>
      </c>
      <c r="K402" s="92">
        <f>IF('Exadata Layout'!K415 &gt; 0, 'Exadata Layout'!K415,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IF(OR('Exadata Layout'!L416 = "P"), 'Exadata Layout'!V416, 0)</f>
        <v>0</v>
      </c>
      <c r="E403" s="99">
        <f t="array" ref="E403">IF(OR('Exadata Layout'!L416 = "P", 'Exadata Layout'!L416 = "A"), 'Exadata Layout'!W416, 0)</f>
        <v>0</v>
      </c>
      <c r="F403" s="99">
        <f>IF(OR('Exadata Layout'!L416 = "P", 'Exadata Layout'!L416 = "A"), 'Exadata Layout'!I416, 0)</f>
        <v>0</v>
      </c>
      <c r="G403" s="91" t="str">
        <f t="array" ref="G403">IF(OR('Exadata Layout'!L416 = "P", 'Exadata Layout'!L416 = "A"), 'Exadata Layout'!G416, "")</f>
        <v/>
      </c>
      <c r="H403" s="91" t="str">
        <f>IF('Exadata Layout'!G416 &gt; 0, 'Exadata Layout'!G416, "")</f>
        <v/>
      </c>
      <c r="I403" s="102">
        <f>IF('Exadata Layout'!Y416 &gt; 0, 'Exadata Layout'!Y416, 0)</f>
        <v>0</v>
      </c>
      <c r="J403" s="92">
        <f t="array" ref="J403">IF('Exadata Layout'!AA416 &gt; 0, 'Exadata Layout'!AA416, 0)</f>
        <v>0</v>
      </c>
      <c r="K403" s="92">
        <f>IF('Exadata Layout'!K416 &gt; 0, 'Exadata Layout'!K416,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IF(OR('Exadata Layout'!L417 = "P"), 'Exadata Layout'!V417, 0)</f>
        <v>0</v>
      </c>
      <c r="E404" s="99">
        <f t="array" ref="E404">IF(OR('Exadata Layout'!L417 = "P", 'Exadata Layout'!L417 = "A"), 'Exadata Layout'!W417, 0)</f>
        <v>0</v>
      </c>
      <c r="F404" s="99">
        <f>IF(OR('Exadata Layout'!L417 = "P", 'Exadata Layout'!L417 = "A"), 'Exadata Layout'!I417, 0)</f>
        <v>0</v>
      </c>
      <c r="G404" s="91" t="str">
        <f t="array" ref="G404">IF(OR('Exadata Layout'!L417 = "P", 'Exadata Layout'!L417 = "A"), 'Exadata Layout'!G417, "")</f>
        <v/>
      </c>
      <c r="H404" s="91" t="str">
        <f>IF('Exadata Layout'!G417 &gt; 0, 'Exadata Layout'!G417, "")</f>
        <v/>
      </c>
      <c r="I404" s="102">
        <f>IF('Exadata Layout'!Y417 &gt; 0, 'Exadata Layout'!Y417, 0)</f>
        <v>0</v>
      </c>
      <c r="J404" s="92">
        <f t="array" ref="J404">IF('Exadata Layout'!AA417 &gt; 0, 'Exadata Layout'!AA417, 0)</f>
        <v>0</v>
      </c>
      <c r="K404" s="92">
        <f>IF('Exadata Layout'!K417 &gt; 0, 'Exadata Layout'!K417,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IF(OR('Exadata Layout'!L418 = "P"), 'Exadata Layout'!V418, 0)</f>
        <v>0</v>
      </c>
      <c r="E405" s="99">
        <f t="array" ref="E405">IF(OR('Exadata Layout'!L418 = "P", 'Exadata Layout'!L418 = "A"), 'Exadata Layout'!W418, 0)</f>
        <v>0</v>
      </c>
      <c r="F405" s="99">
        <f>IF(OR('Exadata Layout'!L418 = "P", 'Exadata Layout'!L418 = "A"), 'Exadata Layout'!I418, 0)</f>
        <v>0</v>
      </c>
      <c r="G405" s="91" t="str">
        <f t="array" ref="G405">IF(OR('Exadata Layout'!L418 = "P", 'Exadata Layout'!L418 = "A"), 'Exadata Layout'!G418, "")</f>
        <v/>
      </c>
      <c r="H405" s="91" t="str">
        <f>IF('Exadata Layout'!G418 &gt; 0, 'Exadata Layout'!G418, "")</f>
        <v/>
      </c>
      <c r="I405" s="102">
        <f>IF('Exadata Layout'!Y418 &gt; 0, 'Exadata Layout'!Y418, 0)</f>
        <v>0</v>
      </c>
      <c r="J405" s="92">
        <f t="array" ref="J405">IF('Exadata Layout'!AA418 &gt; 0, 'Exadata Layout'!AA418, 0)</f>
        <v>0</v>
      </c>
      <c r="K405" s="92">
        <f>IF('Exadata Layout'!K418 &gt; 0, 'Exadata Layout'!K418,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IF(OR('Exadata Layout'!L419 = "P"), 'Exadata Layout'!V419, 0)</f>
        <v>0</v>
      </c>
      <c r="E406" s="99">
        <f t="array" ref="E406">IF(OR('Exadata Layout'!L419 = "P", 'Exadata Layout'!L419 = "A"), 'Exadata Layout'!W419, 0)</f>
        <v>0</v>
      </c>
      <c r="F406" s="99">
        <f>IF(OR('Exadata Layout'!L419 = "P", 'Exadata Layout'!L419 = "A"), 'Exadata Layout'!I419, 0)</f>
        <v>0</v>
      </c>
      <c r="G406" s="91" t="str">
        <f t="array" ref="G406">IF(OR('Exadata Layout'!L419 = "P", 'Exadata Layout'!L419 = "A"), 'Exadata Layout'!G419, "")</f>
        <v/>
      </c>
      <c r="H406" s="91" t="str">
        <f>IF('Exadata Layout'!G419 &gt; 0, 'Exadata Layout'!G419, "")</f>
        <v/>
      </c>
      <c r="I406" s="102">
        <f>IF('Exadata Layout'!Y419 &gt; 0, 'Exadata Layout'!Y419, 0)</f>
        <v>0</v>
      </c>
      <c r="J406" s="92">
        <f t="array" ref="J406">IF('Exadata Layout'!AA419 &gt; 0, 'Exadata Layout'!AA419, 0)</f>
        <v>0</v>
      </c>
      <c r="K406" s="92">
        <f>IF('Exadata Layout'!K419 &gt; 0, 'Exadata Layout'!K419,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IF(OR('Exadata Layout'!L420 = "P"), 'Exadata Layout'!V420, 0)</f>
        <v>0</v>
      </c>
      <c r="E407" s="99">
        <f t="array" ref="E407">IF(OR('Exadata Layout'!L420 = "P", 'Exadata Layout'!L420 = "A"), 'Exadata Layout'!W420, 0)</f>
        <v>0</v>
      </c>
      <c r="F407" s="99">
        <f>IF(OR('Exadata Layout'!L420 = "P", 'Exadata Layout'!L420 = "A"), 'Exadata Layout'!I420, 0)</f>
        <v>0</v>
      </c>
      <c r="G407" s="91" t="str">
        <f t="array" ref="G407">IF(OR('Exadata Layout'!L420 = "P", 'Exadata Layout'!L420 = "A"), 'Exadata Layout'!G420, "")</f>
        <v/>
      </c>
      <c r="H407" s="91" t="str">
        <f>IF('Exadata Layout'!G420 &gt; 0, 'Exadata Layout'!G420, "")</f>
        <v/>
      </c>
      <c r="I407" s="102">
        <f>IF('Exadata Layout'!Y420 &gt; 0, 'Exadata Layout'!Y420, 0)</f>
        <v>0</v>
      </c>
      <c r="J407" s="92">
        <f t="array" ref="J407">IF('Exadata Layout'!AA420 &gt; 0, 'Exadata Layout'!AA420, 0)</f>
        <v>0</v>
      </c>
      <c r="K407" s="92">
        <f>IF('Exadata Layout'!K420 &gt; 0, 'Exadata Layout'!K420,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IF(OR('Exadata Layout'!L421 = "P"), 'Exadata Layout'!V421, 0)</f>
        <v>0</v>
      </c>
      <c r="E408" s="99">
        <f t="array" ref="E408">IF(OR('Exadata Layout'!L421 = "P", 'Exadata Layout'!L421 = "A"), 'Exadata Layout'!W421, 0)</f>
        <v>0</v>
      </c>
      <c r="F408" s="99">
        <f>IF(OR('Exadata Layout'!L421 = "P", 'Exadata Layout'!L421 = "A"), 'Exadata Layout'!I421, 0)</f>
        <v>0</v>
      </c>
      <c r="G408" s="91" t="str">
        <f t="array" ref="G408">IF(OR('Exadata Layout'!L421 = "P", 'Exadata Layout'!L421 = "A"), 'Exadata Layout'!G421, "")</f>
        <v/>
      </c>
      <c r="H408" s="91" t="str">
        <f>IF('Exadata Layout'!G421 &gt; 0, 'Exadata Layout'!G421, "")</f>
        <v/>
      </c>
      <c r="I408" s="102">
        <f>IF('Exadata Layout'!Y421 &gt; 0, 'Exadata Layout'!Y421, 0)</f>
        <v>0</v>
      </c>
      <c r="J408" s="92">
        <f t="array" ref="J408">IF('Exadata Layout'!AA421 &gt; 0, 'Exadata Layout'!AA421, 0)</f>
        <v>0</v>
      </c>
      <c r="K408" s="92">
        <f>IF('Exadata Layout'!K421 &gt; 0, 'Exadata Layout'!K421,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IF(OR('Exadata Layout'!L422 = "P"), 'Exadata Layout'!V422, 0)</f>
        <v>0</v>
      </c>
      <c r="E409" s="99">
        <f t="array" ref="E409">IF(OR('Exadata Layout'!L422 = "P", 'Exadata Layout'!L422 = "A"), 'Exadata Layout'!W422, 0)</f>
        <v>0</v>
      </c>
      <c r="F409" s="99">
        <f>IF(OR('Exadata Layout'!L422 = "P", 'Exadata Layout'!L422 = "A"), 'Exadata Layout'!I422, 0)</f>
        <v>0</v>
      </c>
      <c r="G409" s="91" t="str">
        <f t="array" ref="G409">IF(OR('Exadata Layout'!L422 = "P", 'Exadata Layout'!L422 = "A"), 'Exadata Layout'!G422, "")</f>
        <v/>
      </c>
      <c r="H409" s="91" t="str">
        <f>IF('Exadata Layout'!G422 &gt; 0, 'Exadata Layout'!G422, "")</f>
        <v/>
      </c>
      <c r="I409" s="102">
        <f>IF('Exadata Layout'!Y422 &gt; 0, 'Exadata Layout'!Y422, 0)</f>
        <v>0</v>
      </c>
      <c r="J409" s="92">
        <f t="array" ref="J409">IF('Exadata Layout'!AA422 &gt; 0, 'Exadata Layout'!AA422, 0)</f>
        <v>0</v>
      </c>
      <c r="K409" s="92">
        <f>IF('Exadata Layout'!K422 &gt; 0, 'Exadata Layout'!K422,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IF(OR('Exadata Layout'!L423 = "P"), 'Exadata Layout'!V423, 0)</f>
        <v>0</v>
      </c>
      <c r="E410" s="99">
        <f t="array" ref="E410">IF(OR('Exadata Layout'!L423 = "P", 'Exadata Layout'!L423 = "A"), 'Exadata Layout'!W423, 0)</f>
        <v>0</v>
      </c>
      <c r="F410" s="99">
        <f>IF(OR('Exadata Layout'!L423 = "P", 'Exadata Layout'!L423 = "A"), 'Exadata Layout'!I423, 0)</f>
        <v>0</v>
      </c>
      <c r="G410" s="91" t="str">
        <f t="array" ref="G410">IF(OR('Exadata Layout'!L423 = "P", 'Exadata Layout'!L423 = "A"), 'Exadata Layout'!G423, "")</f>
        <v/>
      </c>
      <c r="H410" s="91" t="str">
        <f>IF('Exadata Layout'!G423 &gt; 0, 'Exadata Layout'!G423, "")</f>
        <v/>
      </c>
      <c r="I410" s="102">
        <f>IF('Exadata Layout'!Y423 &gt; 0, 'Exadata Layout'!Y423, 0)</f>
        <v>0</v>
      </c>
      <c r="J410" s="92">
        <f t="array" ref="J410">IF('Exadata Layout'!AA423 &gt; 0, 'Exadata Layout'!AA423, 0)</f>
        <v>0</v>
      </c>
      <c r="K410" s="92">
        <f>IF('Exadata Layout'!K423 &gt; 0, 'Exadata Layout'!K423,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IF(OR('Exadata Layout'!L424 = "P"), 'Exadata Layout'!V424, 0)</f>
        <v>0</v>
      </c>
      <c r="E411" s="99">
        <f t="array" ref="E411">IF(OR('Exadata Layout'!L424 = "P", 'Exadata Layout'!L424 = "A"), 'Exadata Layout'!W424, 0)</f>
        <v>0</v>
      </c>
      <c r="F411" s="99">
        <f>IF(OR('Exadata Layout'!L424 = "P", 'Exadata Layout'!L424 = "A"), 'Exadata Layout'!I424, 0)</f>
        <v>0</v>
      </c>
      <c r="G411" s="91" t="str">
        <f t="array" ref="G411">IF(OR('Exadata Layout'!L424 = "P", 'Exadata Layout'!L424 = "A"), 'Exadata Layout'!G424, "")</f>
        <v/>
      </c>
      <c r="H411" s="91" t="str">
        <f>IF('Exadata Layout'!G424 &gt; 0, 'Exadata Layout'!G424, "")</f>
        <v/>
      </c>
      <c r="I411" s="102">
        <f>IF('Exadata Layout'!Y424 &gt; 0, 'Exadata Layout'!Y424, 0)</f>
        <v>0</v>
      </c>
      <c r="J411" s="92">
        <f t="array" ref="J411">IF('Exadata Layout'!AA424 &gt; 0, 'Exadata Layout'!AA424, 0)</f>
        <v>0</v>
      </c>
      <c r="K411" s="92">
        <f>IF('Exadata Layout'!K424 &gt; 0, 'Exadata Layout'!K424,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IF(OR('Exadata Layout'!L425 = "P"), 'Exadata Layout'!V425, 0)</f>
        <v>0</v>
      </c>
      <c r="E412" s="99">
        <f t="array" ref="E412">IF(OR('Exadata Layout'!L425 = "P", 'Exadata Layout'!L425 = "A"), 'Exadata Layout'!W425, 0)</f>
        <v>0</v>
      </c>
      <c r="F412" s="99">
        <f>IF(OR('Exadata Layout'!L425 = "P", 'Exadata Layout'!L425 = "A"), 'Exadata Layout'!I425, 0)</f>
        <v>0</v>
      </c>
      <c r="G412" s="91" t="str">
        <f t="array" ref="G412">IF(OR('Exadata Layout'!L425 = "P", 'Exadata Layout'!L425 = "A"), 'Exadata Layout'!G425, "")</f>
        <v/>
      </c>
      <c r="H412" s="91" t="str">
        <f>IF('Exadata Layout'!G425 &gt; 0, 'Exadata Layout'!G425, "")</f>
        <v/>
      </c>
      <c r="I412" s="102">
        <f>IF('Exadata Layout'!Y425 &gt; 0, 'Exadata Layout'!Y425, 0)</f>
        <v>0</v>
      </c>
      <c r="J412" s="92">
        <f t="array" ref="J412">IF('Exadata Layout'!AA425 &gt; 0, 'Exadata Layout'!AA425, 0)</f>
        <v>0</v>
      </c>
      <c r="K412" s="92">
        <f>IF('Exadata Layout'!K425 &gt; 0, 'Exadata Layout'!K425,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IF(OR('Exadata Layout'!L426 = "P"), 'Exadata Layout'!V426, 0)</f>
        <v>0</v>
      </c>
      <c r="E413" s="99">
        <f t="array" ref="E413">IF(OR('Exadata Layout'!L426 = "P", 'Exadata Layout'!L426 = "A"), 'Exadata Layout'!W426, 0)</f>
        <v>0</v>
      </c>
      <c r="F413" s="99">
        <f>IF(OR('Exadata Layout'!L426 = "P", 'Exadata Layout'!L426 = "A"), 'Exadata Layout'!I426, 0)</f>
        <v>0</v>
      </c>
      <c r="G413" s="91" t="str">
        <f t="array" ref="G413">IF(OR('Exadata Layout'!L426 = "P", 'Exadata Layout'!L426 = "A"), 'Exadata Layout'!G426, "")</f>
        <v/>
      </c>
      <c r="H413" s="91" t="str">
        <f>IF('Exadata Layout'!G426 &gt; 0, 'Exadata Layout'!G426, "")</f>
        <v/>
      </c>
      <c r="I413" s="102">
        <f>IF('Exadata Layout'!Y426 &gt; 0, 'Exadata Layout'!Y426, 0)</f>
        <v>0</v>
      </c>
      <c r="J413" s="92">
        <f t="array" ref="J413">IF('Exadata Layout'!AA426 &gt; 0, 'Exadata Layout'!AA426, 0)</f>
        <v>0</v>
      </c>
      <c r="K413" s="92">
        <f>IF('Exadata Layout'!K426 &gt; 0, 'Exadata Layout'!K426,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IF(OR('Exadata Layout'!L427 = "P"), 'Exadata Layout'!V427, 0)</f>
        <v>0</v>
      </c>
      <c r="E414" s="99">
        <f t="array" ref="E414">IF(OR('Exadata Layout'!L427 = "P", 'Exadata Layout'!L427 = "A"), 'Exadata Layout'!W427, 0)</f>
        <v>0</v>
      </c>
      <c r="F414" s="99">
        <f>IF(OR('Exadata Layout'!L427 = "P", 'Exadata Layout'!L427 = "A"), 'Exadata Layout'!I427, 0)</f>
        <v>0</v>
      </c>
      <c r="G414" s="91" t="str">
        <f t="array" ref="G414">IF(OR('Exadata Layout'!L427 = "P", 'Exadata Layout'!L427 = "A"), 'Exadata Layout'!G427, "")</f>
        <v/>
      </c>
      <c r="H414" s="91" t="str">
        <f>IF('Exadata Layout'!G427 &gt; 0, 'Exadata Layout'!G427, "")</f>
        <v/>
      </c>
      <c r="I414" s="102">
        <f>IF('Exadata Layout'!Y427 &gt; 0, 'Exadata Layout'!Y427, 0)</f>
        <v>0</v>
      </c>
      <c r="J414" s="92">
        <f t="array" ref="J414">IF('Exadata Layout'!AA427 &gt; 0, 'Exadata Layout'!AA427, 0)</f>
        <v>0</v>
      </c>
      <c r="K414" s="92">
        <f>IF('Exadata Layout'!K427 &gt; 0, 'Exadata Layout'!K427,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IF(OR('Exadata Layout'!L428 = "P"), 'Exadata Layout'!V428, 0)</f>
        <v>0</v>
      </c>
      <c r="E415" s="99">
        <f t="array" ref="E415">IF(OR('Exadata Layout'!L428 = "P", 'Exadata Layout'!L428 = "A"), 'Exadata Layout'!W428, 0)</f>
        <v>0</v>
      </c>
      <c r="F415" s="99">
        <f>IF(OR('Exadata Layout'!L428 = "P", 'Exadata Layout'!L428 = "A"), 'Exadata Layout'!I428, 0)</f>
        <v>0</v>
      </c>
      <c r="G415" s="91" t="str">
        <f t="array" ref="G415">IF(OR('Exadata Layout'!L428 = "P", 'Exadata Layout'!L428 = "A"), 'Exadata Layout'!G428, "")</f>
        <v/>
      </c>
      <c r="H415" s="91" t="str">
        <f>IF('Exadata Layout'!G428 &gt; 0, 'Exadata Layout'!G428, "")</f>
        <v/>
      </c>
      <c r="I415" s="102">
        <f>IF('Exadata Layout'!Y428 &gt; 0, 'Exadata Layout'!Y428, 0)</f>
        <v>0</v>
      </c>
      <c r="J415" s="92">
        <f t="array" ref="J415">IF('Exadata Layout'!AA428 &gt; 0, 'Exadata Layout'!AA428, 0)</f>
        <v>0</v>
      </c>
      <c r="K415" s="92">
        <f>IF('Exadata Layout'!K428 &gt; 0, 'Exadata Layout'!K428,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IF(OR('Exadata Layout'!L429 = "P"), 'Exadata Layout'!V429, 0)</f>
        <v>0</v>
      </c>
      <c r="E416" s="99">
        <f t="array" ref="E416">IF(OR('Exadata Layout'!L429 = "P", 'Exadata Layout'!L429 = "A"), 'Exadata Layout'!W429, 0)</f>
        <v>0</v>
      </c>
      <c r="F416" s="99">
        <f>IF(OR('Exadata Layout'!L429 = "P", 'Exadata Layout'!L429 = "A"), 'Exadata Layout'!I429, 0)</f>
        <v>0</v>
      </c>
      <c r="G416" s="91" t="str">
        <f t="array" ref="G416">IF(OR('Exadata Layout'!L429 = "P", 'Exadata Layout'!L429 = "A"), 'Exadata Layout'!G429, "")</f>
        <v/>
      </c>
      <c r="H416" s="91" t="str">
        <f>IF('Exadata Layout'!G429 &gt; 0, 'Exadata Layout'!G429, "")</f>
        <v/>
      </c>
      <c r="I416" s="102">
        <f>IF('Exadata Layout'!Y429 &gt; 0, 'Exadata Layout'!Y429, 0)</f>
        <v>0</v>
      </c>
      <c r="J416" s="92">
        <f t="array" ref="J416">IF('Exadata Layout'!AA429 &gt; 0, 'Exadata Layout'!AA429, 0)</f>
        <v>0</v>
      </c>
      <c r="K416" s="92">
        <f>IF('Exadata Layout'!K429 &gt; 0, 'Exadata Layout'!K429,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IF(OR('Exadata Layout'!L430 = "P"), 'Exadata Layout'!V430, 0)</f>
        <v>0</v>
      </c>
      <c r="E417" s="99">
        <f t="array" ref="E417">IF(OR('Exadata Layout'!L430 = "P", 'Exadata Layout'!L430 = "A"), 'Exadata Layout'!W430, 0)</f>
        <v>0</v>
      </c>
      <c r="F417" s="99">
        <f>IF(OR('Exadata Layout'!L430 = "P", 'Exadata Layout'!L430 = "A"), 'Exadata Layout'!I430, 0)</f>
        <v>0</v>
      </c>
      <c r="G417" s="91" t="str">
        <f t="array" ref="G417">IF(OR('Exadata Layout'!L430 = "P", 'Exadata Layout'!L430 = "A"), 'Exadata Layout'!G430, "")</f>
        <v/>
      </c>
      <c r="H417" s="91" t="str">
        <f>IF('Exadata Layout'!G430 &gt; 0, 'Exadata Layout'!G430, "")</f>
        <v/>
      </c>
      <c r="I417" s="102">
        <f>IF('Exadata Layout'!Y430 &gt; 0, 'Exadata Layout'!Y430, 0)</f>
        <v>0</v>
      </c>
      <c r="J417" s="92">
        <f t="array" ref="J417">IF('Exadata Layout'!AA430 &gt; 0, 'Exadata Layout'!AA430, 0)</f>
        <v>0</v>
      </c>
      <c r="K417" s="92">
        <f>IF('Exadata Layout'!K430 &gt; 0, 'Exadata Layout'!K430,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IF(OR('Exadata Layout'!L431 = "P"), 'Exadata Layout'!V431, 0)</f>
        <v>0</v>
      </c>
      <c r="E418" s="99">
        <f t="array" ref="E418">IF(OR('Exadata Layout'!L431 = "P", 'Exadata Layout'!L431 = "A"), 'Exadata Layout'!W431, 0)</f>
        <v>0</v>
      </c>
      <c r="F418" s="99">
        <f>IF(OR('Exadata Layout'!L431 = "P", 'Exadata Layout'!L431 = "A"), 'Exadata Layout'!I431, 0)</f>
        <v>0</v>
      </c>
      <c r="G418" s="91" t="str">
        <f t="array" ref="G418">IF(OR('Exadata Layout'!L431 = "P", 'Exadata Layout'!L431 = "A"), 'Exadata Layout'!G431, "")</f>
        <v/>
      </c>
      <c r="H418" s="91" t="str">
        <f>IF('Exadata Layout'!G431 &gt; 0, 'Exadata Layout'!G431, "")</f>
        <v/>
      </c>
      <c r="I418" s="102">
        <f>IF('Exadata Layout'!Y431 &gt; 0, 'Exadata Layout'!Y431, 0)</f>
        <v>0</v>
      </c>
      <c r="J418" s="92">
        <f t="array" ref="J418">IF('Exadata Layout'!AA431 &gt; 0, 'Exadata Layout'!AA431, 0)</f>
        <v>0</v>
      </c>
      <c r="K418" s="92">
        <f>IF('Exadata Layout'!K431 &gt; 0, 'Exadata Layout'!K431,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IF(OR('Exadata Layout'!L432 = "P"), 'Exadata Layout'!V432, 0)</f>
        <v>0</v>
      </c>
      <c r="E419" s="99">
        <f t="array" ref="E419">IF(OR('Exadata Layout'!L432 = "P", 'Exadata Layout'!L432 = "A"), 'Exadata Layout'!W432, 0)</f>
        <v>0</v>
      </c>
      <c r="F419" s="99">
        <f>IF(OR('Exadata Layout'!L432 = "P", 'Exadata Layout'!L432 = "A"), 'Exadata Layout'!I432, 0)</f>
        <v>0</v>
      </c>
      <c r="G419" s="91" t="str">
        <f t="array" ref="G419">IF(OR('Exadata Layout'!L432 = "P", 'Exadata Layout'!L432 = "A"), 'Exadata Layout'!G432, "")</f>
        <v/>
      </c>
      <c r="H419" s="91" t="str">
        <f>IF('Exadata Layout'!G432 &gt; 0, 'Exadata Layout'!G432, "")</f>
        <v/>
      </c>
      <c r="I419" s="102">
        <f>IF('Exadata Layout'!Y432 &gt; 0, 'Exadata Layout'!Y432, 0)</f>
        <v>0</v>
      </c>
      <c r="J419" s="92">
        <f t="array" ref="J419">IF('Exadata Layout'!AA432 &gt; 0, 'Exadata Layout'!AA432, 0)</f>
        <v>0</v>
      </c>
      <c r="K419" s="92">
        <f>IF('Exadata Layout'!K432 &gt; 0, 'Exadata Layout'!K432,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IF(OR('Exadata Layout'!L433 = "P"), 'Exadata Layout'!V433, 0)</f>
        <v>0</v>
      </c>
      <c r="E420" s="99">
        <f t="array" ref="E420">IF(OR('Exadata Layout'!L433 = "P", 'Exadata Layout'!L433 = "A"), 'Exadata Layout'!W433, 0)</f>
        <v>0</v>
      </c>
      <c r="F420" s="99">
        <f>IF(OR('Exadata Layout'!L433 = "P", 'Exadata Layout'!L433 = "A"), 'Exadata Layout'!I433, 0)</f>
        <v>0</v>
      </c>
      <c r="G420" s="91" t="str">
        <f t="array" ref="G420">IF(OR('Exadata Layout'!L433 = "P", 'Exadata Layout'!L433 = "A"), 'Exadata Layout'!G433, "")</f>
        <v/>
      </c>
      <c r="H420" s="91" t="str">
        <f>IF('Exadata Layout'!G433 &gt; 0, 'Exadata Layout'!G433, "")</f>
        <v/>
      </c>
      <c r="I420" s="102">
        <f>IF('Exadata Layout'!Y433 &gt; 0, 'Exadata Layout'!Y433, 0)</f>
        <v>0</v>
      </c>
      <c r="J420" s="92">
        <f t="array" ref="J420">IF('Exadata Layout'!AA433 &gt; 0, 'Exadata Layout'!AA433, 0)</f>
        <v>0</v>
      </c>
      <c r="K420" s="92">
        <f>IF('Exadata Layout'!K433 &gt; 0, 'Exadata Layout'!K433,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IF(OR('Exadata Layout'!L434 = "P"), 'Exadata Layout'!V434, 0)</f>
        <v>0</v>
      </c>
      <c r="E421" s="99">
        <f t="array" ref="E421">IF(OR('Exadata Layout'!L434 = "P", 'Exadata Layout'!L434 = "A"), 'Exadata Layout'!W434, 0)</f>
        <v>0</v>
      </c>
      <c r="F421" s="99">
        <f>IF(OR('Exadata Layout'!L434 = "P", 'Exadata Layout'!L434 = "A"), 'Exadata Layout'!I434, 0)</f>
        <v>0</v>
      </c>
      <c r="G421" s="91" t="str">
        <f t="array" ref="G421">IF(OR('Exadata Layout'!L434 = "P", 'Exadata Layout'!L434 = "A"), 'Exadata Layout'!G434, "")</f>
        <v/>
      </c>
      <c r="H421" s="91" t="str">
        <f>IF('Exadata Layout'!G434 &gt; 0, 'Exadata Layout'!G434, "")</f>
        <v/>
      </c>
      <c r="I421" s="102">
        <f>IF('Exadata Layout'!Y434 &gt; 0, 'Exadata Layout'!Y434, 0)</f>
        <v>0</v>
      </c>
      <c r="J421" s="92">
        <f t="array" ref="J421">IF('Exadata Layout'!AA434 &gt; 0, 'Exadata Layout'!AA434, 0)</f>
        <v>0</v>
      </c>
      <c r="K421" s="92">
        <f>IF('Exadata Layout'!K434 &gt; 0, 'Exadata Layout'!K434,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IF(OR('Exadata Layout'!L435 = "P"), 'Exadata Layout'!V435, 0)</f>
        <v>0</v>
      </c>
      <c r="E422" s="99">
        <f t="array" ref="E422">IF(OR('Exadata Layout'!L435 = "P", 'Exadata Layout'!L435 = "A"), 'Exadata Layout'!W435, 0)</f>
        <v>0</v>
      </c>
      <c r="F422" s="99">
        <f>IF(OR('Exadata Layout'!L435 = "P", 'Exadata Layout'!L435 = "A"), 'Exadata Layout'!I435, 0)</f>
        <v>0</v>
      </c>
      <c r="G422" s="91" t="str">
        <f t="array" ref="G422">IF(OR('Exadata Layout'!L435 = "P", 'Exadata Layout'!L435 = "A"), 'Exadata Layout'!G435, "")</f>
        <v/>
      </c>
      <c r="H422" s="91" t="str">
        <f>IF('Exadata Layout'!G435 &gt; 0, 'Exadata Layout'!G435, "")</f>
        <v/>
      </c>
      <c r="I422" s="102">
        <f>IF('Exadata Layout'!Y435 &gt; 0, 'Exadata Layout'!Y435, 0)</f>
        <v>0</v>
      </c>
      <c r="J422" s="92">
        <f t="array" ref="J422">IF('Exadata Layout'!AA435 &gt; 0, 'Exadata Layout'!AA435, 0)</f>
        <v>0</v>
      </c>
      <c r="K422" s="92">
        <f>IF('Exadata Layout'!K435 &gt; 0, 'Exadata Layout'!K435,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IF(OR('Exadata Layout'!L436 = "P"), 'Exadata Layout'!V436, 0)</f>
        <v>0</v>
      </c>
      <c r="E423" s="99">
        <f t="array" ref="E423">IF(OR('Exadata Layout'!L436 = "P", 'Exadata Layout'!L436 = "A"), 'Exadata Layout'!W436, 0)</f>
        <v>0</v>
      </c>
      <c r="F423" s="99">
        <f>IF(OR('Exadata Layout'!L436 = "P", 'Exadata Layout'!L436 = "A"), 'Exadata Layout'!I436, 0)</f>
        <v>0</v>
      </c>
      <c r="G423" s="91" t="str">
        <f t="array" ref="G423">IF(OR('Exadata Layout'!L436 = "P", 'Exadata Layout'!L436 = "A"), 'Exadata Layout'!G436, "")</f>
        <v/>
      </c>
      <c r="H423" s="91" t="str">
        <f>IF('Exadata Layout'!G436 &gt; 0, 'Exadata Layout'!G436, "")</f>
        <v/>
      </c>
      <c r="I423" s="102">
        <f>IF('Exadata Layout'!Y436 &gt; 0, 'Exadata Layout'!Y436, 0)</f>
        <v>0</v>
      </c>
      <c r="J423" s="92">
        <f t="array" ref="J423">IF('Exadata Layout'!AA436 &gt; 0, 'Exadata Layout'!AA436, 0)</f>
        <v>0</v>
      </c>
      <c r="K423" s="92">
        <f>IF('Exadata Layout'!K436 &gt; 0, 'Exadata Layout'!K436,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IF(OR('Exadata Layout'!L437 = "P"), 'Exadata Layout'!V437, 0)</f>
        <v>0</v>
      </c>
      <c r="E424" s="99">
        <f t="array" ref="E424">IF(OR('Exadata Layout'!L437 = "P", 'Exadata Layout'!L437 = "A"), 'Exadata Layout'!W437, 0)</f>
        <v>0</v>
      </c>
      <c r="F424" s="99">
        <f>IF(OR('Exadata Layout'!L437 = "P", 'Exadata Layout'!L437 = "A"), 'Exadata Layout'!I437, 0)</f>
        <v>0</v>
      </c>
      <c r="G424" s="91" t="str">
        <f t="array" ref="G424">IF(OR('Exadata Layout'!L437 = "P", 'Exadata Layout'!L437 = "A"), 'Exadata Layout'!G437, "")</f>
        <v/>
      </c>
      <c r="H424" s="91" t="str">
        <f>IF('Exadata Layout'!G437 &gt; 0, 'Exadata Layout'!G437, "")</f>
        <v/>
      </c>
      <c r="I424" s="102">
        <f>IF('Exadata Layout'!Y437 &gt; 0, 'Exadata Layout'!Y437, 0)</f>
        <v>0</v>
      </c>
      <c r="J424" s="92">
        <f t="array" ref="J424">IF('Exadata Layout'!AA437 &gt; 0, 'Exadata Layout'!AA437, 0)</f>
        <v>0</v>
      </c>
      <c r="K424" s="92">
        <f>IF('Exadata Layout'!K437 &gt; 0, 'Exadata Layout'!K437,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IF(OR('Exadata Layout'!L438 = "P"), 'Exadata Layout'!V438, 0)</f>
        <v>0</v>
      </c>
      <c r="E425" s="99">
        <f t="array" ref="E425">IF(OR('Exadata Layout'!L438 = "P", 'Exadata Layout'!L438 = "A"), 'Exadata Layout'!W438, 0)</f>
        <v>0</v>
      </c>
      <c r="F425" s="99">
        <f>IF(OR('Exadata Layout'!L438 = "P", 'Exadata Layout'!L438 = "A"), 'Exadata Layout'!I438, 0)</f>
        <v>0</v>
      </c>
      <c r="G425" s="91" t="str">
        <f t="array" ref="G425">IF(OR('Exadata Layout'!L438 = "P", 'Exadata Layout'!L438 = "A"), 'Exadata Layout'!G438, "")</f>
        <v/>
      </c>
      <c r="H425" s="91" t="str">
        <f>IF('Exadata Layout'!G438 &gt; 0, 'Exadata Layout'!G438, "")</f>
        <v/>
      </c>
      <c r="I425" s="102">
        <f>IF('Exadata Layout'!Y438 &gt; 0, 'Exadata Layout'!Y438, 0)</f>
        <v>0</v>
      </c>
      <c r="J425" s="92">
        <f t="array" ref="J425">IF('Exadata Layout'!AA438 &gt; 0, 'Exadata Layout'!AA438, 0)</f>
        <v>0</v>
      </c>
      <c r="K425" s="92">
        <f>IF('Exadata Layout'!K438 &gt; 0, 'Exadata Layout'!K438,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IF(OR('Exadata Layout'!L439 = "P"), 'Exadata Layout'!V439, 0)</f>
        <v>0</v>
      </c>
      <c r="E426" s="99">
        <f t="array" ref="E426">IF(OR('Exadata Layout'!L439 = "P", 'Exadata Layout'!L439 = "A"), 'Exadata Layout'!W439, 0)</f>
        <v>0</v>
      </c>
      <c r="F426" s="99">
        <f>IF(OR('Exadata Layout'!L439 = "P", 'Exadata Layout'!L439 = "A"), 'Exadata Layout'!I439, 0)</f>
        <v>0</v>
      </c>
      <c r="G426" s="91" t="str">
        <f t="array" ref="G426">IF(OR('Exadata Layout'!L439 = "P", 'Exadata Layout'!L439 = "A"), 'Exadata Layout'!G439, "")</f>
        <v/>
      </c>
      <c r="H426" s="91" t="str">
        <f>IF('Exadata Layout'!G439 &gt; 0, 'Exadata Layout'!G439, "")</f>
        <v/>
      </c>
      <c r="I426" s="102">
        <f>IF('Exadata Layout'!Y439 &gt; 0, 'Exadata Layout'!Y439, 0)</f>
        <v>0</v>
      </c>
      <c r="J426" s="92">
        <f t="array" ref="J426">IF('Exadata Layout'!AA439 &gt; 0, 'Exadata Layout'!AA439, 0)</f>
        <v>0</v>
      </c>
      <c r="K426" s="92">
        <f>IF('Exadata Layout'!K439 &gt; 0, 'Exadata Layout'!K439,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IF(OR('Exadata Layout'!L440 = "P"), 'Exadata Layout'!V440, 0)</f>
        <v>0</v>
      </c>
      <c r="E427" s="99">
        <f t="array" ref="E427">IF(OR('Exadata Layout'!L440 = "P", 'Exadata Layout'!L440 = "A"), 'Exadata Layout'!W440, 0)</f>
        <v>0</v>
      </c>
      <c r="F427" s="99">
        <f>IF(OR('Exadata Layout'!L440 = "P", 'Exadata Layout'!L440 = "A"), 'Exadata Layout'!I440, 0)</f>
        <v>0</v>
      </c>
      <c r="G427" s="91" t="str">
        <f t="array" ref="G427">IF(OR('Exadata Layout'!L440 = "P", 'Exadata Layout'!L440 = "A"), 'Exadata Layout'!G440, "")</f>
        <v/>
      </c>
      <c r="H427" s="91" t="str">
        <f>IF('Exadata Layout'!G440 &gt; 0, 'Exadata Layout'!G440, "")</f>
        <v/>
      </c>
      <c r="I427" s="102">
        <f>IF('Exadata Layout'!Y440 &gt; 0, 'Exadata Layout'!Y440, 0)</f>
        <v>0</v>
      </c>
      <c r="J427" s="92">
        <f t="array" ref="J427">IF('Exadata Layout'!AA440 &gt; 0, 'Exadata Layout'!AA440, 0)</f>
        <v>0</v>
      </c>
      <c r="K427" s="92">
        <f>IF('Exadata Layout'!K440 &gt; 0, 'Exadata Layout'!K440,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IF(OR('Exadata Layout'!L441 = "P"), 'Exadata Layout'!V441, 0)</f>
        <v>0</v>
      </c>
      <c r="E428" s="99">
        <f t="array" ref="E428">IF(OR('Exadata Layout'!L441 = "P", 'Exadata Layout'!L441 = "A"), 'Exadata Layout'!W441, 0)</f>
        <v>0</v>
      </c>
      <c r="F428" s="99">
        <f>IF(OR('Exadata Layout'!L441 = "P", 'Exadata Layout'!L441 = "A"), 'Exadata Layout'!I441, 0)</f>
        <v>0</v>
      </c>
      <c r="G428" s="91" t="str">
        <f t="array" ref="G428">IF(OR('Exadata Layout'!L441 = "P", 'Exadata Layout'!L441 = "A"), 'Exadata Layout'!G441, "")</f>
        <v/>
      </c>
      <c r="H428" s="91" t="str">
        <f>IF('Exadata Layout'!G441 &gt; 0, 'Exadata Layout'!G441, "")</f>
        <v/>
      </c>
      <c r="I428" s="102">
        <f>IF('Exadata Layout'!Y441 &gt; 0, 'Exadata Layout'!Y441, 0)</f>
        <v>0</v>
      </c>
      <c r="J428" s="92">
        <f t="array" ref="J428">IF('Exadata Layout'!AA441 &gt; 0, 'Exadata Layout'!AA441, 0)</f>
        <v>0</v>
      </c>
      <c r="K428" s="92">
        <f>IF('Exadata Layout'!K441 &gt; 0, 'Exadata Layout'!K441,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IF(OR('Exadata Layout'!L442 = "P"), 'Exadata Layout'!V442, 0)</f>
        <v>0</v>
      </c>
      <c r="E429" s="99">
        <f t="array" ref="E429">IF(OR('Exadata Layout'!L442 = "P", 'Exadata Layout'!L442 = "A"), 'Exadata Layout'!W442, 0)</f>
        <v>0</v>
      </c>
      <c r="F429" s="99">
        <f>IF(OR('Exadata Layout'!L442 = "P", 'Exadata Layout'!L442 = "A"), 'Exadata Layout'!I442, 0)</f>
        <v>0</v>
      </c>
      <c r="G429" s="91" t="str">
        <f t="array" ref="G429">IF(OR('Exadata Layout'!L442 = "P", 'Exadata Layout'!L442 = "A"), 'Exadata Layout'!G442, "")</f>
        <v/>
      </c>
      <c r="H429" s="91" t="str">
        <f>IF('Exadata Layout'!G442 &gt; 0, 'Exadata Layout'!G442, "")</f>
        <v/>
      </c>
      <c r="I429" s="102">
        <f>IF('Exadata Layout'!Y442 &gt; 0, 'Exadata Layout'!Y442, 0)</f>
        <v>0</v>
      </c>
      <c r="J429" s="92">
        <f t="array" ref="J429">IF('Exadata Layout'!AA442 &gt; 0, 'Exadata Layout'!AA442, 0)</f>
        <v>0</v>
      </c>
      <c r="K429" s="92">
        <f>IF('Exadata Layout'!K442 &gt; 0, 'Exadata Layout'!K442,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IF(OR('Exadata Layout'!L443 = "P"), 'Exadata Layout'!V443, 0)</f>
        <v>0</v>
      </c>
      <c r="E430" s="99">
        <f t="array" ref="E430">IF(OR('Exadata Layout'!L443 = "P", 'Exadata Layout'!L443 = "A"), 'Exadata Layout'!W443, 0)</f>
        <v>0</v>
      </c>
      <c r="F430" s="99">
        <f>IF(OR('Exadata Layout'!L443 = "P", 'Exadata Layout'!L443 = "A"), 'Exadata Layout'!I443, 0)</f>
        <v>0</v>
      </c>
      <c r="G430" s="91" t="str">
        <f t="array" ref="G430">IF(OR('Exadata Layout'!L443 = "P", 'Exadata Layout'!L443 = "A"), 'Exadata Layout'!G443, "")</f>
        <v/>
      </c>
      <c r="H430" s="91" t="str">
        <f>IF('Exadata Layout'!G443 &gt; 0, 'Exadata Layout'!G443, "")</f>
        <v/>
      </c>
      <c r="I430" s="102">
        <f>IF('Exadata Layout'!Y443 &gt; 0, 'Exadata Layout'!Y443, 0)</f>
        <v>0</v>
      </c>
      <c r="J430" s="92">
        <f t="array" ref="J430">IF('Exadata Layout'!AA443 &gt; 0, 'Exadata Layout'!AA443, 0)</f>
        <v>0</v>
      </c>
      <c r="K430" s="92">
        <f>IF('Exadata Layout'!K443 &gt; 0, 'Exadata Layout'!K443,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IF(OR('Exadata Layout'!L444 = "P"), 'Exadata Layout'!V444, 0)</f>
        <v>0</v>
      </c>
      <c r="E431" s="99">
        <f t="array" ref="E431">IF(OR('Exadata Layout'!L444 = "P", 'Exadata Layout'!L444 = "A"), 'Exadata Layout'!W444, 0)</f>
        <v>0</v>
      </c>
      <c r="F431" s="99">
        <f>IF(OR('Exadata Layout'!L444 = "P", 'Exadata Layout'!L444 = "A"), 'Exadata Layout'!I444, 0)</f>
        <v>0</v>
      </c>
      <c r="G431" s="91" t="str">
        <f t="array" ref="G431">IF(OR('Exadata Layout'!L444 = "P", 'Exadata Layout'!L444 = "A"), 'Exadata Layout'!G444, "")</f>
        <v/>
      </c>
      <c r="H431" s="91" t="str">
        <f>IF('Exadata Layout'!G444 &gt; 0, 'Exadata Layout'!G444, "")</f>
        <v/>
      </c>
      <c r="I431" s="102">
        <f>IF('Exadata Layout'!Y444 &gt; 0, 'Exadata Layout'!Y444, 0)</f>
        <v>0</v>
      </c>
      <c r="J431" s="92">
        <f t="array" ref="J431">IF('Exadata Layout'!AA444 &gt; 0, 'Exadata Layout'!AA444, 0)</f>
        <v>0</v>
      </c>
      <c r="K431" s="92">
        <f>IF('Exadata Layout'!K444 &gt; 0, 'Exadata Layout'!K444,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IF(OR('Exadata Layout'!L445 = "P"), 'Exadata Layout'!V445, 0)</f>
        <v>0</v>
      </c>
      <c r="E432" s="99">
        <f t="array" ref="E432">IF(OR('Exadata Layout'!L445 = "P", 'Exadata Layout'!L445 = "A"), 'Exadata Layout'!W445, 0)</f>
        <v>0</v>
      </c>
      <c r="F432" s="99">
        <f>IF(OR('Exadata Layout'!L445 = "P", 'Exadata Layout'!L445 = "A"), 'Exadata Layout'!I445, 0)</f>
        <v>0</v>
      </c>
      <c r="G432" s="91" t="str">
        <f t="array" ref="G432">IF(OR('Exadata Layout'!L445 = "P", 'Exadata Layout'!L445 = "A"), 'Exadata Layout'!G445, "")</f>
        <v/>
      </c>
      <c r="H432" s="91" t="str">
        <f>IF('Exadata Layout'!G445 &gt; 0, 'Exadata Layout'!G445, "")</f>
        <v/>
      </c>
      <c r="I432" s="102">
        <f>IF('Exadata Layout'!Y445 &gt; 0, 'Exadata Layout'!Y445, 0)</f>
        <v>0</v>
      </c>
      <c r="J432" s="92">
        <f t="array" ref="J432">IF('Exadata Layout'!AA445 &gt; 0, 'Exadata Layout'!AA445, 0)</f>
        <v>0</v>
      </c>
      <c r="K432" s="92">
        <f>IF('Exadata Layout'!K445 &gt; 0, 'Exadata Layout'!K445,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IF(OR('Exadata Layout'!L446 = "P"), 'Exadata Layout'!V446, 0)</f>
        <v>0</v>
      </c>
      <c r="E433" s="99">
        <f t="array" ref="E433">IF(OR('Exadata Layout'!L446 = "P", 'Exadata Layout'!L446 = "A"), 'Exadata Layout'!W446, 0)</f>
        <v>0</v>
      </c>
      <c r="F433" s="99">
        <f>IF(OR('Exadata Layout'!L446 = "P", 'Exadata Layout'!L446 = "A"), 'Exadata Layout'!I446, 0)</f>
        <v>0</v>
      </c>
      <c r="G433" s="91" t="str">
        <f t="array" ref="G433">IF(OR('Exadata Layout'!L446 = "P", 'Exadata Layout'!L446 = "A"), 'Exadata Layout'!G446, "")</f>
        <v/>
      </c>
      <c r="H433" s="91" t="str">
        <f>IF('Exadata Layout'!G446 &gt; 0, 'Exadata Layout'!G446, "")</f>
        <v/>
      </c>
      <c r="I433" s="102">
        <f>IF('Exadata Layout'!Y446 &gt; 0, 'Exadata Layout'!Y446, 0)</f>
        <v>0</v>
      </c>
      <c r="J433" s="92">
        <f t="array" ref="J433">IF('Exadata Layout'!AA446 &gt; 0, 'Exadata Layout'!AA446, 0)</f>
        <v>0</v>
      </c>
      <c r="K433" s="92">
        <f>IF('Exadata Layout'!K446 &gt; 0, 'Exadata Layout'!K446,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IF(OR('Exadata Layout'!L447 = "P"), 'Exadata Layout'!V447, 0)</f>
        <v>0</v>
      </c>
      <c r="E434" s="99">
        <f t="array" ref="E434">IF(OR('Exadata Layout'!L447 = "P", 'Exadata Layout'!L447 = "A"), 'Exadata Layout'!W447, 0)</f>
        <v>0</v>
      </c>
      <c r="F434" s="99">
        <f>IF(OR('Exadata Layout'!L447 = "P", 'Exadata Layout'!L447 = "A"), 'Exadata Layout'!I447, 0)</f>
        <v>0</v>
      </c>
      <c r="G434" s="91" t="str">
        <f t="array" ref="G434">IF(OR('Exadata Layout'!L447 = "P", 'Exadata Layout'!L447 = "A"), 'Exadata Layout'!G447, "")</f>
        <v/>
      </c>
      <c r="H434" s="91" t="str">
        <f>IF('Exadata Layout'!G447 &gt; 0, 'Exadata Layout'!G447, "")</f>
        <v/>
      </c>
      <c r="I434" s="102">
        <f>IF('Exadata Layout'!Y447 &gt; 0, 'Exadata Layout'!Y447, 0)</f>
        <v>0</v>
      </c>
      <c r="J434" s="92">
        <f t="array" ref="J434">IF('Exadata Layout'!AA447 &gt; 0, 'Exadata Layout'!AA447, 0)</f>
        <v>0</v>
      </c>
      <c r="K434" s="92">
        <f>IF('Exadata Layout'!K447 &gt; 0, 'Exadata Layout'!K447,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IF(OR('Exadata Layout'!L448 = "P"), 'Exadata Layout'!V448, 0)</f>
        <v>0</v>
      </c>
      <c r="E435" s="99">
        <f t="array" ref="E435">IF(OR('Exadata Layout'!L448 = "P", 'Exadata Layout'!L448 = "A"), 'Exadata Layout'!W448, 0)</f>
        <v>0</v>
      </c>
      <c r="F435" s="99">
        <f>IF(OR('Exadata Layout'!L448 = "P", 'Exadata Layout'!L448 = "A"), 'Exadata Layout'!I448, 0)</f>
        <v>0</v>
      </c>
      <c r="G435" s="91" t="str">
        <f t="array" ref="G435">IF(OR('Exadata Layout'!L448 = "P", 'Exadata Layout'!L448 = "A"), 'Exadata Layout'!G448, "")</f>
        <v/>
      </c>
      <c r="H435" s="91" t="str">
        <f>IF('Exadata Layout'!G448 &gt; 0, 'Exadata Layout'!G448, "")</f>
        <v/>
      </c>
      <c r="I435" s="102">
        <f>IF('Exadata Layout'!Y448 &gt; 0, 'Exadata Layout'!Y448, 0)</f>
        <v>0</v>
      </c>
      <c r="J435" s="92">
        <f t="array" ref="J435">IF('Exadata Layout'!AA448 &gt; 0, 'Exadata Layout'!AA448, 0)</f>
        <v>0</v>
      </c>
      <c r="K435" s="92">
        <f>IF('Exadata Layout'!K448 &gt; 0, 'Exadata Layout'!K448,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IF(OR('Exadata Layout'!L449 = "P"), 'Exadata Layout'!V449, 0)</f>
        <v>0</v>
      </c>
      <c r="E436" s="99">
        <f t="array" ref="E436">IF(OR('Exadata Layout'!L449 = "P", 'Exadata Layout'!L449 = "A"), 'Exadata Layout'!W449, 0)</f>
        <v>0</v>
      </c>
      <c r="F436" s="99">
        <f>IF(OR('Exadata Layout'!L449 = "P", 'Exadata Layout'!L449 = "A"), 'Exadata Layout'!I449, 0)</f>
        <v>0</v>
      </c>
      <c r="G436" s="91" t="str">
        <f t="array" ref="G436">IF(OR('Exadata Layout'!L449 = "P", 'Exadata Layout'!L449 = "A"), 'Exadata Layout'!G449, "")</f>
        <v/>
      </c>
      <c r="H436" s="91" t="str">
        <f>IF('Exadata Layout'!G449 &gt; 0, 'Exadata Layout'!G449, "")</f>
        <v/>
      </c>
      <c r="I436" s="102">
        <f>IF('Exadata Layout'!Y449 &gt; 0, 'Exadata Layout'!Y449, 0)</f>
        <v>0</v>
      </c>
      <c r="J436" s="92">
        <f t="array" ref="J436">IF('Exadata Layout'!AA449 &gt; 0, 'Exadata Layout'!AA449, 0)</f>
        <v>0</v>
      </c>
      <c r="K436" s="92">
        <f>IF('Exadata Layout'!K449 &gt; 0, 'Exadata Layout'!K449,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IF(OR('Exadata Layout'!L450 = "P"), 'Exadata Layout'!V450, 0)</f>
        <v>0</v>
      </c>
      <c r="E437" s="99">
        <f t="array" ref="E437">IF(OR('Exadata Layout'!L450 = "P", 'Exadata Layout'!L450 = "A"), 'Exadata Layout'!W450, 0)</f>
        <v>0</v>
      </c>
      <c r="F437" s="99">
        <f>IF(OR('Exadata Layout'!L450 = "P", 'Exadata Layout'!L450 = "A"), 'Exadata Layout'!I450, 0)</f>
        <v>0</v>
      </c>
      <c r="G437" s="91" t="str">
        <f t="array" ref="G437">IF(OR('Exadata Layout'!L450 = "P", 'Exadata Layout'!L450 = "A"), 'Exadata Layout'!G450, "")</f>
        <v/>
      </c>
      <c r="H437" s="91" t="str">
        <f>IF('Exadata Layout'!G450 &gt; 0, 'Exadata Layout'!G450, "")</f>
        <v/>
      </c>
      <c r="I437" s="102">
        <f>IF('Exadata Layout'!Y450 &gt; 0, 'Exadata Layout'!Y450, 0)</f>
        <v>0</v>
      </c>
      <c r="J437" s="92">
        <f t="array" ref="J437">IF('Exadata Layout'!AA450 &gt; 0, 'Exadata Layout'!AA450, 0)</f>
        <v>0</v>
      </c>
      <c r="K437" s="92">
        <f>IF('Exadata Layout'!K450 &gt; 0, 'Exadata Layout'!K450,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IF(OR('Exadata Layout'!L451 = "P"), 'Exadata Layout'!V451, 0)</f>
        <v>0</v>
      </c>
      <c r="E438" s="99">
        <f t="array" ref="E438">IF(OR('Exadata Layout'!L451 = "P", 'Exadata Layout'!L451 = "A"), 'Exadata Layout'!W451, 0)</f>
        <v>0</v>
      </c>
      <c r="F438" s="99">
        <f>IF(OR('Exadata Layout'!L451 = "P", 'Exadata Layout'!L451 = "A"), 'Exadata Layout'!I451, 0)</f>
        <v>0</v>
      </c>
      <c r="G438" s="91" t="str">
        <f t="array" ref="G438">IF(OR('Exadata Layout'!L451 = "P", 'Exadata Layout'!L451 = "A"), 'Exadata Layout'!G451, "")</f>
        <v/>
      </c>
      <c r="H438" s="91" t="str">
        <f>IF('Exadata Layout'!G451 &gt; 0, 'Exadata Layout'!G451, "")</f>
        <v/>
      </c>
      <c r="I438" s="102">
        <f>IF('Exadata Layout'!Y451 &gt; 0, 'Exadata Layout'!Y451, 0)</f>
        <v>0</v>
      </c>
      <c r="J438" s="92">
        <f t="array" ref="J438">IF('Exadata Layout'!AA451 &gt; 0, 'Exadata Layout'!AA451, 0)</f>
        <v>0</v>
      </c>
      <c r="K438" s="92">
        <f>IF('Exadata Layout'!K451 &gt; 0, 'Exadata Layout'!K451,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IF(OR('Exadata Layout'!L452 = "P"), 'Exadata Layout'!V452, 0)</f>
        <v>0</v>
      </c>
      <c r="E439" s="99">
        <f t="array" ref="E439">IF(OR('Exadata Layout'!L452 = "P", 'Exadata Layout'!L452 = "A"), 'Exadata Layout'!W452, 0)</f>
        <v>0</v>
      </c>
      <c r="F439" s="99">
        <f>IF(OR('Exadata Layout'!L452 = "P", 'Exadata Layout'!L452 = "A"), 'Exadata Layout'!I452, 0)</f>
        <v>0</v>
      </c>
      <c r="G439" s="91" t="str">
        <f t="array" ref="G439">IF(OR('Exadata Layout'!L452 = "P", 'Exadata Layout'!L452 = "A"), 'Exadata Layout'!G452, "")</f>
        <v/>
      </c>
      <c r="H439" s="91" t="str">
        <f>IF('Exadata Layout'!G452 &gt; 0, 'Exadata Layout'!G452, "")</f>
        <v/>
      </c>
      <c r="I439" s="102">
        <f>IF('Exadata Layout'!Y452 &gt; 0, 'Exadata Layout'!Y452, 0)</f>
        <v>0</v>
      </c>
      <c r="J439" s="92">
        <f t="array" ref="J439">IF('Exadata Layout'!AA452 &gt; 0, 'Exadata Layout'!AA452, 0)</f>
        <v>0</v>
      </c>
      <c r="K439" s="92">
        <f>IF('Exadata Layout'!K452 &gt; 0, 'Exadata Layout'!K452,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IF(OR('Exadata Layout'!L453 = "P"), 'Exadata Layout'!V453, 0)</f>
        <v>0</v>
      </c>
      <c r="E440" s="99">
        <f t="array" ref="E440">IF(OR('Exadata Layout'!L453 = "P", 'Exadata Layout'!L453 = "A"), 'Exadata Layout'!W453, 0)</f>
        <v>0</v>
      </c>
      <c r="F440" s="99">
        <f>IF(OR('Exadata Layout'!L453 = "P", 'Exadata Layout'!L453 = "A"), 'Exadata Layout'!I453, 0)</f>
        <v>0</v>
      </c>
      <c r="G440" s="91" t="str">
        <f t="array" ref="G440">IF(OR('Exadata Layout'!L453 = "P", 'Exadata Layout'!L453 = "A"), 'Exadata Layout'!G453, "")</f>
        <v/>
      </c>
      <c r="H440" s="91" t="str">
        <f>IF('Exadata Layout'!G453 &gt; 0, 'Exadata Layout'!G453, "")</f>
        <v/>
      </c>
      <c r="I440" s="102">
        <f>IF('Exadata Layout'!Y453 &gt; 0, 'Exadata Layout'!Y453, 0)</f>
        <v>0</v>
      </c>
      <c r="J440" s="92">
        <f t="array" ref="J440">IF('Exadata Layout'!AA453 &gt; 0, 'Exadata Layout'!AA453, 0)</f>
        <v>0</v>
      </c>
      <c r="K440" s="92">
        <f>IF('Exadata Layout'!K453 &gt; 0, 'Exadata Layout'!K453,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IF(OR('Exadata Layout'!L454 = "P"), 'Exadata Layout'!V454, 0)</f>
        <v>0</v>
      </c>
      <c r="E441" s="99">
        <f t="array" ref="E441">IF(OR('Exadata Layout'!L454 = "P", 'Exadata Layout'!L454 = "A"), 'Exadata Layout'!W454, 0)</f>
        <v>0</v>
      </c>
      <c r="F441" s="99">
        <f>IF(OR('Exadata Layout'!L454 = "P", 'Exadata Layout'!L454 = "A"), 'Exadata Layout'!I454, 0)</f>
        <v>0</v>
      </c>
      <c r="G441" s="91" t="str">
        <f t="array" ref="G441">IF(OR('Exadata Layout'!L454 = "P", 'Exadata Layout'!L454 = "A"), 'Exadata Layout'!G454, "")</f>
        <v/>
      </c>
      <c r="H441" s="91" t="str">
        <f>IF('Exadata Layout'!G454 &gt; 0, 'Exadata Layout'!G454, "")</f>
        <v/>
      </c>
      <c r="I441" s="102">
        <f>IF('Exadata Layout'!Y454 &gt; 0, 'Exadata Layout'!Y454, 0)</f>
        <v>0</v>
      </c>
      <c r="J441" s="92">
        <f t="array" ref="J441">IF('Exadata Layout'!AA454 &gt; 0, 'Exadata Layout'!AA454, 0)</f>
        <v>0</v>
      </c>
      <c r="K441" s="92">
        <f>IF('Exadata Layout'!K454 &gt; 0, 'Exadata Layout'!K454,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IF(OR('Exadata Layout'!L455 = "P"), 'Exadata Layout'!V455, 0)</f>
        <v>0</v>
      </c>
      <c r="E442" s="99">
        <f t="array" ref="E442">IF(OR('Exadata Layout'!L455 = "P", 'Exadata Layout'!L455 = "A"), 'Exadata Layout'!W455, 0)</f>
        <v>0</v>
      </c>
      <c r="F442" s="99">
        <f>IF(OR('Exadata Layout'!L455 = "P", 'Exadata Layout'!L455 = "A"), 'Exadata Layout'!I455, 0)</f>
        <v>0</v>
      </c>
      <c r="G442" s="91" t="str">
        <f t="array" ref="G442">IF(OR('Exadata Layout'!L455 = "P", 'Exadata Layout'!L455 = "A"), 'Exadata Layout'!G455, "")</f>
        <v/>
      </c>
      <c r="H442" s="91" t="str">
        <f>IF('Exadata Layout'!G455 &gt; 0, 'Exadata Layout'!G455, "")</f>
        <v/>
      </c>
      <c r="I442" s="102">
        <f>IF('Exadata Layout'!Y455 &gt; 0, 'Exadata Layout'!Y455, 0)</f>
        <v>0</v>
      </c>
      <c r="J442" s="92">
        <f t="array" ref="J442">IF('Exadata Layout'!AA455 &gt; 0, 'Exadata Layout'!AA455, 0)</f>
        <v>0</v>
      </c>
      <c r="K442" s="92">
        <f>IF('Exadata Layout'!K455 &gt; 0, 'Exadata Layout'!K455,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IF(OR('Exadata Layout'!L456 = "P"), 'Exadata Layout'!V456, 0)</f>
        <v>0</v>
      </c>
      <c r="E443" s="99">
        <f t="array" ref="E443">IF(OR('Exadata Layout'!L456 = "P", 'Exadata Layout'!L456 = "A"), 'Exadata Layout'!W456, 0)</f>
        <v>0</v>
      </c>
      <c r="F443" s="99">
        <f>IF(OR('Exadata Layout'!L456 = "P", 'Exadata Layout'!L456 = "A"), 'Exadata Layout'!I456, 0)</f>
        <v>0</v>
      </c>
      <c r="G443" s="91" t="str">
        <f t="array" ref="G443">IF(OR('Exadata Layout'!L456 = "P", 'Exadata Layout'!L456 = "A"), 'Exadata Layout'!G456, "")</f>
        <v/>
      </c>
      <c r="H443" s="91" t="str">
        <f>IF('Exadata Layout'!G456 &gt; 0, 'Exadata Layout'!G456, "")</f>
        <v/>
      </c>
      <c r="I443" s="102">
        <f>IF('Exadata Layout'!Y456 &gt; 0, 'Exadata Layout'!Y456, 0)</f>
        <v>0</v>
      </c>
      <c r="J443" s="92">
        <f t="array" ref="J443">IF('Exadata Layout'!AA456 &gt; 0, 'Exadata Layout'!AA456, 0)</f>
        <v>0</v>
      </c>
      <c r="K443" s="92">
        <f>IF('Exadata Layout'!K456 &gt; 0, 'Exadata Layout'!K456,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IF(OR('Exadata Layout'!L457 = "P"), 'Exadata Layout'!V457, 0)</f>
        <v>0</v>
      </c>
      <c r="E444" s="99">
        <f t="array" ref="E444">IF(OR('Exadata Layout'!L457 = "P", 'Exadata Layout'!L457 = "A"), 'Exadata Layout'!W457, 0)</f>
        <v>0</v>
      </c>
      <c r="F444" s="99">
        <f>IF(OR('Exadata Layout'!L457 = "P", 'Exadata Layout'!L457 = "A"), 'Exadata Layout'!I457, 0)</f>
        <v>0</v>
      </c>
      <c r="G444" s="91" t="str">
        <f t="array" ref="G444">IF(OR('Exadata Layout'!L457 = "P", 'Exadata Layout'!L457 = "A"), 'Exadata Layout'!G457, "")</f>
        <v/>
      </c>
      <c r="H444" s="91" t="str">
        <f>IF('Exadata Layout'!G457 &gt; 0, 'Exadata Layout'!G457, "")</f>
        <v/>
      </c>
      <c r="I444" s="102">
        <f>IF('Exadata Layout'!Y457 &gt; 0, 'Exadata Layout'!Y457, 0)</f>
        <v>0</v>
      </c>
      <c r="J444" s="92">
        <f t="array" ref="J444">IF('Exadata Layout'!AA457 &gt; 0, 'Exadata Layout'!AA457, 0)</f>
        <v>0</v>
      </c>
      <c r="K444" s="92">
        <f>IF('Exadata Layout'!K457 &gt; 0, 'Exadata Layout'!K457,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IF(OR('Exadata Layout'!L458 = "P"), 'Exadata Layout'!V458, 0)</f>
        <v>0</v>
      </c>
      <c r="E445" s="99">
        <f t="array" ref="E445">IF(OR('Exadata Layout'!L458 = "P", 'Exadata Layout'!L458 = "A"), 'Exadata Layout'!W458, 0)</f>
        <v>0</v>
      </c>
      <c r="F445" s="99">
        <f>IF(OR('Exadata Layout'!L458 = "P", 'Exadata Layout'!L458 = "A"), 'Exadata Layout'!I458, 0)</f>
        <v>0</v>
      </c>
      <c r="G445" s="91" t="str">
        <f t="array" ref="G445">IF(OR('Exadata Layout'!L458 = "P", 'Exadata Layout'!L458 = "A"), 'Exadata Layout'!G458, "")</f>
        <v/>
      </c>
      <c r="H445" s="91" t="str">
        <f>IF('Exadata Layout'!G458 &gt; 0, 'Exadata Layout'!G458, "")</f>
        <v/>
      </c>
      <c r="I445" s="102">
        <f>IF('Exadata Layout'!Y458 &gt; 0, 'Exadata Layout'!Y458, 0)</f>
        <v>0</v>
      </c>
      <c r="J445" s="92">
        <f t="array" ref="J445">IF('Exadata Layout'!AA458 &gt; 0, 'Exadata Layout'!AA458, 0)</f>
        <v>0</v>
      </c>
      <c r="K445" s="92">
        <f>IF('Exadata Layout'!K458 &gt; 0, 'Exadata Layout'!K458,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IF(OR('Exadata Layout'!L459 = "P"), 'Exadata Layout'!V459, 0)</f>
        <v>0</v>
      </c>
      <c r="E446" s="99">
        <f t="array" ref="E446">IF(OR('Exadata Layout'!L459 = "P", 'Exadata Layout'!L459 = "A"), 'Exadata Layout'!W459, 0)</f>
        <v>0</v>
      </c>
      <c r="F446" s="99">
        <f>IF(OR('Exadata Layout'!L459 = "P", 'Exadata Layout'!L459 = "A"), 'Exadata Layout'!I459, 0)</f>
        <v>0</v>
      </c>
      <c r="G446" s="91" t="str">
        <f t="array" ref="G446">IF(OR('Exadata Layout'!L459 = "P", 'Exadata Layout'!L459 = "A"), 'Exadata Layout'!G459, "")</f>
        <v/>
      </c>
      <c r="H446" s="91" t="str">
        <f>IF('Exadata Layout'!G459 &gt; 0, 'Exadata Layout'!G459, "")</f>
        <v/>
      </c>
      <c r="I446" s="102">
        <f>IF('Exadata Layout'!Y459 &gt; 0, 'Exadata Layout'!Y459, 0)</f>
        <v>0</v>
      </c>
      <c r="J446" s="92">
        <f t="array" ref="J446">IF('Exadata Layout'!AA459 &gt; 0, 'Exadata Layout'!AA459, 0)</f>
        <v>0</v>
      </c>
      <c r="K446" s="92">
        <f>IF('Exadata Layout'!K459 &gt; 0, 'Exadata Layout'!K459,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IF(OR('Exadata Layout'!L460 = "P"), 'Exadata Layout'!V460, 0)</f>
        <v>0</v>
      </c>
      <c r="E447" s="99">
        <f t="array" ref="E447">IF(OR('Exadata Layout'!L460 = "P", 'Exadata Layout'!L460 = "A"), 'Exadata Layout'!W460, 0)</f>
        <v>0</v>
      </c>
      <c r="F447" s="99">
        <f>IF(OR('Exadata Layout'!L460 = "P", 'Exadata Layout'!L460 = "A"), 'Exadata Layout'!I460, 0)</f>
        <v>0</v>
      </c>
      <c r="G447" s="91" t="str">
        <f t="array" ref="G447">IF(OR('Exadata Layout'!L460 = "P", 'Exadata Layout'!L460 = "A"), 'Exadata Layout'!G460, "")</f>
        <v/>
      </c>
      <c r="H447" s="91" t="str">
        <f>IF('Exadata Layout'!G460 &gt; 0, 'Exadata Layout'!G460, "")</f>
        <v/>
      </c>
      <c r="I447" s="102">
        <f>IF('Exadata Layout'!Y460 &gt; 0, 'Exadata Layout'!Y460, 0)</f>
        <v>0</v>
      </c>
      <c r="J447" s="92">
        <f t="array" ref="J447">IF('Exadata Layout'!AA460 &gt; 0, 'Exadata Layout'!AA460, 0)</f>
        <v>0</v>
      </c>
      <c r="K447" s="92">
        <f>IF('Exadata Layout'!K460 &gt; 0, 'Exadata Layout'!K460,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IF(OR('Exadata Layout'!L461 = "P"), 'Exadata Layout'!V461, 0)</f>
        <v>0</v>
      </c>
      <c r="E448" s="99">
        <f t="array" ref="E448">IF(OR('Exadata Layout'!L461 = "P", 'Exadata Layout'!L461 = "A"), 'Exadata Layout'!W461, 0)</f>
        <v>0</v>
      </c>
      <c r="F448" s="99">
        <f>IF(OR('Exadata Layout'!L461 = "P", 'Exadata Layout'!L461 = "A"), 'Exadata Layout'!I461, 0)</f>
        <v>0</v>
      </c>
      <c r="G448" s="91" t="str">
        <f t="array" ref="G448">IF(OR('Exadata Layout'!L461 = "P", 'Exadata Layout'!L461 = "A"), 'Exadata Layout'!G461, "")</f>
        <v/>
      </c>
      <c r="H448" s="91" t="str">
        <f>IF('Exadata Layout'!G461 &gt; 0, 'Exadata Layout'!G461, "")</f>
        <v/>
      </c>
      <c r="I448" s="102">
        <f>IF('Exadata Layout'!Y461 &gt; 0, 'Exadata Layout'!Y461, 0)</f>
        <v>0</v>
      </c>
      <c r="J448" s="92">
        <f t="array" ref="J448">IF('Exadata Layout'!AA461 &gt; 0, 'Exadata Layout'!AA461, 0)</f>
        <v>0</v>
      </c>
      <c r="K448" s="92">
        <f>IF('Exadata Layout'!K461 &gt; 0, 'Exadata Layout'!K461,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IF(OR('Exadata Layout'!L462 = "P"), 'Exadata Layout'!V462, 0)</f>
        <v>0</v>
      </c>
      <c r="E449" s="99">
        <f t="array" ref="E449">IF(OR('Exadata Layout'!L462 = "P", 'Exadata Layout'!L462 = "A"), 'Exadata Layout'!W462, 0)</f>
        <v>0</v>
      </c>
      <c r="F449" s="99">
        <f>IF(OR('Exadata Layout'!L462 = "P", 'Exadata Layout'!L462 = "A"), 'Exadata Layout'!I462, 0)</f>
        <v>0</v>
      </c>
      <c r="G449" s="91" t="str">
        <f t="array" ref="G449">IF(OR('Exadata Layout'!L462 = "P", 'Exadata Layout'!L462 = "A"), 'Exadata Layout'!G462, "")</f>
        <v/>
      </c>
      <c r="H449" s="91" t="str">
        <f>IF('Exadata Layout'!G462 &gt; 0, 'Exadata Layout'!G462, "")</f>
        <v/>
      </c>
      <c r="I449" s="102">
        <f>IF('Exadata Layout'!Y462 &gt; 0, 'Exadata Layout'!Y462, 0)</f>
        <v>0</v>
      </c>
      <c r="J449" s="92">
        <f t="array" ref="J449">IF('Exadata Layout'!AA462 &gt; 0, 'Exadata Layout'!AA462, 0)</f>
        <v>0</v>
      </c>
      <c r="K449" s="92">
        <f>IF('Exadata Layout'!K462 &gt; 0, 'Exadata Layout'!K462,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IF(OR('Exadata Layout'!L463 = "P"), 'Exadata Layout'!V463, 0)</f>
        <v>0</v>
      </c>
      <c r="E450" s="99">
        <f t="array" ref="E450">IF(OR('Exadata Layout'!L463 = "P", 'Exadata Layout'!L463 = "A"), 'Exadata Layout'!W463, 0)</f>
        <v>0</v>
      </c>
      <c r="F450" s="99">
        <f>IF(OR('Exadata Layout'!L463 = "P", 'Exadata Layout'!L463 = "A"), 'Exadata Layout'!I463, 0)</f>
        <v>0</v>
      </c>
      <c r="G450" s="91" t="str">
        <f t="array" ref="G450">IF(OR('Exadata Layout'!L463 = "P", 'Exadata Layout'!L463 = "A"), 'Exadata Layout'!G463, "")</f>
        <v/>
      </c>
      <c r="H450" s="91" t="str">
        <f>IF('Exadata Layout'!G463 &gt; 0, 'Exadata Layout'!G463, "")</f>
        <v/>
      </c>
      <c r="I450" s="102">
        <f>IF('Exadata Layout'!Y463 &gt; 0, 'Exadata Layout'!Y463, 0)</f>
        <v>0</v>
      </c>
      <c r="J450" s="92">
        <f t="array" ref="J450">IF('Exadata Layout'!AA463 &gt; 0, 'Exadata Layout'!AA463, 0)</f>
        <v>0</v>
      </c>
      <c r="K450" s="92">
        <f>IF('Exadata Layout'!K463 &gt; 0, 'Exadata Layout'!K463,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IF(OR('Exadata Layout'!L464 = "P"), 'Exadata Layout'!V464, 0)</f>
        <v>0</v>
      </c>
      <c r="E451" s="99">
        <f t="array" ref="E451">IF(OR('Exadata Layout'!L464 = "P", 'Exadata Layout'!L464 = "A"), 'Exadata Layout'!W464, 0)</f>
        <v>0</v>
      </c>
      <c r="F451" s="99">
        <f>IF(OR('Exadata Layout'!L464 = "P", 'Exadata Layout'!L464 = "A"), 'Exadata Layout'!I464, 0)</f>
        <v>0</v>
      </c>
      <c r="G451" s="91" t="str">
        <f t="array" ref="G451">IF(OR('Exadata Layout'!L464 = "P", 'Exadata Layout'!L464 = "A"), 'Exadata Layout'!G464, "")</f>
        <v/>
      </c>
      <c r="H451" s="91" t="str">
        <f>IF('Exadata Layout'!G464 &gt; 0, 'Exadata Layout'!G464, "")</f>
        <v/>
      </c>
      <c r="I451" s="102">
        <f>IF('Exadata Layout'!Y464 &gt; 0, 'Exadata Layout'!Y464, 0)</f>
        <v>0</v>
      </c>
      <c r="J451" s="92">
        <f t="array" ref="J451">IF('Exadata Layout'!AA464 &gt; 0, 'Exadata Layout'!AA464, 0)</f>
        <v>0</v>
      </c>
      <c r="K451" s="92">
        <f>IF('Exadata Layout'!K464 &gt; 0, 'Exadata Layout'!K464,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IF(OR('Exadata Layout'!L465 = "P"), 'Exadata Layout'!V465, 0)</f>
        <v>0</v>
      </c>
      <c r="E452" s="99">
        <f t="array" ref="E452">IF(OR('Exadata Layout'!L465 = "P", 'Exadata Layout'!L465 = "A"), 'Exadata Layout'!W465, 0)</f>
        <v>0</v>
      </c>
      <c r="F452" s="99">
        <f>IF(OR('Exadata Layout'!L465 = "P", 'Exadata Layout'!L465 = "A"), 'Exadata Layout'!I465, 0)</f>
        <v>0</v>
      </c>
      <c r="G452" s="91" t="str">
        <f t="array" ref="G452">IF(OR('Exadata Layout'!L465 = "P", 'Exadata Layout'!L465 = "A"), 'Exadata Layout'!G465, "")</f>
        <v/>
      </c>
      <c r="H452" s="91" t="str">
        <f>IF('Exadata Layout'!G465 &gt; 0, 'Exadata Layout'!G465, "")</f>
        <v/>
      </c>
      <c r="I452" s="102">
        <f>IF('Exadata Layout'!Y465 &gt; 0, 'Exadata Layout'!Y465, 0)</f>
        <v>0</v>
      </c>
      <c r="J452" s="92">
        <f t="array" ref="J452">IF('Exadata Layout'!AA465 &gt; 0, 'Exadata Layout'!AA465, 0)</f>
        <v>0</v>
      </c>
      <c r="K452" s="92">
        <f>IF('Exadata Layout'!K465 &gt; 0, 'Exadata Layout'!K465,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IF(OR('Exadata Layout'!L466 = "P"), 'Exadata Layout'!V466, 0)</f>
        <v>0</v>
      </c>
      <c r="E453" s="99">
        <f t="array" ref="E453">IF(OR('Exadata Layout'!L466 = "P", 'Exadata Layout'!L466 = "A"), 'Exadata Layout'!W466, 0)</f>
        <v>0</v>
      </c>
      <c r="F453" s="99">
        <f>IF(OR('Exadata Layout'!L466 = "P", 'Exadata Layout'!L466 = "A"), 'Exadata Layout'!I466, 0)</f>
        <v>0</v>
      </c>
      <c r="G453" s="91" t="str">
        <f t="array" ref="G453">IF(OR('Exadata Layout'!L466 = "P", 'Exadata Layout'!L466 = "A"), 'Exadata Layout'!G466, "")</f>
        <v/>
      </c>
      <c r="H453" s="91" t="str">
        <f>IF('Exadata Layout'!G466 &gt; 0, 'Exadata Layout'!G466, "")</f>
        <v/>
      </c>
      <c r="I453" s="102">
        <f>IF('Exadata Layout'!Y466 &gt; 0, 'Exadata Layout'!Y466, 0)</f>
        <v>0</v>
      </c>
      <c r="J453" s="92">
        <f t="array" ref="J453">IF('Exadata Layout'!AA466 &gt; 0, 'Exadata Layout'!AA466, 0)</f>
        <v>0</v>
      </c>
      <c r="K453" s="92">
        <f>IF('Exadata Layout'!K466 &gt; 0, 'Exadata Layout'!K466,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IF(OR('Exadata Layout'!L467 = "P"), 'Exadata Layout'!V467, 0)</f>
        <v>0</v>
      </c>
      <c r="E454" s="99">
        <f t="array" ref="E454">IF(OR('Exadata Layout'!L467 = "P", 'Exadata Layout'!L467 = "A"), 'Exadata Layout'!W467, 0)</f>
        <v>0</v>
      </c>
      <c r="F454" s="99">
        <f>IF(OR('Exadata Layout'!L467 = "P", 'Exadata Layout'!L467 = "A"), 'Exadata Layout'!I467, 0)</f>
        <v>0</v>
      </c>
      <c r="G454" s="91" t="str">
        <f t="array" ref="G454">IF(OR('Exadata Layout'!L467 = "P", 'Exadata Layout'!L467 = "A"), 'Exadata Layout'!G467, "")</f>
        <v/>
      </c>
      <c r="H454" s="91" t="str">
        <f>IF('Exadata Layout'!G467 &gt; 0, 'Exadata Layout'!G467, "")</f>
        <v/>
      </c>
      <c r="I454" s="102">
        <f>IF('Exadata Layout'!Y467 &gt; 0, 'Exadata Layout'!Y467, 0)</f>
        <v>0</v>
      </c>
      <c r="J454" s="92">
        <f t="array" ref="J454">IF('Exadata Layout'!AA467 &gt; 0, 'Exadata Layout'!AA467, 0)</f>
        <v>0</v>
      </c>
      <c r="K454" s="92">
        <f>IF('Exadata Layout'!K467 &gt; 0, 'Exadata Layout'!K467,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IF(OR('Exadata Layout'!L468 = "P"), 'Exadata Layout'!V468, 0)</f>
        <v>0</v>
      </c>
      <c r="E455" s="99">
        <f t="array" ref="E455">IF(OR('Exadata Layout'!L468 = "P", 'Exadata Layout'!L468 = "A"), 'Exadata Layout'!W468, 0)</f>
        <v>0</v>
      </c>
      <c r="F455" s="99">
        <f>IF(OR('Exadata Layout'!L468 = "P", 'Exadata Layout'!L468 = "A"), 'Exadata Layout'!I468, 0)</f>
        <v>0</v>
      </c>
      <c r="G455" s="91" t="str">
        <f t="array" ref="G455">IF(OR('Exadata Layout'!L468 = "P", 'Exadata Layout'!L468 = "A"), 'Exadata Layout'!G468, "")</f>
        <v/>
      </c>
      <c r="H455" s="91" t="str">
        <f>IF('Exadata Layout'!G468 &gt; 0, 'Exadata Layout'!G468, "")</f>
        <v/>
      </c>
      <c r="I455" s="102">
        <f>IF('Exadata Layout'!Y468 &gt; 0, 'Exadata Layout'!Y468, 0)</f>
        <v>0</v>
      </c>
      <c r="J455" s="92">
        <f t="array" ref="J455">IF('Exadata Layout'!AA468 &gt; 0, 'Exadata Layout'!AA468, 0)</f>
        <v>0</v>
      </c>
      <c r="K455" s="92">
        <f>IF('Exadata Layout'!K468 &gt; 0, 'Exadata Layout'!K468,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IF(OR('Exadata Layout'!L469 = "P"), 'Exadata Layout'!V469, 0)</f>
        <v>0</v>
      </c>
      <c r="E456" s="99">
        <f t="array" ref="E456">IF(OR('Exadata Layout'!L469 = "P", 'Exadata Layout'!L469 = "A"), 'Exadata Layout'!W469, 0)</f>
        <v>0</v>
      </c>
      <c r="F456" s="99">
        <f>IF(OR('Exadata Layout'!L469 = "P", 'Exadata Layout'!L469 = "A"), 'Exadata Layout'!I469, 0)</f>
        <v>0</v>
      </c>
      <c r="G456" s="91" t="str">
        <f t="array" ref="G456">IF(OR('Exadata Layout'!L469 = "P", 'Exadata Layout'!L469 = "A"), 'Exadata Layout'!G469, "")</f>
        <v/>
      </c>
      <c r="H456" s="91" t="str">
        <f>IF('Exadata Layout'!G469 &gt; 0, 'Exadata Layout'!G469, "")</f>
        <v/>
      </c>
      <c r="I456" s="102">
        <f>IF('Exadata Layout'!Y469 &gt; 0, 'Exadata Layout'!Y469, 0)</f>
        <v>0</v>
      </c>
      <c r="J456" s="92">
        <f t="array" ref="J456">IF('Exadata Layout'!AA469 &gt; 0, 'Exadata Layout'!AA469, 0)</f>
        <v>0</v>
      </c>
      <c r="K456" s="92">
        <f>IF('Exadata Layout'!K469 &gt; 0, 'Exadata Layout'!K469,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IF(OR('Exadata Layout'!L470 = "P"), 'Exadata Layout'!V470, 0)</f>
        <v>0</v>
      </c>
      <c r="E457" s="99">
        <f t="array" ref="E457">IF(OR('Exadata Layout'!L470 = "P", 'Exadata Layout'!L470 = "A"), 'Exadata Layout'!W470, 0)</f>
        <v>0</v>
      </c>
      <c r="F457" s="99">
        <f>IF(OR('Exadata Layout'!L470 = "P", 'Exadata Layout'!L470 = "A"), 'Exadata Layout'!I470, 0)</f>
        <v>0</v>
      </c>
      <c r="G457" s="91" t="str">
        <f t="array" ref="G457">IF(OR('Exadata Layout'!L470 = "P", 'Exadata Layout'!L470 = "A"), 'Exadata Layout'!G470, "")</f>
        <v/>
      </c>
      <c r="H457" s="91" t="str">
        <f>IF('Exadata Layout'!G470 &gt; 0, 'Exadata Layout'!G470, "")</f>
        <v/>
      </c>
      <c r="I457" s="102">
        <f>IF('Exadata Layout'!Y470 &gt; 0, 'Exadata Layout'!Y470, 0)</f>
        <v>0</v>
      </c>
      <c r="J457" s="92">
        <f t="array" ref="J457">IF('Exadata Layout'!AA470 &gt; 0, 'Exadata Layout'!AA470, 0)</f>
        <v>0</v>
      </c>
      <c r="K457" s="92">
        <f>IF('Exadata Layout'!K470 &gt; 0, 'Exadata Layout'!K470,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IF(OR('Exadata Layout'!L471 = "P"), 'Exadata Layout'!V471, 0)</f>
        <v>0</v>
      </c>
      <c r="E458" s="99">
        <f t="array" ref="E458">IF(OR('Exadata Layout'!L471 = "P", 'Exadata Layout'!L471 = "A"), 'Exadata Layout'!W471, 0)</f>
        <v>0</v>
      </c>
      <c r="F458" s="99">
        <f>IF(OR('Exadata Layout'!L471 = "P", 'Exadata Layout'!L471 = "A"), 'Exadata Layout'!I471, 0)</f>
        <v>0</v>
      </c>
      <c r="G458" s="91" t="str">
        <f t="array" ref="G458">IF(OR('Exadata Layout'!L471 = "P", 'Exadata Layout'!L471 = "A"), 'Exadata Layout'!G471, "")</f>
        <v/>
      </c>
      <c r="H458" s="91" t="str">
        <f>IF('Exadata Layout'!G471 &gt; 0, 'Exadata Layout'!G471, "")</f>
        <v/>
      </c>
      <c r="I458" s="102">
        <f>IF('Exadata Layout'!Y471 &gt; 0, 'Exadata Layout'!Y471, 0)</f>
        <v>0</v>
      </c>
      <c r="J458" s="92">
        <f t="array" ref="J458">IF('Exadata Layout'!AA471 &gt; 0, 'Exadata Layout'!AA471, 0)</f>
        <v>0</v>
      </c>
      <c r="K458" s="92">
        <f>IF('Exadata Layout'!K471 &gt; 0, 'Exadata Layout'!K471,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IF(OR('Exadata Layout'!L472 = "P"), 'Exadata Layout'!V472, 0)</f>
        <v>0</v>
      </c>
      <c r="E459" s="99">
        <f t="array" ref="E459">IF(OR('Exadata Layout'!L472 = "P", 'Exadata Layout'!L472 = "A"), 'Exadata Layout'!W472, 0)</f>
        <v>0</v>
      </c>
      <c r="F459" s="99">
        <f>IF(OR('Exadata Layout'!L472 = "P", 'Exadata Layout'!L472 = "A"), 'Exadata Layout'!I472, 0)</f>
        <v>0</v>
      </c>
      <c r="G459" s="91" t="str">
        <f t="array" ref="G459">IF(OR('Exadata Layout'!L472 = "P", 'Exadata Layout'!L472 = "A"), 'Exadata Layout'!G472, "")</f>
        <v/>
      </c>
      <c r="H459" s="91" t="str">
        <f>IF('Exadata Layout'!G472 &gt; 0, 'Exadata Layout'!G472, "")</f>
        <v/>
      </c>
      <c r="I459" s="102">
        <f>IF('Exadata Layout'!Y472 &gt; 0, 'Exadata Layout'!Y472, 0)</f>
        <v>0</v>
      </c>
      <c r="J459" s="92">
        <f t="array" ref="J459">IF('Exadata Layout'!AA472 &gt; 0, 'Exadata Layout'!AA472, 0)</f>
        <v>0</v>
      </c>
      <c r="K459" s="92">
        <f>IF('Exadata Layout'!K472 &gt; 0, 'Exadata Layout'!K472,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IF(OR('Exadata Layout'!L473 = "P"), 'Exadata Layout'!V473, 0)</f>
        <v>0</v>
      </c>
      <c r="E460" s="99">
        <f t="array" ref="E460">IF(OR('Exadata Layout'!L473 = "P", 'Exadata Layout'!L473 = "A"), 'Exadata Layout'!W473, 0)</f>
        <v>0</v>
      </c>
      <c r="F460" s="99">
        <f>IF(OR('Exadata Layout'!L473 = "P", 'Exadata Layout'!L473 = "A"), 'Exadata Layout'!I473, 0)</f>
        <v>0</v>
      </c>
      <c r="G460" s="91" t="str">
        <f t="array" ref="G460">IF(OR('Exadata Layout'!L473 = "P", 'Exadata Layout'!L473 = "A"), 'Exadata Layout'!G473, "")</f>
        <v/>
      </c>
      <c r="H460" s="91" t="str">
        <f>IF('Exadata Layout'!G473 &gt; 0, 'Exadata Layout'!G473, "")</f>
        <v/>
      </c>
      <c r="I460" s="102">
        <f>IF('Exadata Layout'!Y473 &gt; 0, 'Exadata Layout'!Y473, 0)</f>
        <v>0</v>
      </c>
      <c r="J460" s="92">
        <f t="array" ref="J460">IF('Exadata Layout'!AA473 &gt; 0, 'Exadata Layout'!AA473, 0)</f>
        <v>0</v>
      </c>
      <c r="K460" s="92">
        <f>IF('Exadata Layout'!K473 &gt; 0, 'Exadata Layout'!K473,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IF(OR('Exadata Layout'!L474 = "P"), 'Exadata Layout'!V474, 0)</f>
        <v>0</v>
      </c>
      <c r="E461" s="99">
        <f t="array" ref="E461">IF(OR('Exadata Layout'!L474 = "P", 'Exadata Layout'!L474 = "A"), 'Exadata Layout'!W474, 0)</f>
        <v>0</v>
      </c>
      <c r="F461" s="99">
        <f>IF(OR('Exadata Layout'!L474 = "P", 'Exadata Layout'!L474 = "A"), 'Exadata Layout'!I474, 0)</f>
        <v>0</v>
      </c>
      <c r="G461" s="91" t="str">
        <f t="array" ref="G461">IF(OR('Exadata Layout'!L474 = "P", 'Exadata Layout'!L474 = "A"), 'Exadata Layout'!G474, "")</f>
        <v/>
      </c>
      <c r="H461" s="91" t="str">
        <f>IF('Exadata Layout'!G474 &gt; 0, 'Exadata Layout'!G474, "")</f>
        <v/>
      </c>
      <c r="I461" s="102">
        <f>IF('Exadata Layout'!Y474 &gt; 0, 'Exadata Layout'!Y474, 0)</f>
        <v>0</v>
      </c>
      <c r="J461" s="92">
        <f t="array" ref="J461">IF('Exadata Layout'!AA474 &gt; 0, 'Exadata Layout'!AA474, 0)</f>
        <v>0</v>
      </c>
      <c r="K461" s="92">
        <f>IF('Exadata Layout'!K474 &gt; 0, 'Exadata Layout'!K474,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IF(OR('Exadata Layout'!L475 = "P"), 'Exadata Layout'!V475, 0)</f>
        <v>0</v>
      </c>
      <c r="E462" s="99">
        <f t="array" ref="E462">IF(OR('Exadata Layout'!L475 = "P", 'Exadata Layout'!L475 = "A"), 'Exadata Layout'!W475, 0)</f>
        <v>0</v>
      </c>
      <c r="F462" s="99">
        <f>IF(OR('Exadata Layout'!L475 = "P", 'Exadata Layout'!L475 = "A"), 'Exadata Layout'!I475, 0)</f>
        <v>0</v>
      </c>
      <c r="G462" s="91" t="str">
        <f t="array" ref="G462">IF(OR('Exadata Layout'!L475 = "P", 'Exadata Layout'!L475 = "A"), 'Exadata Layout'!G475, "")</f>
        <v/>
      </c>
      <c r="H462" s="91" t="str">
        <f>IF('Exadata Layout'!G475 &gt; 0, 'Exadata Layout'!G475, "")</f>
        <v/>
      </c>
      <c r="I462" s="102">
        <f>IF('Exadata Layout'!Y475 &gt; 0, 'Exadata Layout'!Y475, 0)</f>
        <v>0</v>
      </c>
      <c r="J462" s="92">
        <f t="array" ref="J462">IF('Exadata Layout'!AA475 &gt; 0, 'Exadata Layout'!AA475, 0)</f>
        <v>0</v>
      </c>
      <c r="K462" s="92">
        <f>IF('Exadata Layout'!K475 &gt; 0, 'Exadata Layout'!K475,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IF(OR('Exadata Layout'!L476 = "P"), 'Exadata Layout'!V476, 0)</f>
        <v>0</v>
      </c>
      <c r="E463" s="99">
        <f t="array" ref="E463">IF(OR('Exadata Layout'!L476 = "P", 'Exadata Layout'!L476 = "A"), 'Exadata Layout'!W476, 0)</f>
        <v>0</v>
      </c>
      <c r="F463" s="99">
        <f>IF(OR('Exadata Layout'!L476 = "P", 'Exadata Layout'!L476 = "A"), 'Exadata Layout'!I476, 0)</f>
        <v>0</v>
      </c>
      <c r="G463" s="91" t="str">
        <f t="array" ref="G463">IF(OR('Exadata Layout'!L476 = "P", 'Exadata Layout'!L476 = "A"), 'Exadata Layout'!G476, "")</f>
        <v/>
      </c>
      <c r="H463" s="91" t="str">
        <f>IF('Exadata Layout'!G476 &gt; 0, 'Exadata Layout'!G476, "")</f>
        <v/>
      </c>
      <c r="I463" s="102">
        <f>IF('Exadata Layout'!Y476 &gt; 0, 'Exadata Layout'!Y476, 0)</f>
        <v>0</v>
      </c>
      <c r="J463" s="92">
        <f t="array" ref="J463">IF('Exadata Layout'!AA476 &gt; 0, 'Exadata Layout'!AA476, 0)</f>
        <v>0</v>
      </c>
      <c r="K463" s="92">
        <f>IF('Exadata Layout'!K476 &gt; 0, 'Exadata Layout'!K476,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IF(OR('Exadata Layout'!L477 = "P"), 'Exadata Layout'!V477, 0)</f>
        <v>0</v>
      </c>
      <c r="E464" s="99">
        <f t="array" ref="E464">IF(OR('Exadata Layout'!L477 = "P", 'Exadata Layout'!L477 = "A"), 'Exadata Layout'!W477, 0)</f>
        <v>0</v>
      </c>
      <c r="F464" s="99">
        <f>IF(OR('Exadata Layout'!L477 = "P", 'Exadata Layout'!L477 = "A"), 'Exadata Layout'!I477, 0)</f>
        <v>0</v>
      </c>
      <c r="G464" s="91" t="str">
        <f t="array" ref="G464">IF(OR('Exadata Layout'!L477 = "P", 'Exadata Layout'!L477 = "A"), 'Exadata Layout'!G477, "")</f>
        <v/>
      </c>
      <c r="H464" s="91" t="str">
        <f>IF('Exadata Layout'!G477 &gt; 0, 'Exadata Layout'!G477, "")</f>
        <v/>
      </c>
      <c r="I464" s="102">
        <f>IF('Exadata Layout'!Y477 &gt; 0, 'Exadata Layout'!Y477, 0)</f>
        <v>0</v>
      </c>
      <c r="J464" s="92">
        <f t="array" ref="J464">IF('Exadata Layout'!AA477 &gt; 0, 'Exadata Layout'!AA477, 0)</f>
        <v>0</v>
      </c>
      <c r="K464" s="92">
        <f>IF('Exadata Layout'!K477 &gt; 0, 'Exadata Layout'!K477,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IF(OR('Exadata Layout'!L478 = "P"), 'Exadata Layout'!V478, 0)</f>
        <v>0</v>
      </c>
      <c r="E465" s="99">
        <f t="array" ref="E465">IF(OR('Exadata Layout'!L478 = "P", 'Exadata Layout'!L478 = "A"), 'Exadata Layout'!W478, 0)</f>
        <v>0</v>
      </c>
      <c r="F465" s="99">
        <f>IF(OR('Exadata Layout'!L478 = "P", 'Exadata Layout'!L478 = "A"), 'Exadata Layout'!I478, 0)</f>
        <v>0</v>
      </c>
      <c r="G465" s="91" t="str">
        <f t="array" ref="G465">IF(OR('Exadata Layout'!L478 = "P", 'Exadata Layout'!L478 = "A"), 'Exadata Layout'!G478, "")</f>
        <v/>
      </c>
      <c r="H465" s="91" t="str">
        <f>IF('Exadata Layout'!G478 &gt; 0, 'Exadata Layout'!G478, "")</f>
        <v/>
      </c>
      <c r="I465" s="102">
        <f>IF('Exadata Layout'!Y478 &gt; 0, 'Exadata Layout'!Y478, 0)</f>
        <v>0</v>
      </c>
      <c r="J465" s="92">
        <f t="array" ref="J465">IF('Exadata Layout'!AA478 &gt; 0, 'Exadata Layout'!AA478, 0)</f>
        <v>0</v>
      </c>
      <c r="K465" s="92">
        <f>IF('Exadata Layout'!K478 &gt; 0, 'Exadata Layout'!K478,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IF(OR('Exadata Layout'!L479 = "P"), 'Exadata Layout'!V479, 0)</f>
        <v>0</v>
      </c>
      <c r="E466" s="99">
        <f t="array" ref="E466">IF(OR('Exadata Layout'!L479 = "P", 'Exadata Layout'!L479 = "A"), 'Exadata Layout'!W479, 0)</f>
        <v>0</v>
      </c>
      <c r="F466" s="99">
        <f>IF(OR('Exadata Layout'!L479 = "P", 'Exadata Layout'!L479 = "A"), 'Exadata Layout'!I479, 0)</f>
        <v>0</v>
      </c>
      <c r="G466" s="91" t="str">
        <f t="array" ref="G466">IF(OR('Exadata Layout'!L479 = "P", 'Exadata Layout'!L479 = "A"), 'Exadata Layout'!G479, "")</f>
        <v/>
      </c>
      <c r="H466" s="91" t="str">
        <f>IF('Exadata Layout'!G479 &gt; 0, 'Exadata Layout'!G479, "")</f>
        <v/>
      </c>
      <c r="I466" s="102">
        <f>IF('Exadata Layout'!Y479 &gt; 0, 'Exadata Layout'!Y479, 0)</f>
        <v>0</v>
      </c>
      <c r="J466" s="92">
        <f t="array" ref="J466">IF('Exadata Layout'!AA479 &gt; 0, 'Exadata Layout'!AA479, 0)</f>
        <v>0</v>
      </c>
      <c r="K466" s="92">
        <f>IF('Exadata Layout'!K479 &gt; 0, 'Exadata Layout'!K479,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IF(OR('Exadata Layout'!L480 = "P"), 'Exadata Layout'!V480, 0)</f>
        <v>0</v>
      </c>
      <c r="E467" s="99">
        <f t="array" ref="E467">IF(OR('Exadata Layout'!L480 = "P", 'Exadata Layout'!L480 = "A"), 'Exadata Layout'!W480, 0)</f>
        <v>0</v>
      </c>
      <c r="F467" s="99">
        <f>IF(OR('Exadata Layout'!L480 = "P", 'Exadata Layout'!L480 = "A"), 'Exadata Layout'!I480, 0)</f>
        <v>0</v>
      </c>
      <c r="G467" s="91" t="str">
        <f t="array" ref="G467">IF(OR('Exadata Layout'!L480 = "P", 'Exadata Layout'!L480 = "A"), 'Exadata Layout'!G480, "")</f>
        <v/>
      </c>
      <c r="H467" s="91" t="str">
        <f>IF('Exadata Layout'!G480 &gt; 0, 'Exadata Layout'!G480, "")</f>
        <v/>
      </c>
      <c r="I467" s="102">
        <f>IF('Exadata Layout'!Y480 &gt; 0, 'Exadata Layout'!Y480, 0)</f>
        <v>0</v>
      </c>
      <c r="J467" s="92">
        <f t="array" ref="J467">IF('Exadata Layout'!AA480 &gt; 0, 'Exadata Layout'!AA480, 0)</f>
        <v>0</v>
      </c>
      <c r="K467" s="92">
        <f>IF('Exadata Layout'!K480 &gt; 0, 'Exadata Layout'!K480,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IF(OR('Exadata Layout'!L481 = "P"), 'Exadata Layout'!V481, 0)</f>
        <v>0</v>
      </c>
      <c r="E468" s="99">
        <f t="array" ref="E468">IF(OR('Exadata Layout'!L481 = "P", 'Exadata Layout'!L481 = "A"), 'Exadata Layout'!W481, 0)</f>
        <v>0</v>
      </c>
      <c r="F468" s="99">
        <f>IF(OR('Exadata Layout'!L481 = "P", 'Exadata Layout'!L481 = "A"), 'Exadata Layout'!I481, 0)</f>
        <v>0</v>
      </c>
      <c r="G468" s="91" t="str">
        <f t="array" ref="G468">IF(OR('Exadata Layout'!L481 = "P", 'Exadata Layout'!L481 = "A"), 'Exadata Layout'!G481, "")</f>
        <v/>
      </c>
      <c r="H468" s="91" t="str">
        <f>IF('Exadata Layout'!G481 &gt; 0, 'Exadata Layout'!G481, "")</f>
        <v/>
      </c>
      <c r="I468" s="102">
        <f>IF('Exadata Layout'!Y481 &gt; 0, 'Exadata Layout'!Y481, 0)</f>
        <v>0</v>
      </c>
      <c r="J468" s="92">
        <f t="array" ref="J468">IF('Exadata Layout'!AA481 &gt; 0, 'Exadata Layout'!AA481, 0)</f>
        <v>0</v>
      </c>
      <c r="K468" s="92">
        <f>IF('Exadata Layout'!K481 &gt; 0, 'Exadata Layout'!K481,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IF(OR('Exadata Layout'!L482 = "P"), 'Exadata Layout'!V482, 0)</f>
        <v>0</v>
      </c>
      <c r="E469" s="99">
        <f t="array" ref="E469">IF(OR('Exadata Layout'!L482 = "P", 'Exadata Layout'!L482 = "A"), 'Exadata Layout'!W482, 0)</f>
        <v>0</v>
      </c>
      <c r="F469" s="99">
        <f>IF(OR('Exadata Layout'!L482 = "P", 'Exadata Layout'!L482 = "A"), 'Exadata Layout'!I482, 0)</f>
        <v>0</v>
      </c>
      <c r="G469" s="91" t="str">
        <f t="array" ref="G469">IF(OR('Exadata Layout'!L482 = "P", 'Exadata Layout'!L482 = "A"), 'Exadata Layout'!G482, "")</f>
        <v/>
      </c>
      <c r="H469" s="91" t="str">
        <f>IF('Exadata Layout'!G482 &gt; 0, 'Exadata Layout'!G482, "")</f>
        <v/>
      </c>
      <c r="I469" s="102">
        <f>IF('Exadata Layout'!Y482 &gt; 0, 'Exadata Layout'!Y482, 0)</f>
        <v>0</v>
      </c>
      <c r="J469" s="92">
        <f t="array" ref="J469">IF('Exadata Layout'!AA482 &gt; 0, 'Exadata Layout'!AA482, 0)</f>
        <v>0</v>
      </c>
      <c r="K469" s="92">
        <f>IF('Exadata Layout'!K482 &gt; 0, 'Exadata Layout'!K482,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IF(OR('Exadata Layout'!L483 = "P"), 'Exadata Layout'!V483, 0)</f>
        <v>0</v>
      </c>
      <c r="E470" s="99">
        <f t="array" ref="E470">IF(OR('Exadata Layout'!L483 = "P", 'Exadata Layout'!L483 = "A"), 'Exadata Layout'!W483, 0)</f>
        <v>0</v>
      </c>
      <c r="F470" s="99">
        <f>IF(OR('Exadata Layout'!L483 = "P", 'Exadata Layout'!L483 = "A"), 'Exadata Layout'!I483, 0)</f>
        <v>0</v>
      </c>
      <c r="G470" s="91" t="str">
        <f t="array" ref="G470">IF(OR('Exadata Layout'!L483 = "P", 'Exadata Layout'!L483 = "A"), 'Exadata Layout'!G483, "")</f>
        <v/>
      </c>
      <c r="H470" s="91" t="str">
        <f>IF('Exadata Layout'!G483 &gt; 0, 'Exadata Layout'!G483, "")</f>
        <v/>
      </c>
      <c r="I470" s="102">
        <f>IF('Exadata Layout'!Y483 &gt; 0, 'Exadata Layout'!Y483, 0)</f>
        <v>0</v>
      </c>
      <c r="J470" s="92">
        <f t="array" ref="J470">IF('Exadata Layout'!AA483 &gt; 0, 'Exadata Layout'!AA483, 0)</f>
        <v>0</v>
      </c>
      <c r="K470" s="92">
        <f>IF('Exadata Layout'!K483 &gt; 0, 'Exadata Layout'!K483,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IF(OR('Exadata Layout'!L484 = "P"), 'Exadata Layout'!V484, 0)</f>
        <v>0</v>
      </c>
      <c r="E471" s="99">
        <f t="array" ref="E471">IF(OR('Exadata Layout'!L484 = "P", 'Exadata Layout'!L484 = "A"), 'Exadata Layout'!W484, 0)</f>
        <v>0</v>
      </c>
      <c r="F471" s="99">
        <f>IF(OR('Exadata Layout'!L484 = "P", 'Exadata Layout'!L484 = "A"), 'Exadata Layout'!I484, 0)</f>
        <v>0</v>
      </c>
      <c r="G471" s="91" t="str">
        <f t="array" ref="G471">IF(OR('Exadata Layout'!L484 = "P", 'Exadata Layout'!L484 = "A"), 'Exadata Layout'!G484, "")</f>
        <v/>
      </c>
      <c r="H471" s="91" t="str">
        <f>IF('Exadata Layout'!G484 &gt; 0, 'Exadata Layout'!G484, "")</f>
        <v/>
      </c>
      <c r="I471" s="102">
        <f>IF('Exadata Layout'!Y484 &gt; 0, 'Exadata Layout'!Y484, 0)</f>
        <v>0</v>
      </c>
      <c r="J471" s="92">
        <f t="array" ref="J471">IF('Exadata Layout'!AA484 &gt; 0, 'Exadata Layout'!AA484, 0)</f>
        <v>0</v>
      </c>
      <c r="K471" s="92">
        <f>IF('Exadata Layout'!K484 &gt; 0, 'Exadata Layout'!K484,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IF(OR('Exadata Layout'!L485 = "P"), 'Exadata Layout'!V485, 0)</f>
        <v>0</v>
      </c>
      <c r="E472" s="99">
        <f t="array" ref="E472">IF(OR('Exadata Layout'!L485 = "P", 'Exadata Layout'!L485 = "A"), 'Exadata Layout'!W485, 0)</f>
        <v>0</v>
      </c>
      <c r="F472" s="99">
        <f>IF(OR('Exadata Layout'!L485 = "P", 'Exadata Layout'!L485 = "A"), 'Exadata Layout'!I485, 0)</f>
        <v>0</v>
      </c>
      <c r="G472" s="91" t="str">
        <f t="array" ref="G472">IF(OR('Exadata Layout'!L485 = "P", 'Exadata Layout'!L485 = "A"), 'Exadata Layout'!G485, "")</f>
        <v/>
      </c>
      <c r="H472" s="91" t="str">
        <f>IF('Exadata Layout'!G485 &gt; 0, 'Exadata Layout'!G485, "")</f>
        <v/>
      </c>
      <c r="I472" s="102">
        <f>IF('Exadata Layout'!Y485 &gt; 0, 'Exadata Layout'!Y485, 0)</f>
        <v>0</v>
      </c>
      <c r="J472" s="92">
        <f t="array" ref="J472">IF('Exadata Layout'!AA485 &gt; 0, 'Exadata Layout'!AA485, 0)</f>
        <v>0</v>
      </c>
      <c r="K472" s="92">
        <f>IF('Exadata Layout'!K485 &gt; 0, 'Exadata Layout'!K485,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IF(OR('Exadata Layout'!L486 = "P"), 'Exadata Layout'!V486, 0)</f>
        <v>0</v>
      </c>
      <c r="E473" s="99">
        <f t="array" ref="E473">IF(OR('Exadata Layout'!L486 = "P", 'Exadata Layout'!L486 = "A"), 'Exadata Layout'!W486, 0)</f>
        <v>0</v>
      </c>
      <c r="F473" s="99">
        <f>IF(OR('Exadata Layout'!L486 = "P", 'Exadata Layout'!L486 = "A"), 'Exadata Layout'!I486, 0)</f>
        <v>0</v>
      </c>
      <c r="G473" s="91" t="str">
        <f t="array" ref="G473">IF(OR('Exadata Layout'!L486 = "P", 'Exadata Layout'!L486 = "A"), 'Exadata Layout'!G486, "")</f>
        <v/>
      </c>
      <c r="H473" s="91" t="str">
        <f>IF('Exadata Layout'!G486 &gt; 0, 'Exadata Layout'!G486, "")</f>
        <v/>
      </c>
      <c r="I473" s="102">
        <f>IF('Exadata Layout'!Y486 &gt; 0, 'Exadata Layout'!Y486, 0)</f>
        <v>0</v>
      </c>
      <c r="J473" s="92">
        <f t="array" ref="J473">IF('Exadata Layout'!AA486 &gt; 0, 'Exadata Layout'!AA486, 0)</f>
        <v>0</v>
      </c>
      <c r="K473" s="92">
        <f>IF('Exadata Layout'!K486 &gt; 0, 'Exadata Layout'!K486,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IF(OR('Exadata Layout'!L487 = "P"), 'Exadata Layout'!V487, 0)</f>
        <v>0</v>
      </c>
      <c r="E474" s="99">
        <f t="array" ref="E474">IF(OR('Exadata Layout'!L487 = "P", 'Exadata Layout'!L487 = "A"), 'Exadata Layout'!W487, 0)</f>
        <v>0</v>
      </c>
      <c r="F474" s="99">
        <f>IF(OR('Exadata Layout'!L487 = "P", 'Exadata Layout'!L487 = "A"), 'Exadata Layout'!I487, 0)</f>
        <v>0</v>
      </c>
      <c r="G474" s="91" t="str">
        <f t="array" ref="G474">IF(OR('Exadata Layout'!L487 = "P", 'Exadata Layout'!L487 = "A"), 'Exadata Layout'!G487, "")</f>
        <v/>
      </c>
      <c r="H474" s="91" t="str">
        <f>IF('Exadata Layout'!G487 &gt; 0, 'Exadata Layout'!G487, "")</f>
        <v/>
      </c>
      <c r="I474" s="102">
        <f>IF('Exadata Layout'!Y487 &gt; 0, 'Exadata Layout'!Y487, 0)</f>
        <v>0</v>
      </c>
      <c r="J474" s="92">
        <f t="array" ref="J474">IF('Exadata Layout'!AA487 &gt; 0, 'Exadata Layout'!AA487, 0)</f>
        <v>0</v>
      </c>
      <c r="K474" s="92">
        <f>IF('Exadata Layout'!K487 &gt; 0, 'Exadata Layout'!K487,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IF(OR('Exadata Layout'!L488 = "P"), 'Exadata Layout'!V488, 0)</f>
        <v>0</v>
      </c>
      <c r="E475" s="99">
        <f t="array" ref="E475">IF(OR('Exadata Layout'!L488 = "P", 'Exadata Layout'!L488 = "A"), 'Exadata Layout'!W488, 0)</f>
        <v>0</v>
      </c>
      <c r="F475" s="99">
        <f>IF(OR('Exadata Layout'!L488 = "P", 'Exadata Layout'!L488 = "A"), 'Exadata Layout'!I488, 0)</f>
        <v>0</v>
      </c>
      <c r="G475" s="91" t="str">
        <f t="array" ref="G475">IF(OR('Exadata Layout'!L488 = "P", 'Exadata Layout'!L488 = "A"), 'Exadata Layout'!G488, "")</f>
        <v/>
      </c>
      <c r="H475" s="91" t="str">
        <f>IF('Exadata Layout'!G488 &gt; 0, 'Exadata Layout'!G488, "")</f>
        <v/>
      </c>
      <c r="I475" s="102">
        <f>IF('Exadata Layout'!Y488 &gt; 0, 'Exadata Layout'!Y488, 0)</f>
        <v>0</v>
      </c>
      <c r="J475" s="92">
        <f t="array" ref="J475">IF('Exadata Layout'!AA488 &gt; 0, 'Exadata Layout'!AA488, 0)</f>
        <v>0</v>
      </c>
      <c r="K475" s="92">
        <f>IF('Exadata Layout'!K488 &gt; 0, 'Exadata Layout'!K488,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IF(OR('Exadata Layout'!L489 = "P"), 'Exadata Layout'!V489, 0)</f>
        <v>0</v>
      </c>
      <c r="E476" s="99">
        <f t="array" ref="E476">IF(OR('Exadata Layout'!L489 = "P", 'Exadata Layout'!L489 = "A"), 'Exadata Layout'!W489, 0)</f>
        <v>0</v>
      </c>
      <c r="F476" s="99">
        <f>IF(OR('Exadata Layout'!L489 = "P", 'Exadata Layout'!L489 = "A"), 'Exadata Layout'!I489, 0)</f>
        <v>0</v>
      </c>
      <c r="G476" s="91" t="str">
        <f t="array" ref="G476">IF(OR('Exadata Layout'!L489 = "P", 'Exadata Layout'!L489 = "A"), 'Exadata Layout'!G489, "")</f>
        <v/>
      </c>
      <c r="H476" s="91" t="str">
        <f>IF('Exadata Layout'!G489 &gt; 0, 'Exadata Layout'!G489, "")</f>
        <v/>
      </c>
      <c r="I476" s="102">
        <f>IF('Exadata Layout'!Y489 &gt; 0, 'Exadata Layout'!Y489, 0)</f>
        <v>0</v>
      </c>
      <c r="J476" s="92">
        <f t="array" ref="J476">IF('Exadata Layout'!AA489 &gt; 0, 'Exadata Layout'!AA489, 0)</f>
        <v>0</v>
      </c>
      <c r="K476" s="92">
        <f>IF('Exadata Layout'!K489 &gt; 0, 'Exadata Layout'!K489,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IF(OR('Exadata Layout'!L490 = "P"), 'Exadata Layout'!V490, 0)</f>
        <v>0</v>
      </c>
      <c r="E477" s="99">
        <f t="array" ref="E477">IF(OR('Exadata Layout'!L490 = "P", 'Exadata Layout'!L490 = "A"), 'Exadata Layout'!W490, 0)</f>
        <v>0</v>
      </c>
      <c r="F477" s="99">
        <f>IF(OR('Exadata Layout'!L490 = "P", 'Exadata Layout'!L490 = "A"), 'Exadata Layout'!I490, 0)</f>
        <v>0</v>
      </c>
      <c r="G477" s="91" t="str">
        <f t="array" ref="G477">IF(OR('Exadata Layout'!L490 = "P", 'Exadata Layout'!L490 = "A"), 'Exadata Layout'!G490, "")</f>
        <v/>
      </c>
      <c r="H477" s="91" t="str">
        <f>IF('Exadata Layout'!G490 &gt; 0, 'Exadata Layout'!G490, "")</f>
        <v/>
      </c>
      <c r="I477" s="102">
        <f>IF('Exadata Layout'!Y490 &gt; 0, 'Exadata Layout'!Y490, 0)</f>
        <v>0</v>
      </c>
      <c r="J477" s="92">
        <f t="array" ref="J477">IF('Exadata Layout'!AA490 &gt; 0, 'Exadata Layout'!AA490, 0)</f>
        <v>0</v>
      </c>
      <c r="K477" s="92">
        <f>IF('Exadata Layout'!K490 &gt; 0, 'Exadata Layout'!K490,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IF(OR('Exadata Layout'!L491 = "P"), 'Exadata Layout'!V491, 0)</f>
        <v>0</v>
      </c>
      <c r="E478" s="99">
        <f t="array" ref="E478">IF(OR('Exadata Layout'!L491 = "P", 'Exadata Layout'!L491 = "A"), 'Exadata Layout'!W491, 0)</f>
        <v>0</v>
      </c>
      <c r="F478" s="99">
        <f>IF(OR('Exadata Layout'!L491 = "P", 'Exadata Layout'!L491 = "A"), 'Exadata Layout'!I491, 0)</f>
        <v>0</v>
      </c>
      <c r="G478" s="91" t="str">
        <f t="array" ref="G478">IF(OR('Exadata Layout'!L491 = "P", 'Exadata Layout'!L491 = "A"), 'Exadata Layout'!G491, "")</f>
        <v/>
      </c>
      <c r="H478" s="91" t="str">
        <f>IF('Exadata Layout'!G491 &gt; 0, 'Exadata Layout'!G491, "")</f>
        <v/>
      </c>
      <c r="I478" s="102">
        <f>IF('Exadata Layout'!Y491 &gt; 0, 'Exadata Layout'!Y491, 0)</f>
        <v>0</v>
      </c>
      <c r="J478" s="92">
        <f t="array" ref="J478">IF('Exadata Layout'!AA491 &gt; 0, 'Exadata Layout'!AA491, 0)</f>
        <v>0</v>
      </c>
      <c r="K478" s="92">
        <f>IF('Exadata Layout'!K491 &gt; 0, 'Exadata Layout'!K491,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IF(OR('Exadata Layout'!L492 = "P"), 'Exadata Layout'!V492, 0)</f>
        <v>0</v>
      </c>
      <c r="E479" s="99">
        <f t="array" ref="E479">IF(OR('Exadata Layout'!L492 = "P", 'Exadata Layout'!L492 = "A"), 'Exadata Layout'!W492, 0)</f>
        <v>0</v>
      </c>
      <c r="F479" s="99">
        <f>IF(OR('Exadata Layout'!L492 = "P", 'Exadata Layout'!L492 = "A"), 'Exadata Layout'!I492, 0)</f>
        <v>0</v>
      </c>
      <c r="G479" s="91" t="str">
        <f t="array" ref="G479">IF(OR('Exadata Layout'!L492 = "P", 'Exadata Layout'!L492 = "A"), 'Exadata Layout'!G492, "")</f>
        <v/>
      </c>
      <c r="H479" s="91" t="str">
        <f>IF('Exadata Layout'!G492 &gt; 0, 'Exadata Layout'!G492, "")</f>
        <v/>
      </c>
      <c r="I479" s="102">
        <f>IF('Exadata Layout'!Y492 &gt; 0, 'Exadata Layout'!Y492, 0)</f>
        <v>0</v>
      </c>
      <c r="J479" s="92">
        <f t="array" ref="J479">IF('Exadata Layout'!AA492 &gt; 0, 'Exadata Layout'!AA492, 0)</f>
        <v>0</v>
      </c>
      <c r="K479" s="92">
        <f>IF('Exadata Layout'!K492 &gt; 0, 'Exadata Layout'!K492,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IF(OR('Exadata Layout'!L493 = "P"), 'Exadata Layout'!V493, 0)</f>
        <v>0</v>
      </c>
      <c r="E480" s="99">
        <f t="array" ref="E480">IF(OR('Exadata Layout'!L493 = "P", 'Exadata Layout'!L493 = "A"), 'Exadata Layout'!W493, 0)</f>
        <v>0</v>
      </c>
      <c r="F480" s="99">
        <f>IF(OR('Exadata Layout'!L493 = "P", 'Exadata Layout'!L493 = "A"), 'Exadata Layout'!I493, 0)</f>
        <v>0</v>
      </c>
      <c r="G480" s="91" t="str">
        <f t="array" ref="G480">IF(OR('Exadata Layout'!L493 = "P", 'Exadata Layout'!L493 = "A"), 'Exadata Layout'!G493, "")</f>
        <v/>
      </c>
      <c r="H480" s="91" t="str">
        <f>IF('Exadata Layout'!G493 &gt; 0, 'Exadata Layout'!G493, "")</f>
        <v/>
      </c>
      <c r="I480" s="102">
        <f>IF('Exadata Layout'!Y493 &gt; 0, 'Exadata Layout'!Y493, 0)</f>
        <v>0</v>
      </c>
      <c r="J480" s="92">
        <f t="array" ref="J480">IF('Exadata Layout'!AA493 &gt; 0, 'Exadata Layout'!AA493, 0)</f>
        <v>0</v>
      </c>
      <c r="K480" s="92">
        <f>IF('Exadata Layout'!K493 &gt; 0, 'Exadata Layout'!K493,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IF(OR('Exadata Layout'!L494 = "P"), 'Exadata Layout'!V494, 0)</f>
        <v>0</v>
      </c>
      <c r="E481" s="99">
        <f t="array" ref="E481">IF(OR('Exadata Layout'!L494 = "P", 'Exadata Layout'!L494 = "A"), 'Exadata Layout'!W494, 0)</f>
        <v>0</v>
      </c>
      <c r="F481" s="99">
        <f>IF(OR('Exadata Layout'!L494 = "P", 'Exadata Layout'!L494 = "A"), 'Exadata Layout'!I494, 0)</f>
        <v>0</v>
      </c>
      <c r="G481" s="91" t="str">
        <f t="array" ref="G481">IF(OR('Exadata Layout'!L494 = "P", 'Exadata Layout'!L494 = "A"), 'Exadata Layout'!G494, "")</f>
        <v/>
      </c>
      <c r="H481" s="91" t="str">
        <f>IF('Exadata Layout'!G494 &gt; 0, 'Exadata Layout'!G494, "")</f>
        <v/>
      </c>
      <c r="I481" s="102">
        <f>IF('Exadata Layout'!Y494 &gt; 0, 'Exadata Layout'!Y494, 0)</f>
        <v>0</v>
      </c>
      <c r="J481" s="92">
        <f t="array" ref="J481">IF('Exadata Layout'!AA494 &gt; 0, 'Exadata Layout'!AA494, 0)</f>
        <v>0</v>
      </c>
      <c r="K481" s="92">
        <f>IF('Exadata Layout'!K494 &gt; 0, 'Exadata Layout'!K494,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IF(OR('Exadata Layout'!L495 = "P"), 'Exadata Layout'!V495, 0)</f>
        <v>0</v>
      </c>
      <c r="E482" s="99">
        <f t="array" ref="E482">IF(OR('Exadata Layout'!L495 = "P", 'Exadata Layout'!L495 = "A"), 'Exadata Layout'!W495, 0)</f>
        <v>0</v>
      </c>
      <c r="F482" s="99">
        <f>IF(OR('Exadata Layout'!L495 = "P", 'Exadata Layout'!L495 = "A"), 'Exadata Layout'!I495, 0)</f>
        <v>0</v>
      </c>
      <c r="G482" s="91" t="str">
        <f t="array" ref="G482">IF(OR('Exadata Layout'!L495 = "P", 'Exadata Layout'!L495 = "A"), 'Exadata Layout'!G495, "")</f>
        <v/>
      </c>
      <c r="H482" s="91" t="str">
        <f>IF('Exadata Layout'!G495 &gt; 0, 'Exadata Layout'!G495, "")</f>
        <v/>
      </c>
      <c r="I482" s="102">
        <f>IF('Exadata Layout'!Y495 &gt; 0, 'Exadata Layout'!Y495, 0)</f>
        <v>0</v>
      </c>
      <c r="J482" s="92">
        <f t="array" ref="J482">IF('Exadata Layout'!AA495 &gt; 0, 'Exadata Layout'!AA495, 0)</f>
        <v>0</v>
      </c>
      <c r="K482" s="92">
        <f>IF('Exadata Layout'!K495 &gt; 0, 'Exadata Layout'!K495,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IF(OR('Exadata Layout'!L496 = "P"), 'Exadata Layout'!V496, 0)</f>
        <v>0</v>
      </c>
      <c r="E483" s="99">
        <f t="array" ref="E483">IF(OR('Exadata Layout'!L496 = "P", 'Exadata Layout'!L496 = "A"), 'Exadata Layout'!W496, 0)</f>
        <v>0</v>
      </c>
      <c r="F483" s="99">
        <f>IF(OR('Exadata Layout'!L496 = "P", 'Exadata Layout'!L496 = "A"), 'Exadata Layout'!I496, 0)</f>
        <v>0</v>
      </c>
      <c r="G483" s="91" t="str">
        <f t="array" ref="G483">IF(OR('Exadata Layout'!L496 = "P", 'Exadata Layout'!L496 = "A"), 'Exadata Layout'!G496, "")</f>
        <v/>
      </c>
      <c r="H483" s="91" t="str">
        <f>IF('Exadata Layout'!G496 &gt; 0, 'Exadata Layout'!G496, "")</f>
        <v/>
      </c>
      <c r="I483" s="102">
        <f>IF('Exadata Layout'!Y496 &gt; 0, 'Exadata Layout'!Y496, 0)</f>
        <v>0</v>
      </c>
      <c r="J483" s="92">
        <f t="array" ref="J483">IF('Exadata Layout'!AA496 &gt; 0, 'Exadata Layout'!AA496, 0)</f>
        <v>0</v>
      </c>
      <c r="K483" s="92">
        <f>IF('Exadata Layout'!K496 &gt; 0, 'Exadata Layout'!K496,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IF(OR('Exadata Layout'!L497 = "P"), 'Exadata Layout'!V497, 0)</f>
        <v>0</v>
      </c>
      <c r="E484" s="99">
        <f t="array" ref="E484">IF(OR('Exadata Layout'!L497 = "P", 'Exadata Layout'!L497 = "A"), 'Exadata Layout'!W497, 0)</f>
        <v>0</v>
      </c>
      <c r="F484" s="99">
        <f>IF(OR('Exadata Layout'!L497 = "P", 'Exadata Layout'!L497 = "A"), 'Exadata Layout'!I497, 0)</f>
        <v>0</v>
      </c>
      <c r="G484" s="91" t="str">
        <f t="array" ref="G484">IF(OR('Exadata Layout'!L497 = "P", 'Exadata Layout'!L497 = "A"), 'Exadata Layout'!G497, "")</f>
        <v/>
      </c>
      <c r="H484" s="91" t="str">
        <f>IF('Exadata Layout'!G497 &gt; 0, 'Exadata Layout'!G497, "")</f>
        <v/>
      </c>
      <c r="I484" s="102">
        <f>IF('Exadata Layout'!Y497 &gt; 0, 'Exadata Layout'!Y497, 0)</f>
        <v>0</v>
      </c>
      <c r="J484" s="92">
        <f t="array" ref="J484">IF('Exadata Layout'!AA497 &gt; 0, 'Exadata Layout'!AA497, 0)</f>
        <v>0</v>
      </c>
      <c r="K484" s="92">
        <f>IF('Exadata Layout'!K497 &gt; 0, 'Exadata Layout'!K497,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IF(OR('Exadata Layout'!L498 = "P"), 'Exadata Layout'!V498, 0)</f>
        <v>0</v>
      </c>
      <c r="E485" s="99">
        <f t="array" ref="E485">IF(OR('Exadata Layout'!L498 = "P", 'Exadata Layout'!L498 = "A"), 'Exadata Layout'!W498, 0)</f>
        <v>0</v>
      </c>
      <c r="F485" s="99">
        <f>IF(OR('Exadata Layout'!L498 = "P", 'Exadata Layout'!L498 = "A"), 'Exadata Layout'!I498, 0)</f>
        <v>0</v>
      </c>
      <c r="G485" s="91" t="str">
        <f t="array" ref="G485">IF(OR('Exadata Layout'!L498 = "P", 'Exadata Layout'!L498 = "A"), 'Exadata Layout'!G498, "")</f>
        <v/>
      </c>
      <c r="H485" s="91" t="str">
        <f>IF('Exadata Layout'!G498 &gt; 0, 'Exadata Layout'!G498, "")</f>
        <v/>
      </c>
      <c r="I485" s="102">
        <f>IF('Exadata Layout'!Y498 &gt; 0, 'Exadata Layout'!Y498, 0)</f>
        <v>0</v>
      </c>
      <c r="J485" s="92">
        <f t="array" ref="J485">IF('Exadata Layout'!AA498 &gt; 0, 'Exadata Layout'!AA498, 0)</f>
        <v>0</v>
      </c>
      <c r="K485" s="92">
        <f>IF('Exadata Layout'!K498 &gt; 0, 'Exadata Layout'!K498,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IF(OR('Exadata Layout'!L499 = "P"), 'Exadata Layout'!V499, 0)</f>
        <v>0</v>
      </c>
      <c r="E486" s="99">
        <f t="array" ref="E486">IF(OR('Exadata Layout'!L499 = "P", 'Exadata Layout'!L499 = "A"), 'Exadata Layout'!W499, 0)</f>
        <v>0</v>
      </c>
      <c r="F486" s="99">
        <f>IF(OR('Exadata Layout'!L499 = "P", 'Exadata Layout'!L499 = "A"), 'Exadata Layout'!I499, 0)</f>
        <v>0</v>
      </c>
      <c r="G486" s="91" t="str">
        <f t="array" ref="G486">IF(OR('Exadata Layout'!L499 = "P", 'Exadata Layout'!L499 = "A"), 'Exadata Layout'!G499, "")</f>
        <v/>
      </c>
      <c r="H486" s="91" t="str">
        <f>IF('Exadata Layout'!G499 &gt; 0, 'Exadata Layout'!G499, "")</f>
        <v/>
      </c>
      <c r="I486" s="102">
        <f>IF('Exadata Layout'!Y499 &gt; 0, 'Exadata Layout'!Y499, 0)</f>
        <v>0</v>
      </c>
      <c r="J486" s="92">
        <f t="array" ref="J486">IF('Exadata Layout'!AA499 &gt; 0, 'Exadata Layout'!AA499, 0)</f>
        <v>0</v>
      </c>
      <c r="K486" s="92">
        <f>IF('Exadata Layout'!K499 &gt; 0, 'Exadata Layout'!K499,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IF(OR('Exadata Layout'!L500 = "P"), 'Exadata Layout'!V500, 0)</f>
        <v>0</v>
      </c>
      <c r="E487" s="99">
        <f t="array" ref="E487">IF(OR('Exadata Layout'!L500 = "P", 'Exadata Layout'!L500 = "A"), 'Exadata Layout'!W500, 0)</f>
        <v>0</v>
      </c>
      <c r="F487" s="99">
        <f>IF(OR('Exadata Layout'!L500 = "P", 'Exadata Layout'!L500 = "A"), 'Exadata Layout'!I500, 0)</f>
        <v>0</v>
      </c>
      <c r="G487" s="91" t="str">
        <f t="array" ref="G487">IF(OR('Exadata Layout'!L500 = "P", 'Exadata Layout'!L500 = "A"), 'Exadata Layout'!G500, "")</f>
        <v/>
      </c>
      <c r="H487" s="91" t="str">
        <f>IF('Exadata Layout'!G500 &gt; 0, 'Exadata Layout'!G500, "")</f>
        <v/>
      </c>
      <c r="I487" s="102">
        <f>IF('Exadata Layout'!Y500 &gt; 0, 'Exadata Layout'!Y500, 0)</f>
        <v>0</v>
      </c>
      <c r="J487" s="92">
        <f t="array" ref="J487">IF('Exadata Layout'!AA500 &gt; 0, 'Exadata Layout'!AA500, 0)</f>
        <v>0</v>
      </c>
      <c r="K487" s="92">
        <f>IF('Exadata Layout'!K500 &gt; 0, 'Exadata Layout'!K500,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IF(OR('Exadata Layout'!L501 = "P"), 'Exadata Layout'!V501, 0)</f>
        <v>0</v>
      </c>
      <c r="E488" s="99">
        <f t="array" ref="E488">IF(OR('Exadata Layout'!L501 = "P", 'Exadata Layout'!L501 = "A"), 'Exadata Layout'!W501, 0)</f>
        <v>0</v>
      </c>
      <c r="F488" s="99">
        <f>IF(OR('Exadata Layout'!L501 = "P", 'Exadata Layout'!L501 = "A"), 'Exadata Layout'!I501, 0)</f>
        <v>0</v>
      </c>
      <c r="G488" s="91" t="str">
        <f t="array" ref="G488">IF(OR('Exadata Layout'!L501 = "P", 'Exadata Layout'!L501 = "A"), 'Exadata Layout'!G501, "")</f>
        <v/>
      </c>
      <c r="H488" s="91" t="str">
        <f>IF('Exadata Layout'!G501 &gt; 0, 'Exadata Layout'!G501, "")</f>
        <v/>
      </c>
      <c r="I488" s="102">
        <f>IF('Exadata Layout'!Y501 &gt; 0, 'Exadata Layout'!Y501, 0)</f>
        <v>0</v>
      </c>
      <c r="J488" s="92">
        <f t="array" ref="J488">IF('Exadata Layout'!AA501 &gt; 0, 'Exadata Layout'!AA501, 0)</f>
        <v>0</v>
      </c>
      <c r="K488" s="92">
        <f>IF('Exadata Layout'!K501 &gt; 0, 'Exadata Layout'!K501,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IF(OR('Exadata Layout'!L502 = "P"), 'Exadata Layout'!V502, 0)</f>
        <v>0</v>
      </c>
      <c r="E489" s="99">
        <f t="array" ref="E489">IF(OR('Exadata Layout'!L502 = "P", 'Exadata Layout'!L502 = "A"), 'Exadata Layout'!W502, 0)</f>
        <v>0</v>
      </c>
      <c r="F489" s="99">
        <f>IF(OR('Exadata Layout'!L502 = "P", 'Exadata Layout'!L502 = "A"), 'Exadata Layout'!I502, 0)</f>
        <v>0</v>
      </c>
      <c r="G489" s="91" t="str">
        <f t="array" ref="G489">IF(OR('Exadata Layout'!L502 = "P", 'Exadata Layout'!L502 = "A"), 'Exadata Layout'!G502, "")</f>
        <v/>
      </c>
      <c r="H489" s="91" t="str">
        <f>IF('Exadata Layout'!G502 &gt; 0, 'Exadata Layout'!G502, "")</f>
        <v/>
      </c>
      <c r="I489" s="102">
        <f>IF('Exadata Layout'!Y502 &gt; 0, 'Exadata Layout'!Y502, 0)</f>
        <v>0</v>
      </c>
      <c r="J489" s="92">
        <f t="array" ref="J489">IF('Exadata Layout'!AA502 &gt; 0, 'Exadata Layout'!AA502, 0)</f>
        <v>0</v>
      </c>
      <c r="K489" s="92">
        <f>IF('Exadata Layout'!K502 &gt; 0, 'Exadata Layout'!K502,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IF(OR('Exadata Layout'!L503 = "P"), 'Exadata Layout'!V503, 0)</f>
        <v>0</v>
      </c>
      <c r="E490" s="99">
        <f t="array" ref="E490">IF(OR('Exadata Layout'!L503 = "P", 'Exadata Layout'!L503 = "A"), 'Exadata Layout'!W503, 0)</f>
        <v>0</v>
      </c>
      <c r="F490" s="99">
        <f>IF(OR('Exadata Layout'!L503 = "P", 'Exadata Layout'!L503 = "A"), 'Exadata Layout'!I503, 0)</f>
        <v>0</v>
      </c>
      <c r="G490" s="91" t="str">
        <f t="array" ref="G490">IF(OR('Exadata Layout'!L503 = "P", 'Exadata Layout'!L503 = "A"), 'Exadata Layout'!G503, "")</f>
        <v/>
      </c>
      <c r="H490" s="91" t="str">
        <f>IF('Exadata Layout'!G503 &gt; 0, 'Exadata Layout'!G503, "")</f>
        <v/>
      </c>
      <c r="I490" s="102">
        <f>IF('Exadata Layout'!Y503 &gt; 0, 'Exadata Layout'!Y503, 0)</f>
        <v>0</v>
      </c>
      <c r="J490" s="92">
        <f t="array" ref="J490">IF('Exadata Layout'!AA503 &gt; 0, 'Exadata Layout'!AA503, 0)</f>
        <v>0</v>
      </c>
      <c r="K490" s="92">
        <f>IF('Exadata Layout'!K503 &gt; 0, 'Exadata Layout'!K503,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IF(OR('Exadata Layout'!L504 = "P"), 'Exadata Layout'!V504, 0)</f>
        <v>0</v>
      </c>
      <c r="E491" s="99">
        <f t="array" ref="E491">IF(OR('Exadata Layout'!L504 = "P", 'Exadata Layout'!L504 = "A"), 'Exadata Layout'!W504, 0)</f>
        <v>0</v>
      </c>
      <c r="F491" s="99">
        <f>IF(OR('Exadata Layout'!L504 = "P", 'Exadata Layout'!L504 = "A"), 'Exadata Layout'!I504, 0)</f>
        <v>0</v>
      </c>
      <c r="G491" s="91" t="str">
        <f t="array" ref="G491">IF(OR('Exadata Layout'!L504 = "P", 'Exadata Layout'!L504 = "A"), 'Exadata Layout'!G504, "")</f>
        <v/>
      </c>
      <c r="H491" s="91" t="str">
        <f>IF('Exadata Layout'!G504 &gt; 0, 'Exadata Layout'!G504, "")</f>
        <v/>
      </c>
      <c r="I491" s="102">
        <f>IF('Exadata Layout'!Y504 &gt; 0, 'Exadata Layout'!Y504, 0)</f>
        <v>0</v>
      </c>
      <c r="J491" s="92">
        <f t="array" ref="J491">IF('Exadata Layout'!AA504 &gt; 0, 'Exadata Layout'!AA504, 0)</f>
        <v>0</v>
      </c>
      <c r="K491" s="92">
        <f>IF('Exadata Layout'!K504 &gt; 0, 'Exadata Layout'!K504,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IF(OR('Exadata Layout'!L505 = "P"), 'Exadata Layout'!V505, 0)</f>
        <v>0</v>
      </c>
      <c r="E492" s="99">
        <f t="array" ref="E492">IF(OR('Exadata Layout'!L505 = "P", 'Exadata Layout'!L505 = "A"), 'Exadata Layout'!W505, 0)</f>
        <v>0</v>
      </c>
      <c r="F492" s="99">
        <f>IF(OR('Exadata Layout'!L505 = "P", 'Exadata Layout'!L505 = "A"), 'Exadata Layout'!I505, 0)</f>
        <v>0</v>
      </c>
      <c r="G492" s="91" t="str">
        <f t="array" ref="G492">IF(OR('Exadata Layout'!L505 = "P", 'Exadata Layout'!L505 = "A"), 'Exadata Layout'!G505, "")</f>
        <v/>
      </c>
      <c r="H492" s="91" t="str">
        <f>IF('Exadata Layout'!G505 &gt; 0, 'Exadata Layout'!G505, "")</f>
        <v/>
      </c>
      <c r="I492" s="102">
        <f>IF('Exadata Layout'!Y505 &gt; 0, 'Exadata Layout'!Y505, 0)</f>
        <v>0</v>
      </c>
      <c r="J492" s="92">
        <f t="array" ref="J492">IF('Exadata Layout'!AA505 &gt; 0, 'Exadata Layout'!AA505, 0)</f>
        <v>0</v>
      </c>
      <c r="K492" s="92">
        <f>IF('Exadata Layout'!K505 &gt; 0, 'Exadata Layout'!K505,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IF(OR('Exadata Layout'!L506 = "P"), 'Exadata Layout'!V506, 0)</f>
        <v>0</v>
      </c>
      <c r="E493" s="99">
        <f t="array" ref="E493">IF(OR('Exadata Layout'!L506 = "P", 'Exadata Layout'!L506 = "A"), 'Exadata Layout'!W506, 0)</f>
        <v>0</v>
      </c>
      <c r="F493" s="99">
        <f>IF(OR('Exadata Layout'!L506 = "P", 'Exadata Layout'!L506 = "A"), 'Exadata Layout'!I506, 0)</f>
        <v>0</v>
      </c>
      <c r="G493" s="91" t="str">
        <f t="array" ref="G493">IF(OR('Exadata Layout'!L506 = "P", 'Exadata Layout'!L506 = "A"), 'Exadata Layout'!G506, "")</f>
        <v/>
      </c>
      <c r="H493" s="91" t="str">
        <f>IF('Exadata Layout'!G506 &gt; 0, 'Exadata Layout'!G506, "")</f>
        <v/>
      </c>
      <c r="I493" s="102">
        <f>IF('Exadata Layout'!Y506 &gt; 0, 'Exadata Layout'!Y506, 0)</f>
        <v>0</v>
      </c>
      <c r="J493" s="92">
        <f t="array" ref="J493">IF('Exadata Layout'!AA506 &gt; 0, 'Exadata Layout'!AA506, 0)</f>
        <v>0</v>
      </c>
      <c r="K493" s="92">
        <f>IF('Exadata Layout'!K506 &gt; 0, 'Exadata Layout'!K506,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IF(OR('Exadata Layout'!L507 = "P"), 'Exadata Layout'!V507, 0)</f>
        <v>0</v>
      </c>
      <c r="E494" s="99">
        <f t="array" ref="E494">IF(OR('Exadata Layout'!L507 = "P", 'Exadata Layout'!L507 = "A"), 'Exadata Layout'!W507, 0)</f>
        <v>0</v>
      </c>
      <c r="F494" s="99">
        <f>IF(OR('Exadata Layout'!L507 = "P", 'Exadata Layout'!L507 = "A"), 'Exadata Layout'!I507, 0)</f>
        <v>0</v>
      </c>
      <c r="G494" s="91" t="str">
        <f t="array" ref="G494">IF(OR('Exadata Layout'!L507 = "P", 'Exadata Layout'!L507 = "A"), 'Exadata Layout'!G507, "")</f>
        <v/>
      </c>
      <c r="H494" s="91" t="str">
        <f>IF('Exadata Layout'!G507 &gt; 0, 'Exadata Layout'!G507, "")</f>
        <v/>
      </c>
      <c r="I494" s="102">
        <f>IF('Exadata Layout'!Y507 &gt; 0, 'Exadata Layout'!Y507, 0)</f>
        <v>0</v>
      </c>
      <c r="J494" s="92">
        <f t="array" ref="J494">IF('Exadata Layout'!AA507 &gt; 0, 'Exadata Layout'!AA507, 0)</f>
        <v>0</v>
      </c>
      <c r="K494" s="92">
        <f>IF('Exadata Layout'!K507 &gt; 0, 'Exadata Layout'!K507,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IF(OR('Exadata Layout'!L508 = "P"), 'Exadata Layout'!V508, 0)</f>
        <v>0</v>
      </c>
      <c r="E495" s="99">
        <f t="array" ref="E495">IF(OR('Exadata Layout'!L508 = "P", 'Exadata Layout'!L508 = "A"), 'Exadata Layout'!W508, 0)</f>
        <v>0</v>
      </c>
      <c r="F495" s="99">
        <f>IF(OR('Exadata Layout'!L508 = "P", 'Exadata Layout'!L508 = "A"), 'Exadata Layout'!I508, 0)</f>
        <v>0</v>
      </c>
      <c r="G495" s="91" t="str">
        <f t="array" ref="G495">IF(OR('Exadata Layout'!L508 = "P", 'Exadata Layout'!L508 = "A"), 'Exadata Layout'!G508, "")</f>
        <v/>
      </c>
      <c r="H495" s="91" t="str">
        <f>IF('Exadata Layout'!G508 &gt; 0, 'Exadata Layout'!G508, "")</f>
        <v/>
      </c>
      <c r="I495" s="102">
        <f>IF('Exadata Layout'!Y508 &gt; 0, 'Exadata Layout'!Y508, 0)</f>
        <v>0</v>
      </c>
      <c r="J495" s="92">
        <f t="array" ref="J495">IF('Exadata Layout'!AA508 &gt; 0, 'Exadata Layout'!AA508, 0)</f>
        <v>0</v>
      </c>
      <c r="K495" s="92">
        <f>IF('Exadata Layout'!K508 &gt; 0, 'Exadata Layout'!K508,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IF(OR('Exadata Layout'!L509 = "P"), 'Exadata Layout'!V509, 0)</f>
        <v>0</v>
      </c>
      <c r="E496" s="99">
        <f t="array" ref="E496">IF(OR('Exadata Layout'!L509 = "P", 'Exadata Layout'!L509 = "A"), 'Exadata Layout'!W509, 0)</f>
        <v>0</v>
      </c>
      <c r="F496" s="99">
        <f>IF(OR('Exadata Layout'!L509 = "P", 'Exadata Layout'!L509 = "A"), 'Exadata Layout'!I509, 0)</f>
        <v>0</v>
      </c>
      <c r="G496" s="91" t="str">
        <f t="array" ref="G496">IF(OR('Exadata Layout'!L509 = "P", 'Exadata Layout'!L509 = "A"), 'Exadata Layout'!G509, "")</f>
        <v/>
      </c>
      <c r="H496" s="91" t="str">
        <f>IF('Exadata Layout'!G509 &gt; 0, 'Exadata Layout'!G509, "")</f>
        <v/>
      </c>
      <c r="I496" s="102">
        <f>IF('Exadata Layout'!Y509 &gt; 0, 'Exadata Layout'!Y509, 0)</f>
        <v>0</v>
      </c>
      <c r="J496" s="92">
        <f t="array" ref="J496">IF('Exadata Layout'!AA509 &gt; 0, 'Exadata Layout'!AA509, 0)</f>
        <v>0</v>
      </c>
      <c r="K496" s="92">
        <f>IF('Exadata Layout'!K509 &gt; 0, 'Exadata Layout'!K509,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IF(OR('Exadata Layout'!L510 = "P"), 'Exadata Layout'!V510, 0)</f>
        <v>0</v>
      </c>
      <c r="E497" s="99">
        <f t="array" ref="E497">IF(OR('Exadata Layout'!L510 = "P", 'Exadata Layout'!L510 = "A"), 'Exadata Layout'!W510, 0)</f>
        <v>0</v>
      </c>
      <c r="F497" s="99">
        <f>IF(OR('Exadata Layout'!L510 = "P", 'Exadata Layout'!L510 = "A"), 'Exadata Layout'!I510, 0)</f>
        <v>0</v>
      </c>
      <c r="G497" s="91" t="str">
        <f t="array" ref="G497">IF(OR('Exadata Layout'!L510 = "P", 'Exadata Layout'!L510 = "A"), 'Exadata Layout'!G510, "")</f>
        <v/>
      </c>
      <c r="H497" s="91" t="str">
        <f>IF('Exadata Layout'!G510 &gt; 0, 'Exadata Layout'!G510, "")</f>
        <v/>
      </c>
      <c r="I497" s="102">
        <f>IF('Exadata Layout'!Y510 &gt; 0, 'Exadata Layout'!Y510, 0)</f>
        <v>0</v>
      </c>
      <c r="J497" s="92">
        <f t="array" ref="J497">IF('Exadata Layout'!AA510 &gt; 0, 'Exadata Layout'!AA510, 0)</f>
        <v>0</v>
      </c>
      <c r="K497" s="92">
        <f>IF('Exadata Layout'!K510 &gt; 0, 'Exadata Layout'!K510,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IF(OR('Exadata Layout'!L511 = "P"), 'Exadata Layout'!V511, 0)</f>
        <v>0</v>
      </c>
      <c r="E498" s="99">
        <f t="array" ref="E498">IF(OR('Exadata Layout'!L511 = "P", 'Exadata Layout'!L511 = "A"), 'Exadata Layout'!W511, 0)</f>
        <v>0</v>
      </c>
      <c r="F498" s="99">
        <f>IF(OR('Exadata Layout'!L511 = "P", 'Exadata Layout'!L511 = "A"), 'Exadata Layout'!I511, 0)</f>
        <v>0</v>
      </c>
      <c r="G498" s="91" t="str">
        <f t="array" ref="G498">IF(OR('Exadata Layout'!L511 = "P", 'Exadata Layout'!L511 = "A"), 'Exadata Layout'!G511, "")</f>
        <v/>
      </c>
      <c r="H498" s="91" t="str">
        <f>IF('Exadata Layout'!G511 &gt; 0, 'Exadata Layout'!G511, "")</f>
        <v/>
      </c>
      <c r="I498" s="102">
        <f>IF('Exadata Layout'!Y511 &gt; 0, 'Exadata Layout'!Y511, 0)</f>
        <v>0</v>
      </c>
      <c r="J498" s="92">
        <f t="array" ref="J498">IF('Exadata Layout'!AA511 &gt; 0, 'Exadata Layout'!AA511, 0)</f>
        <v>0</v>
      </c>
      <c r="K498" s="92">
        <f>IF('Exadata Layout'!K511 &gt; 0, 'Exadata Layout'!K511,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IF(OR('Exadata Layout'!L512 = "P"), 'Exadata Layout'!V512, 0)</f>
        <v>0</v>
      </c>
      <c r="E499" s="99">
        <f t="array" ref="E499">IF(OR('Exadata Layout'!L512 = "P", 'Exadata Layout'!L512 = "A"), 'Exadata Layout'!W512, 0)</f>
        <v>0</v>
      </c>
      <c r="F499" s="99">
        <f>IF(OR('Exadata Layout'!L512 = "P", 'Exadata Layout'!L512 = "A"), 'Exadata Layout'!I512, 0)</f>
        <v>0</v>
      </c>
      <c r="G499" s="91" t="str">
        <f t="array" ref="G499">IF(OR('Exadata Layout'!L512 = "P", 'Exadata Layout'!L512 = "A"), 'Exadata Layout'!G512, "")</f>
        <v/>
      </c>
      <c r="H499" s="91" t="str">
        <f>IF('Exadata Layout'!G512 &gt; 0, 'Exadata Layout'!G512, "")</f>
        <v/>
      </c>
      <c r="I499" s="102">
        <f>IF('Exadata Layout'!Y512 &gt; 0, 'Exadata Layout'!Y512, 0)</f>
        <v>0</v>
      </c>
      <c r="J499" s="92">
        <f t="array" ref="J499">IF('Exadata Layout'!AA512 &gt; 0, 'Exadata Layout'!AA512, 0)</f>
        <v>0</v>
      </c>
      <c r="K499" s="92">
        <f>IF('Exadata Layout'!K512 &gt; 0, 'Exadata Layout'!K512,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IF(OR('Exadata Layout'!L513 = "P"), 'Exadata Layout'!V513, 0)</f>
        <v>0</v>
      </c>
      <c r="E500" s="99">
        <f t="array" ref="E500">IF(OR('Exadata Layout'!L513 = "P", 'Exadata Layout'!L513 = "A"), 'Exadata Layout'!W513, 0)</f>
        <v>0</v>
      </c>
      <c r="F500" s="99">
        <f>IF(OR('Exadata Layout'!L513 = "P", 'Exadata Layout'!L513 = "A"), 'Exadata Layout'!I513, 0)</f>
        <v>0</v>
      </c>
      <c r="G500" s="91" t="str">
        <f t="array" ref="G500">IF(OR('Exadata Layout'!L513 = "P", 'Exadata Layout'!L513 = "A"), 'Exadata Layout'!G513, "")</f>
        <v/>
      </c>
      <c r="H500" s="91" t="str">
        <f>IF('Exadata Layout'!G513 &gt; 0, 'Exadata Layout'!G513, "")</f>
        <v/>
      </c>
      <c r="I500" s="102">
        <f>IF('Exadata Layout'!Y513 &gt; 0, 'Exadata Layout'!Y513, 0)</f>
        <v>0</v>
      </c>
      <c r="J500" s="92">
        <f t="array" ref="J500">IF('Exadata Layout'!AA513 &gt; 0, 'Exadata Layout'!AA513, 0)</f>
        <v>0</v>
      </c>
      <c r="K500" s="92">
        <f>IF('Exadata Layout'!K513 &gt; 0, 'Exadata Layout'!K513,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IF(OR('Exadata Layout'!L514 = "P"), 'Exadata Layout'!V514, 0)</f>
        <v>0</v>
      </c>
      <c r="E501" s="99">
        <f t="array" ref="E501">IF(OR('Exadata Layout'!L514 = "P", 'Exadata Layout'!L514 = "A"), 'Exadata Layout'!W514, 0)</f>
        <v>0</v>
      </c>
      <c r="F501" s="99">
        <f>IF(OR('Exadata Layout'!L514 = "P", 'Exadata Layout'!L514 = "A"), 'Exadata Layout'!I514, 0)</f>
        <v>0</v>
      </c>
      <c r="G501" s="91" t="str">
        <f t="array" ref="G501">IF(OR('Exadata Layout'!L514 = "P", 'Exadata Layout'!L514 = "A"), 'Exadata Layout'!G514, "")</f>
        <v/>
      </c>
      <c r="H501" s="91" t="str">
        <f>IF('Exadata Layout'!G514 &gt; 0, 'Exadata Layout'!G514, "")</f>
        <v/>
      </c>
      <c r="I501" s="102">
        <f>IF('Exadata Layout'!Y514 &gt; 0, 'Exadata Layout'!Y514, 0)</f>
        <v>0</v>
      </c>
      <c r="J501" s="92">
        <f t="array" ref="J501">IF('Exadata Layout'!AA514 &gt; 0, 'Exadata Layout'!AA514, 0)</f>
        <v>0</v>
      </c>
      <c r="K501" s="92">
        <f>IF('Exadata Layout'!K514 &gt; 0, 'Exadata Layout'!K514,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('Exadata Layout'!AF13) - SUM(D2:D501)</f>
        <v>13.641025641025642</v>
      </c>
      <c r="E502" s="99">
        <f t="array" ref="E502">('Exadata Layout'!AG13) - SUM(E2:E501)</f>
        <v>122</v>
      </c>
      <c r="F502" s="99">
        <f>ROUND(SUM(F2:F501),0)</f>
        <v>90</v>
      </c>
      <c r="G502" s="91" t="s">
        <v>17</v>
      </c>
      <c r="H502" s="91" t="s">
        <v>17</v>
      </c>
      <c r="I502" s="102">
        <f>('Exadata Layout'!AH13)-(SUM(I2:I501)+I503)</f>
        <v>-644</v>
      </c>
      <c r="J502" s="102"/>
      <c r="K502" s="102">
        <f>'Exadata Capacity'!K15-SUM(K2:K501)</f>
        <v>272000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IF(OR('Exadata Layout'!M15 = "P"), 'Exadata Layout'!V15, 0)</f>
        <v>9.8461538461538467</v>
      </c>
      <c r="E503" s="99">
        <f t="array" ref="E503">IF(OR('Exadata Layout'!M15 = "P", 'Exadata Layout'!M15 = "A"), 'Exadata Layout'!W15, 0)</f>
        <v>60</v>
      </c>
      <c r="F503" s="99">
        <f>IF(OR('Exadata Layout'!M15 = "P", 'Exadata Layout'!M15 = "A"), 'Exadata Layout'!I15, 0)</f>
        <v>40</v>
      </c>
      <c r="G503" s="91" t="str">
        <f t="array" ref="G503">IF(OR('Exadata Layout'!M15 = "P", 'Exadata Layout'!M15 = "A"), 'Exadata Layout'!G15, "")</f>
        <v>ORAPRODA</v>
      </c>
      <c r="H503" s="91" t="s">
        <v>57</v>
      </c>
      <c r="I503" s="92">
        <f>SUM(J2:J501)</f>
        <v>17034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IF(OR('Exadata Layout'!M16 = "P"), 'Exadata Layout'!V16, 0)</f>
        <v>2.6666666666666665</v>
      </c>
      <c r="E504" s="99">
        <f t="array" ref="E504">IF(OR('Exadata Layout'!M16 = "P", 'Exadata Layout'!M16 = "A"), 'Exadata Layout'!W16, 0)</f>
        <v>14</v>
      </c>
      <c r="F504" s="99">
        <f>IF(OR('Exadata Layout'!M16 = "P", 'Exadata Layout'!M16 = "A"), 'Exadata Layout'!I16, 0)</f>
        <v>10</v>
      </c>
      <c r="G504" s="91" t="str">
        <f t="array" ref="G504">IF(OR('Exadata Layout'!M16 = "P", 'Exadata Layout'!M16 = "A"), 'Exadata Layout'!G16, "")</f>
        <v>ORAPRODB</v>
      </c>
      <c r="J504" s="109"/>
      <c r="K504" s="109"/>
    </row>
    <row r="505" spans="1:166">
      <c r="C505" s="91">
        <v>3</v>
      </c>
      <c r="D505" s="99">
        <f>IF(OR('Exadata Layout'!M17 = "P"), 'Exadata Layout'!V17, 0)</f>
        <v>9.8461538461538467</v>
      </c>
      <c r="E505" s="99">
        <f t="array" ref="E505">IF(OR('Exadata Layout'!M17 = "P", 'Exadata Layout'!M17 = "A"), 'Exadata Layout'!W17, 0)</f>
        <v>60</v>
      </c>
      <c r="F505" s="99">
        <f>IF(OR('Exadata Layout'!M17 = "P", 'Exadata Layout'!M17 = "A"), 'Exadata Layout'!I17, 0)</f>
        <v>40</v>
      </c>
      <c r="G505" s="91" t="str">
        <f t="array" ref="G505">IF(OR('Exadata Layout'!M17 = "P", 'Exadata Layout'!M17 = "A"), 'Exadata Layout'!G17, "")</f>
        <v>ORAPRODC</v>
      </c>
    </row>
    <row r="506" spans="1:166">
      <c r="C506" s="91">
        <v>4</v>
      </c>
      <c r="D506" s="99">
        <f>IF(OR('Exadata Layout'!M18 = "P"), 'Exadata Layout'!V18, 0)</f>
        <v>0</v>
      </c>
      <c r="E506" s="99">
        <f t="array" ref="E506">IF(OR('Exadata Layout'!M18 = "P", 'Exadata Layout'!M18 = "A"), 'Exadata Layout'!W18, 0)</f>
        <v>0</v>
      </c>
      <c r="F506" s="99">
        <f>IF(OR('Exadata Layout'!M18 = "P", 'Exadata Layout'!M18 = "A"), 'Exadata Layout'!I18, 0)</f>
        <v>0</v>
      </c>
      <c r="G506" s="91" t="str">
        <f t="array" ref="G506">IF(OR('Exadata Layout'!M18 = "P", 'Exadata Layout'!M18 = "A"), 'Exadata Layout'!G18, "")</f>
        <v/>
      </c>
    </row>
    <row r="507" spans="1:166">
      <c r="C507" s="91">
        <v>5</v>
      </c>
      <c r="D507" s="99">
        <f>IF(OR('Exadata Layout'!M19 = "P"), 'Exadata Layout'!V19, 0)</f>
        <v>0</v>
      </c>
      <c r="E507" s="99">
        <f t="array" ref="E507">IF(OR('Exadata Layout'!M19 = "P", 'Exadata Layout'!M19 = "A"), 'Exadata Layout'!W19, 0)</f>
        <v>0</v>
      </c>
      <c r="F507" s="99">
        <f>IF(OR('Exadata Layout'!M19 = "P", 'Exadata Layout'!M19 = "A"), 'Exadata Layout'!I19, 0)</f>
        <v>0</v>
      </c>
      <c r="G507" s="91" t="str">
        <f t="array" ref="G507">IF(OR('Exadata Layout'!M19 = "P", 'Exadata Layout'!M19 = "A"), 'Exadata Layout'!G19, "")</f>
        <v/>
      </c>
    </row>
    <row r="508" spans="1:166">
      <c r="C508" s="91">
        <v>6</v>
      </c>
      <c r="D508" s="99">
        <f>IF(OR('Exadata Layout'!M20 = "P"), 'Exadata Layout'!V20, 0)</f>
        <v>0</v>
      </c>
      <c r="E508" s="99">
        <f t="array" ref="E508">IF(OR('Exadata Layout'!M20 = "P", 'Exadata Layout'!M20 = "A"), 'Exadata Layout'!W20, 0)</f>
        <v>0</v>
      </c>
      <c r="F508" s="99">
        <f>IF(OR('Exadata Layout'!M20 = "P", 'Exadata Layout'!M20 = "A"), 'Exadata Layout'!I20, 0)</f>
        <v>0</v>
      </c>
      <c r="G508" s="91" t="str">
        <f t="array" ref="G508">IF(OR('Exadata Layout'!M20 = "P", 'Exadata Layout'!M20 = "A"), 'Exadata Layout'!G20, "")</f>
        <v/>
      </c>
    </row>
    <row r="509" spans="1:166">
      <c r="C509" s="91">
        <v>7</v>
      </c>
      <c r="D509" s="99">
        <f>IF(OR('Exadata Layout'!M21 = "P"), 'Exadata Layout'!V21, 0)</f>
        <v>0</v>
      </c>
      <c r="E509" s="99">
        <f t="array" ref="E509">IF(OR('Exadata Layout'!M21 = "P", 'Exadata Layout'!M21 = "A"), 'Exadata Layout'!W21, 0)</f>
        <v>0</v>
      </c>
      <c r="F509" s="99">
        <f>IF(OR('Exadata Layout'!M21 = "P", 'Exadata Layout'!M21 = "A"), 'Exadata Layout'!I21, 0)</f>
        <v>0</v>
      </c>
      <c r="G509" s="91" t="str">
        <f t="array" ref="G509">IF(OR('Exadata Layout'!M21 = "P", 'Exadata Layout'!M21 = "A"), 'Exadata Layout'!G21, "")</f>
        <v/>
      </c>
    </row>
    <row r="510" spans="1:166">
      <c r="C510" s="91">
        <v>8</v>
      </c>
      <c r="D510" s="99">
        <f>IF(OR('Exadata Layout'!M22 = "P"), 'Exadata Layout'!V22, 0)</f>
        <v>0</v>
      </c>
      <c r="E510" s="99">
        <f t="array" ref="E510">IF(OR('Exadata Layout'!M22 = "P", 'Exadata Layout'!M22 = "A"), 'Exadata Layout'!W22, 0)</f>
        <v>0</v>
      </c>
      <c r="F510" s="99">
        <f>IF(OR('Exadata Layout'!M22 = "P", 'Exadata Layout'!M22 = "A"), 'Exadata Layout'!I22, 0)</f>
        <v>0</v>
      </c>
      <c r="G510" s="91" t="str">
        <f t="array" ref="G510">IF(OR('Exadata Layout'!M22 = "P", 'Exadata Layout'!M22 = "A"), 'Exadata Layout'!G22, "")</f>
        <v/>
      </c>
    </row>
    <row r="511" spans="1:166">
      <c r="C511" s="91">
        <v>9</v>
      </c>
      <c r="D511" s="99">
        <f>IF(OR('Exadata Layout'!M23 = "P"), 'Exadata Layout'!V23, 0)</f>
        <v>0</v>
      </c>
      <c r="E511" s="99">
        <f t="array" ref="E511">IF(OR('Exadata Layout'!M23 = "P", 'Exadata Layout'!M23 = "A"), 'Exadata Layout'!W23, 0)</f>
        <v>0</v>
      </c>
      <c r="F511" s="99">
        <f>IF(OR('Exadata Layout'!M23 = "P", 'Exadata Layout'!M23 = "A"), 'Exadata Layout'!I23, 0)</f>
        <v>0</v>
      </c>
      <c r="G511" s="91" t="str">
        <f t="array" ref="G511">IF(OR('Exadata Layout'!M23 = "P", 'Exadata Layout'!M23 = "A"), 'Exadata Layout'!G23, "")</f>
        <v/>
      </c>
    </row>
    <row r="512" spans="1:166">
      <c r="C512" s="91">
        <v>10</v>
      </c>
      <c r="D512" s="99">
        <f>IF(OR('Exadata Layout'!M24 = "P"), 'Exadata Layout'!V24, 0)</f>
        <v>0</v>
      </c>
      <c r="E512" s="99">
        <f t="array" ref="E512">IF(OR('Exadata Layout'!M24 = "P", 'Exadata Layout'!M24 = "A"), 'Exadata Layout'!W24, 0)</f>
        <v>0</v>
      </c>
      <c r="F512" s="99">
        <f>IF(OR('Exadata Layout'!M24 = "P", 'Exadata Layout'!M24 = "A"), 'Exadata Layout'!I24, 0)</f>
        <v>0</v>
      </c>
      <c r="G512" s="91" t="str">
        <f t="array" ref="G512">IF(OR('Exadata Layout'!M24 = "P", 'Exadata Layout'!M24 = "A"), 'Exadata Layout'!G24, "")</f>
        <v/>
      </c>
    </row>
    <row r="513" spans="3:7">
      <c r="C513" s="91">
        <v>11</v>
      </c>
      <c r="D513" s="99">
        <f>IF(OR('Exadata Layout'!M25 = "P"), 'Exadata Layout'!V25, 0)</f>
        <v>0</v>
      </c>
      <c r="E513" s="99">
        <f t="array" ref="E513">IF(OR('Exadata Layout'!M25 = "P", 'Exadata Layout'!M25 = "A"), 'Exadata Layout'!W25, 0)</f>
        <v>0</v>
      </c>
      <c r="F513" s="99">
        <f>IF(OR('Exadata Layout'!M25 = "P", 'Exadata Layout'!M25 = "A"), 'Exadata Layout'!I25, 0)</f>
        <v>0</v>
      </c>
      <c r="G513" s="91" t="str">
        <f t="array" ref="G513">IF(OR('Exadata Layout'!M25 = "P", 'Exadata Layout'!M25 = "A"), 'Exadata Layout'!G25, "")</f>
        <v/>
      </c>
    </row>
    <row r="514" spans="3:7">
      <c r="C514" s="91">
        <v>12</v>
      </c>
      <c r="D514" s="99">
        <f>IF(OR('Exadata Layout'!M26 = "P"), 'Exadata Layout'!V26, 0)</f>
        <v>0</v>
      </c>
      <c r="E514" s="99">
        <f t="array" ref="E514">IF(OR('Exadata Layout'!M26 = "P", 'Exadata Layout'!M26 = "A"), 'Exadata Layout'!W26, 0)</f>
        <v>0</v>
      </c>
      <c r="F514" s="99">
        <f>IF(OR('Exadata Layout'!M26 = "P", 'Exadata Layout'!M26 = "A"), 'Exadata Layout'!I26, 0)</f>
        <v>0</v>
      </c>
      <c r="G514" s="91" t="str">
        <f t="array" ref="G514">IF(OR('Exadata Layout'!M26 = "P", 'Exadata Layout'!M26 = "A"), 'Exadata Layout'!G26, "")</f>
        <v/>
      </c>
    </row>
    <row r="515" spans="3:7">
      <c r="C515" s="91">
        <v>13</v>
      </c>
      <c r="D515" s="99">
        <f>IF(OR('Exadata Layout'!M27 = "P"), 'Exadata Layout'!V27, 0)</f>
        <v>0</v>
      </c>
      <c r="E515" s="99">
        <f t="array" ref="E515">IF(OR('Exadata Layout'!M27 = "P", 'Exadata Layout'!M27 = "A"), 'Exadata Layout'!W27, 0)</f>
        <v>0</v>
      </c>
      <c r="F515" s="99">
        <f>IF(OR('Exadata Layout'!M27 = "P", 'Exadata Layout'!M27 = "A"), 'Exadata Layout'!I27, 0)</f>
        <v>0</v>
      </c>
      <c r="G515" s="91" t="str">
        <f t="array" ref="G515">IF(OR('Exadata Layout'!M27 = "P", 'Exadata Layout'!M27 = "A"), 'Exadata Layout'!G27, "")</f>
        <v/>
      </c>
    </row>
    <row r="516" spans="3:7">
      <c r="C516" s="91">
        <v>14</v>
      </c>
      <c r="D516" s="99">
        <f>IF(OR('Exadata Layout'!M28 = "P"), 'Exadata Layout'!V28, 0)</f>
        <v>0</v>
      </c>
      <c r="E516" s="99">
        <f t="array" ref="E516">IF(OR('Exadata Layout'!M28 = "P", 'Exadata Layout'!M28 = "A"), 'Exadata Layout'!W28, 0)</f>
        <v>0</v>
      </c>
      <c r="F516" s="99">
        <f>IF(OR('Exadata Layout'!M28 = "P", 'Exadata Layout'!M28 = "A"), 'Exadata Layout'!I28, 0)</f>
        <v>0</v>
      </c>
      <c r="G516" s="91" t="str">
        <f t="array" ref="G516">IF(OR('Exadata Layout'!M28 = "P", 'Exadata Layout'!M28 = "A"), 'Exadata Layout'!G28, "")</f>
        <v/>
      </c>
    </row>
    <row r="517" spans="3:7">
      <c r="C517" s="91">
        <v>15</v>
      </c>
      <c r="D517" s="99">
        <f>IF(OR('Exadata Layout'!M29 = "P"), 'Exadata Layout'!V29, 0)</f>
        <v>0</v>
      </c>
      <c r="E517" s="99">
        <f t="array" ref="E517">IF(OR('Exadata Layout'!M29 = "P", 'Exadata Layout'!M29 = "A"), 'Exadata Layout'!W29, 0)</f>
        <v>0</v>
      </c>
      <c r="F517" s="99">
        <f>IF(OR('Exadata Layout'!M29 = "P", 'Exadata Layout'!M29 = "A"), 'Exadata Layout'!I29, 0)</f>
        <v>0</v>
      </c>
      <c r="G517" s="91" t="str">
        <f t="array" ref="G517">IF(OR('Exadata Layout'!M29 = "P", 'Exadata Layout'!M29 = "A"), 'Exadata Layout'!G29, "")</f>
        <v/>
      </c>
    </row>
    <row r="518" spans="3:7">
      <c r="C518" s="91">
        <v>16</v>
      </c>
      <c r="D518" s="99">
        <f>IF(OR('Exadata Layout'!M30 = "P"), 'Exadata Layout'!V30, 0)</f>
        <v>0</v>
      </c>
      <c r="E518" s="99">
        <f t="array" ref="E518">IF(OR('Exadata Layout'!M30 = "P", 'Exadata Layout'!M30 = "A"), 'Exadata Layout'!W30, 0)</f>
        <v>0</v>
      </c>
      <c r="F518" s="99">
        <f>IF(OR('Exadata Layout'!M30 = "P", 'Exadata Layout'!M30 = "A"), 'Exadata Layout'!I30, 0)</f>
        <v>0</v>
      </c>
      <c r="G518" s="91" t="str">
        <f t="array" ref="G518">IF(OR('Exadata Layout'!M30 = "P", 'Exadata Layout'!M30 = "A"), 'Exadata Layout'!G30, "")</f>
        <v/>
      </c>
    </row>
    <row r="519" spans="3:7">
      <c r="C519" s="91">
        <v>17</v>
      </c>
      <c r="D519" s="99">
        <f>IF(OR('Exadata Layout'!M31 = "P"), 'Exadata Layout'!V31, 0)</f>
        <v>0</v>
      </c>
      <c r="E519" s="99">
        <f t="array" ref="E519">IF(OR('Exadata Layout'!M31 = "P", 'Exadata Layout'!M31 = "A"), 'Exadata Layout'!W31, 0)</f>
        <v>0</v>
      </c>
      <c r="F519" s="99">
        <f>IF(OR('Exadata Layout'!M31 = "P", 'Exadata Layout'!M31 = "A"), 'Exadata Layout'!I31, 0)</f>
        <v>0</v>
      </c>
      <c r="G519" s="91" t="str">
        <f t="array" ref="G519">IF(OR('Exadata Layout'!M31 = "P", 'Exadata Layout'!M31 = "A"), 'Exadata Layout'!G31, "")</f>
        <v/>
      </c>
    </row>
    <row r="520" spans="3:7">
      <c r="C520" s="91">
        <v>18</v>
      </c>
      <c r="D520" s="99">
        <f>IF(OR('Exadata Layout'!M32 = "P"), 'Exadata Layout'!V32, 0)</f>
        <v>0</v>
      </c>
      <c r="E520" s="99">
        <f t="array" ref="E520">IF(OR('Exadata Layout'!M32 = "P", 'Exadata Layout'!M32 = "A"), 'Exadata Layout'!W32, 0)</f>
        <v>0</v>
      </c>
      <c r="F520" s="99">
        <f>IF(OR('Exadata Layout'!M32 = "P", 'Exadata Layout'!M32 = "A"), 'Exadata Layout'!I32, 0)</f>
        <v>0</v>
      </c>
      <c r="G520" s="91" t="str">
        <f t="array" ref="G520">IF(OR('Exadata Layout'!M32 = "P", 'Exadata Layout'!M32 = "A"), 'Exadata Layout'!G32, "")</f>
        <v/>
      </c>
    </row>
    <row r="521" spans="3:7">
      <c r="C521" s="91">
        <v>19</v>
      </c>
      <c r="D521" s="99">
        <f>IF(OR('Exadata Layout'!M33 = "P"), 'Exadata Layout'!V33, 0)</f>
        <v>0</v>
      </c>
      <c r="E521" s="99">
        <f t="array" ref="E521">IF(OR('Exadata Layout'!M33 = "P", 'Exadata Layout'!M33 = "A"), 'Exadata Layout'!W33, 0)</f>
        <v>0</v>
      </c>
      <c r="F521" s="99">
        <f>IF(OR('Exadata Layout'!M33 = "P", 'Exadata Layout'!M33 = "A"), 'Exadata Layout'!I33, 0)</f>
        <v>0</v>
      </c>
      <c r="G521" s="91" t="str">
        <f t="array" ref="G521">IF(OR('Exadata Layout'!M33 = "P", 'Exadata Layout'!M33 = "A"), 'Exadata Layout'!G33, "")</f>
        <v/>
      </c>
    </row>
    <row r="522" spans="3:7">
      <c r="C522" s="91">
        <v>20</v>
      </c>
      <c r="D522" s="99">
        <f>IF(OR('Exadata Layout'!M34 = "P"), 'Exadata Layout'!V34, 0)</f>
        <v>0</v>
      </c>
      <c r="E522" s="99">
        <f t="array" ref="E522">IF(OR('Exadata Layout'!M34 = "P", 'Exadata Layout'!M34 = "A"), 'Exadata Layout'!W34, 0)</f>
        <v>0</v>
      </c>
      <c r="F522" s="99">
        <f>IF(OR('Exadata Layout'!M34 = "P", 'Exadata Layout'!M34 = "A"), 'Exadata Layout'!I34, 0)</f>
        <v>0</v>
      </c>
      <c r="G522" s="91" t="str">
        <f t="array" ref="G522">IF(OR('Exadata Layout'!M34 = "P", 'Exadata Layout'!M34 = "A"), 'Exadata Layout'!G34, "")</f>
        <v/>
      </c>
    </row>
    <row r="523" spans="3:7">
      <c r="C523" s="91">
        <v>21</v>
      </c>
      <c r="D523" s="99">
        <f>IF(OR('Exadata Layout'!M35 = "P"), 'Exadata Layout'!V35, 0)</f>
        <v>0</v>
      </c>
      <c r="E523" s="99">
        <f t="array" ref="E523">IF(OR('Exadata Layout'!M35 = "P", 'Exadata Layout'!M35 = "A"), 'Exadata Layout'!W35, 0)</f>
        <v>0</v>
      </c>
      <c r="F523" s="99">
        <f>IF(OR('Exadata Layout'!M35 = "P", 'Exadata Layout'!M35 = "A"), 'Exadata Layout'!I35, 0)</f>
        <v>0</v>
      </c>
      <c r="G523" s="91" t="str">
        <f t="array" ref="G523">IF(OR('Exadata Layout'!M35 = "P", 'Exadata Layout'!M35 = "A"), 'Exadata Layout'!G35, "")</f>
        <v/>
      </c>
    </row>
    <row r="524" spans="3:7">
      <c r="C524" s="91">
        <v>22</v>
      </c>
      <c r="D524" s="99">
        <f>IF(OR('Exadata Layout'!M36 = "P"), 'Exadata Layout'!V36, 0)</f>
        <v>0</v>
      </c>
      <c r="E524" s="99">
        <f t="array" ref="E524">IF(OR('Exadata Layout'!M36 = "P", 'Exadata Layout'!M36 = "A"), 'Exadata Layout'!W36, 0)</f>
        <v>0</v>
      </c>
      <c r="F524" s="99">
        <f>IF(OR('Exadata Layout'!M36 = "P", 'Exadata Layout'!M36 = "A"), 'Exadata Layout'!I36, 0)</f>
        <v>0</v>
      </c>
      <c r="G524" s="91" t="str">
        <f t="array" ref="G524">IF(OR('Exadata Layout'!M36 = "P", 'Exadata Layout'!M36 = "A"), 'Exadata Layout'!G36, "")</f>
        <v/>
      </c>
    </row>
    <row r="525" spans="3:7">
      <c r="C525" s="91">
        <v>23</v>
      </c>
      <c r="D525" s="99">
        <f>IF(OR('Exadata Layout'!M37 = "P"), 'Exadata Layout'!V37, 0)</f>
        <v>0</v>
      </c>
      <c r="E525" s="99">
        <f t="array" ref="E525">IF(OR('Exadata Layout'!M37 = "P", 'Exadata Layout'!M37 = "A"), 'Exadata Layout'!W37, 0)</f>
        <v>0</v>
      </c>
      <c r="F525" s="99">
        <f>IF(OR('Exadata Layout'!M37 = "P", 'Exadata Layout'!M37 = "A"), 'Exadata Layout'!I37, 0)</f>
        <v>0</v>
      </c>
      <c r="G525" s="91" t="str">
        <f t="array" ref="G525">IF(OR('Exadata Layout'!M37 = "P", 'Exadata Layout'!M37 = "A"), 'Exadata Layout'!G37, "")</f>
        <v/>
      </c>
    </row>
    <row r="526" spans="3:7">
      <c r="C526" s="91">
        <v>24</v>
      </c>
      <c r="D526" s="99">
        <f>IF(OR('Exadata Layout'!M38 = "P"), 'Exadata Layout'!V38, 0)</f>
        <v>0</v>
      </c>
      <c r="E526" s="99">
        <f t="array" ref="E526">IF(OR('Exadata Layout'!M38 = "P", 'Exadata Layout'!M38 = "A"), 'Exadata Layout'!W38, 0)</f>
        <v>0</v>
      </c>
      <c r="F526" s="99">
        <f>IF(OR('Exadata Layout'!M38 = "P", 'Exadata Layout'!M38 = "A"), 'Exadata Layout'!I38, 0)</f>
        <v>0</v>
      </c>
      <c r="G526" s="91" t="str">
        <f t="array" ref="G526">IF(OR('Exadata Layout'!M38 = "P", 'Exadata Layout'!M38 = "A"), 'Exadata Layout'!G38, "")</f>
        <v/>
      </c>
    </row>
    <row r="527" spans="3:7">
      <c r="C527" s="91">
        <v>25</v>
      </c>
      <c r="D527" s="99">
        <f>IF(OR('Exadata Layout'!M39 = "P"), 'Exadata Layout'!V39, 0)</f>
        <v>0</v>
      </c>
      <c r="E527" s="99">
        <f t="array" ref="E527">IF(OR('Exadata Layout'!M39 = "P", 'Exadata Layout'!M39 = "A"), 'Exadata Layout'!W39, 0)</f>
        <v>0</v>
      </c>
      <c r="F527" s="99">
        <f>IF(OR('Exadata Layout'!M39 = "P", 'Exadata Layout'!M39 = "A"), 'Exadata Layout'!I39, 0)</f>
        <v>0</v>
      </c>
      <c r="G527" s="91" t="str">
        <f t="array" ref="G527">IF(OR('Exadata Layout'!M39 = "P", 'Exadata Layout'!M39 = "A"), 'Exadata Layout'!G39, "")</f>
        <v/>
      </c>
    </row>
    <row r="528" spans="3:7">
      <c r="C528" s="91">
        <v>26</v>
      </c>
      <c r="D528" s="99">
        <f>IF(OR('Exadata Layout'!M40 = "P"), 'Exadata Layout'!V40, 0)</f>
        <v>0</v>
      </c>
      <c r="E528" s="99">
        <f t="array" ref="E528">IF(OR('Exadata Layout'!M40 = "P", 'Exadata Layout'!M40 = "A"), 'Exadata Layout'!W40, 0)</f>
        <v>0</v>
      </c>
      <c r="F528" s="99">
        <f>IF(OR('Exadata Layout'!M40 = "P", 'Exadata Layout'!M40 = "A"), 'Exadata Layout'!I40, 0)</f>
        <v>0</v>
      </c>
      <c r="G528" s="91" t="str">
        <f t="array" ref="G528">IF(OR('Exadata Layout'!M40 = "P", 'Exadata Layout'!M40 = "A"), 'Exadata Layout'!G40, "")</f>
        <v/>
      </c>
    </row>
    <row r="529" spans="3:7">
      <c r="C529" s="91">
        <v>27</v>
      </c>
      <c r="D529" s="99">
        <f>IF(OR('Exadata Layout'!M41 = "P"), 'Exadata Layout'!V41, 0)</f>
        <v>0</v>
      </c>
      <c r="E529" s="99">
        <f t="array" ref="E529">IF(OR('Exadata Layout'!M41 = "P", 'Exadata Layout'!M41 = "A"), 'Exadata Layout'!W41, 0)</f>
        <v>0</v>
      </c>
      <c r="F529" s="99">
        <f>IF(OR('Exadata Layout'!M41 = "P", 'Exadata Layout'!M41 = "A"), 'Exadata Layout'!I41, 0)</f>
        <v>0</v>
      </c>
      <c r="G529" s="91" t="str">
        <f t="array" ref="G529">IF(OR('Exadata Layout'!M41 = "P", 'Exadata Layout'!M41 = "A"), 'Exadata Layout'!G41, "")</f>
        <v/>
      </c>
    </row>
    <row r="530" spans="3:7">
      <c r="C530" s="91">
        <v>28</v>
      </c>
      <c r="D530" s="99">
        <f>IF(OR('Exadata Layout'!M42 = "P"), 'Exadata Layout'!V42, 0)</f>
        <v>0</v>
      </c>
      <c r="E530" s="99">
        <f t="array" ref="E530">IF(OR('Exadata Layout'!M42 = "P", 'Exadata Layout'!M42 = "A"), 'Exadata Layout'!W42, 0)</f>
        <v>0</v>
      </c>
      <c r="F530" s="99">
        <f>IF(OR('Exadata Layout'!M42 = "P", 'Exadata Layout'!M42 = "A"), 'Exadata Layout'!I42, 0)</f>
        <v>0</v>
      </c>
      <c r="G530" s="91" t="str">
        <f t="array" ref="G530">IF(OR('Exadata Layout'!M42 = "P", 'Exadata Layout'!M42 = "A"), 'Exadata Layout'!G42, "")</f>
        <v/>
      </c>
    </row>
    <row r="531" spans="3:7">
      <c r="C531" s="91">
        <v>29</v>
      </c>
      <c r="D531" s="99">
        <f>IF(OR('Exadata Layout'!M43 = "P"), 'Exadata Layout'!V43, 0)</f>
        <v>0</v>
      </c>
      <c r="E531" s="99">
        <f t="array" ref="E531">IF(OR('Exadata Layout'!M43 = "P", 'Exadata Layout'!M43 = "A"), 'Exadata Layout'!W43, 0)</f>
        <v>0</v>
      </c>
      <c r="F531" s="99">
        <f>IF(OR('Exadata Layout'!M43 = "P", 'Exadata Layout'!M43 = "A"), 'Exadata Layout'!I43, 0)</f>
        <v>0</v>
      </c>
      <c r="G531" s="91" t="str">
        <f t="array" ref="G531">IF(OR('Exadata Layout'!M43 = "P", 'Exadata Layout'!M43 = "A"), 'Exadata Layout'!G43, "")</f>
        <v/>
      </c>
    </row>
    <row r="532" spans="3:7">
      <c r="C532" s="91">
        <v>30</v>
      </c>
      <c r="D532" s="99">
        <f>IF(OR('Exadata Layout'!M44 = "P"), 'Exadata Layout'!V44, 0)</f>
        <v>0</v>
      </c>
      <c r="E532" s="99">
        <f t="array" ref="E532">IF(OR('Exadata Layout'!M44 = "P", 'Exadata Layout'!M44 = "A"), 'Exadata Layout'!W44, 0)</f>
        <v>0</v>
      </c>
      <c r="F532" s="99">
        <f>IF(OR('Exadata Layout'!M44 = "P", 'Exadata Layout'!M44 = "A"), 'Exadata Layout'!I44, 0)</f>
        <v>0</v>
      </c>
      <c r="G532" s="91" t="str">
        <f t="array" ref="G532">IF(OR('Exadata Layout'!M44 = "P", 'Exadata Layout'!M44 = "A"), 'Exadata Layout'!G44, "")</f>
        <v/>
      </c>
    </row>
    <row r="533" spans="3:7">
      <c r="C533" s="91">
        <v>31</v>
      </c>
      <c r="D533" s="99">
        <f>IF(OR('Exadata Layout'!M45 = "P"), 'Exadata Layout'!V45, 0)</f>
        <v>0</v>
      </c>
      <c r="E533" s="99">
        <f t="array" ref="E533">IF(OR('Exadata Layout'!M45 = "P", 'Exadata Layout'!M45 = "A"), 'Exadata Layout'!W45, 0)</f>
        <v>0</v>
      </c>
      <c r="F533" s="99">
        <f>IF(OR('Exadata Layout'!M45 = "P", 'Exadata Layout'!M45 = "A"), 'Exadata Layout'!I45, 0)</f>
        <v>0</v>
      </c>
      <c r="G533" s="91" t="str">
        <f t="array" ref="G533">IF(OR('Exadata Layout'!M45 = "P", 'Exadata Layout'!M45 = "A"), 'Exadata Layout'!G45, "")</f>
        <v/>
      </c>
    </row>
    <row r="534" spans="3:7">
      <c r="C534" s="91">
        <v>32</v>
      </c>
      <c r="D534" s="99">
        <f>IF(OR('Exadata Layout'!M46 = "P"), 'Exadata Layout'!V46, 0)</f>
        <v>0</v>
      </c>
      <c r="E534" s="99">
        <f t="array" ref="E534">IF(OR('Exadata Layout'!M46 = "P", 'Exadata Layout'!M46 = "A"), 'Exadata Layout'!W46, 0)</f>
        <v>0</v>
      </c>
      <c r="F534" s="99">
        <f>IF(OR('Exadata Layout'!M46 = "P", 'Exadata Layout'!M46 = "A"), 'Exadata Layout'!I46, 0)</f>
        <v>0</v>
      </c>
      <c r="G534" s="91" t="str">
        <f t="array" ref="G534">IF(OR('Exadata Layout'!M46 = "P", 'Exadata Layout'!M46 = "A"), 'Exadata Layout'!G46, "")</f>
        <v/>
      </c>
    </row>
    <row r="535" spans="3:7">
      <c r="C535" s="91">
        <v>33</v>
      </c>
      <c r="D535" s="99">
        <f>IF(OR('Exadata Layout'!M47 = "P"), 'Exadata Layout'!V47, 0)</f>
        <v>0</v>
      </c>
      <c r="E535" s="99">
        <f t="array" ref="E535">IF(OR('Exadata Layout'!M47 = "P", 'Exadata Layout'!M47 = "A"), 'Exadata Layout'!W47, 0)</f>
        <v>0</v>
      </c>
      <c r="F535" s="99">
        <f>IF(OR('Exadata Layout'!M47 = "P", 'Exadata Layout'!M47 = "A"), 'Exadata Layout'!I47, 0)</f>
        <v>0</v>
      </c>
      <c r="G535" s="91" t="str">
        <f t="array" ref="G535">IF(OR('Exadata Layout'!M47 = "P", 'Exadata Layout'!M47 = "A"), 'Exadata Layout'!G47, "")</f>
        <v/>
      </c>
    </row>
    <row r="536" spans="3:7">
      <c r="C536" s="91">
        <v>34</v>
      </c>
      <c r="D536" s="99">
        <f>IF(OR('Exadata Layout'!M48 = "P"), 'Exadata Layout'!V48, 0)</f>
        <v>0</v>
      </c>
      <c r="E536" s="99">
        <f t="array" ref="E536">IF(OR('Exadata Layout'!M48 = "P", 'Exadata Layout'!M48 = "A"), 'Exadata Layout'!W48, 0)</f>
        <v>0</v>
      </c>
      <c r="F536" s="99">
        <f>IF(OR('Exadata Layout'!M48 = "P", 'Exadata Layout'!M48 = "A"), 'Exadata Layout'!I48, 0)</f>
        <v>0</v>
      </c>
      <c r="G536" s="91" t="str">
        <f t="array" ref="G536">IF(OR('Exadata Layout'!M48 = "P", 'Exadata Layout'!M48 = "A"), 'Exadata Layout'!G48, "")</f>
        <v/>
      </c>
    </row>
    <row r="537" spans="3:7">
      <c r="C537" s="91">
        <v>35</v>
      </c>
      <c r="D537" s="99">
        <f>IF(OR('Exadata Layout'!M49 = "P"), 'Exadata Layout'!V49, 0)</f>
        <v>0</v>
      </c>
      <c r="E537" s="99">
        <f t="array" ref="E537">IF(OR('Exadata Layout'!M49 = "P", 'Exadata Layout'!M49 = "A"), 'Exadata Layout'!W49, 0)</f>
        <v>0</v>
      </c>
      <c r="F537" s="99">
        <f>IF(OR('Exadata Layout'!M49 = "P", 'Exadata Layout'!M49 = "A"), 'Exadata Layout'!I49, 0)</f>
        <v>0</v>
      </c>
      <c r="G537" s="91" t="str">
        <f t="array" ref="G537">IF(OR('Exadata Layout'!M49 = "P", 'Exadata Layout'!M49 = "A"), 'Exadata Layout'!G49, "")</f>
        <v/>
      </c>
    </row>
    <row r="538" spans="3:7">
      <c r="C538" s="91">
        <v>36</v>
      </c>
      <c r="D538" s="99">
        <f>IF(OR('Exadata Layout'!M50 = "P"), 'Exadata Layout'!V50, 0)</f>
        <v>0</v>
      </c>
      <c r="E538" s="99">
        <f t="array" ref="E538">IF(OR('Exadata Layout'!M50 = "P", 'Exadata Layout'!M50 = "A"), 'Exadata Layout'!W50, 0)</f>
        <v>0</v>
      </c>
      <c r="F538" s="99">
        <f>IF(OR('Exadata Layout'!M50 = "P", 'Exadata Layout'!M50 = "A"), 'Exadata Layout'!I50, 0)</f>
        <v>0</v>
      </c>
      <c r="G538" s="91" t="str">
        <f t="array" ref="G538">IF(OR('Exadata Layout'!M50 = "P", 'Exadata Layout'!M50 = "A"), 'Exadata Layout'!G50, "")</f>
        <v/>
      </c>
    </row>
    <row r="539" spans="3:7">
      <c r="C539" s="91">
        <v>37</v>
      </c>
      <c r="D539" s="99">
        <f>IF(OR('Exadata Layout'!M51 = "P"), 'Exadata Layout'!V51, 0)</f>
        <v>0</v>
      </c>
      <c r="E539" s="99">
        <f t="array" ref="E539">IF(OR('Exadata Layout'!M51 = "P", 'Exadata Layout'!M51 = "A"), 'Exadata Layout'!W51, 0)</f>
        <v>0</v>
      </c>
      <c r="F539" s="99">
        <f>IF(OR('Exadata Layout'!M51 = "P", 'Exadata Layout'!M51 = "A"), 'Exadata Layout'!I51, 0)</f>
        <v>0</v>
      </c>
      <c r="G539" s="91" t="str">
        <f t="array" ref="G539">IF(OR('Exadata Layout'!M51 = "P", 'Exadata Layout'!M51 = "A"), 'Exadata Layout'!G51, "")</f>
        <v/>
      </c>
    </row>
    <row r="540" spans="3:7">
      <c r="C540" s="91">
        <v>38</v>
      </c>
      <c r="D540" s="99">
        <f>IF(OR('Exadata Layout'!M52 = "P"), 'Exadata Layout'!V52, 0)</f>
        <v>0</v>
      </c>
      <c r="E540" s="99">
        <f t="array" ref="E540">IF(OR('Exadata Layout'!M52 = "P", 'Exadata Layout'!M52 = "A"), 'Exadata Layout'!W52, 0)</f>
        <v>0</v>
      </c>
      <c r="F540" s="99">
        <f>IF(OR('Exadata Layout'!M52 = "P", 'Exadata Layout'!M52 = "A"), 'Exadata Layout'!I52, 0)</f>
        <v>0</v>
      </c>
      <c r="G540" s="91" t="str">
        <f t="array" ref="G540">IF(OR('Exadata Layout'!M52 = "P", 'Exadata Layout'!M52 = "A"), 'Exadata Layout'!G52, "")</f>
        <v/>
      </c>
    </row>
    <row r="541" spans="3:7">
      <c r="C541" s="91">
        <v>39</v>
      </c>
      <c r="D541" s="99">
        <f>IF(OR('Exadata Layout'!M53 = "P"), 'Exadata Layout'!V53, 0)</f>
        <v>0</v>
      </c>
      <c r="E541" s="99">
        <f t="array" ref="E541">IF(OR('Exadata Layout'!M53 = "P", 'Exadata Layout'!M53 = "A"), 'Exadata Layout'!W53, 0)</f>
        <v>0</v>
      </c>
      <c r="F541" s="99">
        <f>IF(OR('Exadata Layout'!M53 = "P", 'Exadata Layout'!M53 = "A"), 'Exadata Layout'!I53, 0)</f>
        <v>0</v>
      </c>
      <c r="G541" s="91" t="str">
        <f t="array" ref="G541">IF(OR('Exadata Layout'!M53 = "P", 'Exadata Layout'!M53 = "A"), 'Exadata Layout'!G53, "")</f>
        <v/>
      </c>
    </row>
    <row r="542" spans="3:7">
      <c r="C542" s="91">
        <v>40</v>
      </c>
      <c r="D542" s="99">
        <f>IF(OR('Exadata Layout'!M54 = "P"), 'Exadata Layout'!V54, 0)</f>
        <v>0</v>
      </c>
      <c r="E542" s="99">
        <f t="array" ref="E542">IF(OR('Exadata Layout'!M54 = "P", 'Exadata Layout'!M54 = "A"), 'Exadata Layout'!W54, 0)</f>
        <v>0</v>
      </c>
      <c r="F542" s="99">
        <f>IF(OR('Exadata Layout'!M54 = "P", 'Exadata Layout'!M54 = "A"), 'Exadata Layout'!I54, 0)</f>
        <v>0</v>
      </c>
      <c r="G542" s="91" t="str">
        <f t="array" ref="G542">IF(OR('Exadata Layout'!M54 = "P", 'Exadata Layout'!M54 = "A"), 'Exadata Layout'!G54, "")</f>
        <v/>
      </c>
    </row>
    <row r="543" spans="3:7">
      <c r="C543" s="91">
        <v>41</v>
      </c>
      <c r="D543" s="99">
        <f>IF(OR('Exadata Layout'!M55 = "P"), 'Exadata Layout'!V55, 0)</f>
        <v>0</v>
      </c>
      <c r="E543" s="99">
        <f t="array" ref="E543">IF(OR('Exadata Layout'!M55 = "P", 'Exadata Layout'!M55 = "A"), 'Exadata Layout'!W55, 0)</f>
        <v>0</v>
      </c>
      <c r="F543" s="99">
        <f>IF(OR('Exadata Layout'!M55 = "P", 'Exadata Layout'!M55 = "A"), 'Exadata Layout'!I55, 0)</f>
        <v>0</v>
      </c>
      <c r="G543" s="91" t="str">
        <f t="array" ref="G543">IF(OR('Exadata Layout'!M55 = "P", 'Exadata Layout'!M55 = "A"), 'Exadata Layout'!G55, "")</f>
        <v/>
      </c>
    </row>
    <row r="544" spans="3:7">
      <c r="C544" s="91">
        <v>42</v>
      </c>
      <c r="D544" s="99">
        <f>IF(OR('Exadata Layout'!M56 = "P"), 'Exadata Layout'!V56, 0)</f>
        <v>0</v>
      </c>
      <c r="E544" s="99">
        <f t="array" ref="E544">IF(OR('Exadata Layout'!M56 = "P", 'Exadata Layout'!M56 = "A"), 'Exadata Layout'!W56, 0)</f>
        <v>0</v>
      </c>
      <c r="F544" s="99">
        <f>IF(OR('Exadata Layout'!M56 = "P", 'Exadata Layout'!M56 = "A"), 'Exadata Layout'!I56, 0)</f>
        <v>0</v>
      </c>
      <c r="G544" s="91" t="str">
        <f t="array" ref="G544">IF(OR('Exadata Layout'!M56 = "P", 'Exadata Layout'!M56 = "A"), 'Exadata Layout'!G56, "")</f>
        <v/>
      </c>
    </row>
    <row r="545" spans="3:7">
      <c r="C545" s="91">
        <v>43</v>
      </c>
      <c r="D545" s="99">
        <f>IF(OR('Exadata Layout'!M57 = "P"), 'Exadata Layout'!V57, 0)</f>
        <v>0</v>
      </c>
      <c r="E545" s="99">
        <f t="array" ref="E545">IF(OR('Exadata Layout'!M57 = "P", 'Exadata Layout'!M57 = "A"), 'Exadata Layout'!W57, 0)</f>
        <v>0</v>
      </c>
      <c r="F545" s="99">
        <f>IF(OR('Exadata Layout'!M57 = "P", 'Exadata Layout'!M57 = "A"), 'Exadata Layout'!I57, 0)</f>
        <v>0</v>
      </c>
      <c r="G545" s="91" t="str">
        <f t="array" ref="G545">IF(OR('Exadata Layout'!M57 = "P", 'Exadata Layout'!M57 = "A"), 'Exadata Layout'!G57, "")</f>
        <v/>
      </c>
    </row>
    <row r="546" spans="3:7">
      <c r="C546" s="91">
        <v>44</v>
      </c>
      <c r="D546" s="99">
        <f>IF(OR('Exadata Layout'!M58 = "P"), 'Exadata Layout'!V58, 0)</f>
        <v>0</v>
      </c>
      <c r="E546" s="99">
        <f t="array" ref="E546">IF(OR('Exadata Layout'!M58 = "P", 'Exadata Layout'!M58 = "A"), 'Exadata Layout'!W58, 0)</f>
        <v>0</v>
      </c>
      <c r="F546" s="99">
        <f>IF(OR('Exadata Layout'!M58 = "P", 'Exadata Layout'!M58 = "A"), 'Exadata Layout'!I58, 0)</f>
        <v>0</v>
      </c>
      <c r="G546" s="91" t="str">
        <f t="array" ref="G546">IF(OR('Exadata Layout'!M58 = "P", 'Exadata Layout'!M58 = "A"), 'Exadata Layout'!G58, "")</f>
        <v/>
      </c>
    </row>
    <row r="547" spans="3:7">
      <c r="C547" s="91">
        <v>45</v>
      </c>
      <c r="D547" s="99">
        <f>IF(OR('Exadata Layout'!M59 = "P"), 'Exadata Layout'!V59, 0)</f>
        <v>0</v>
      </c>
      <c r="E547" s="99">
        <f t="array" ref="E547">IF(OR('Exadata Layout'!M59 = "P", 'Exadata Layout'!M59 = "A"), 'Exadata Layout'!W59, 0)</f>
        <v>0</v>
      </c>
      <c r="F547" s="99">
        <f>IF(OR('Exadata Layout'!M59 = "P", 'Exadata Layout'!M59 = "A"), 'Exadata Layout'!I59, 0)</f>
        <v>0</v>
      </c>
      <c r="G547" s="91" t="str">
        <f t="array" ref="G547">IF(OR('Exadata Layout'!M59 = "P", 'Exadata Layout'!M59 = "A"), 'Exadata Layout'!G59, "")</f>
        <v/>
      </c>
    </row>
    <row r="548" spans="3:7">
      <c r="C548" s="91">
        <v>46</v>
      </c>
      <c r="D548" s="99">
        <f>IF(OR('Exadata Layout'!M60 = "P"), 'Exadata Layout'!V60, 0)</f>
        <v>0</v>
      </c>
      <c r="E548" s="99">
        <f t="array" ref="E548">IF(OR('Exadata Layout'!M60 = "P", 'Exadata Layout'!M60 = "A"), 'Exadata Layout'!W60, 0)</f>
        <v>0</v>
      </c>
      <c r="F548" s="99">
        <f>IF(OR('Exadata Layout'!M60 = "P", 'Exadata Layout'!M60 = "A"), 'Exadata Layout'!I60, 0)</f>
        <v>0</v>
      </c>
      <c r="G548" s="91" t="str">
        <f t="array" ref="G548">IF(OR('Exadata Layout'!M60 = "P", 'Exadata Layout'!M60 = "A"), 'Exadata Layout'!G60, "")</f>
        <v/>
      </c>
    </row>
    <row r="549" spans="3:7">
      <c r="C549" s="91">
        <v>47</v>
      </c>
      <c r="D549" s="99">
        <f>IF(OR('Exadata Layout'!M61 = "P"), 'Exadata Layout'!V61, 0)</f>
        <v>0</v>
      </c>
      <c r="E549" s="99">
        <f t="array" ref="E549">IF(OR('Exadata Layout'!M61 = "P", 'Exadata Layout'!M61 = "A"), 'Exadata Layout'!W61, 0)</f>
        <v>0</v>
      </c>
      <c r="F549" s="99">
        <f>IF(OR('Exadata Layout'!M61 = "P", 'Exadata Layout'!M61 = "A"), 'Exadata Layout'!I61, 0)</f>
        <v>0</v>
      </c>
      <c r="G549" s="91" t="str">
        <f t="array" ref="G549">IF(OR('Exadata Layout'!M61 = "P", 'Exadata Layout'!M61 = "A"), 'Exadata Layout'!G61, "")</f>
        <v/>
      </c>
    </row>
    <row r="550" spans="3:7">
      <c r="C550" s="91">
        <v>48</v>
      </c>
      <c r="D550" s="99">
        <f>IF(OR('Exadata Layout'!M62 = "P"), 'Exadata Layout'!V62, 0)</f>
        <v>0</v>
      </c>
      <c r="E550" s="99">
        <f t="array" ref="E550">IF(OR('Exadata Layout'!M62 = "P", 'Exadata Layout'!M62 = "A"), 'Exadata Layout'!W62, 0)</f>
        <v>0</v>
      </c>
      <c r="F550" s="99">
        <f>IF(OR('Exadata Layout'!M62 = "P", 'Exadata Layout'!M62 = "A"), 'Exadata Layout'!I62, 0)</f>
        <v>0</v>
      </c>
      <c r="G550" s="91" t="str">
        <f t="array" ref="G550">IF(OR('Exadata Layout'!M62 = "P", 'Exadata Layout'!M62 = "A"), 'Exadata Layout'!G62, "")</f>
        <v/>
      </c>
    </row>
    <row r="551" spans="3:7">
      <c r="C551" s="91">
        <v>49</v>
      </c>
      <c r="D551" s="99">
        <f>IF(OR('Exadata Layout'!M63 = "P"), 'Exadata Layout'!V63, 0)</f>
        <v>0</v>
      </c>
      <c r="E551" s="99">
        <f t="array" ref="E551">IF(OR('Exadata Layout'!M63 = "P", 'Exadata Layout'!M63 = "A"), 'Exadata Layout'!W63, 0)</f>
        <v>0</v>
      </c>
      <c r="F551" s="99">
        <f>IF(OR('Exadata Layout'!M63 = "P", 'Exadata Layout'!M63 = "A"), 'Exadata Layout'!I63, 0)</f>
        <v>0</v>
      </c>
      <c r="G551" s="91" t="str">
        <f t="array" ref="G551">IF(OR('Exadata Layout'!M63 = "P", 'Exadata Layout'!M63 = "A"), 'Exadata Layout'!G63, "")</f>
        <v/>
      </c>
    </row>
    <row r="552" spans="3:7">
      <c r="C552" s="91">
        <v>50</v>
      </c>
      <c r="D552" s="99">
        <f>IF(OR('Exadata Layout'!M64 = "P"), 'Exadata Layout'!V64, 0)</f>
        <v>0</v>
      </c>
      <c r="E552" s="99">
        <f t="array" ref="E552">IF(OR('Exadata Layout'!M64 = "P", 'Exadata Layout'!M64 = "A"), 'Exadata Layout'!W64, 0)</f>
        <v>0</v>
      </c>
      <c r="F552" s="99">
        <f>IF(OR('Exadata Layout'!M64 = "P", 'Exadata Layout'!M64 = "A"), 'Exadata Layout'!I64, 0)</f>
        <v>0</v>
      </c>
      <c r="G552" s="91" t="str">
        <f t="array" ref="G552">IF(OR('Exadata Layout'!M64 = "P", 'Exadata Layout'!M64 = "A"), 'Exadata Layout'!G64, "")</f>
        <v/>
      </c>
    </row>
    <row r="553" spans="3:7">
      <c r="C553" s="91">
        <v>51</v>
      </c>
      <c r="D553" s="99">
        <f>IF(OR('Exadata Layout'!M65 = "P"), 'Exadata Layout'!V65, 0)</f>
        <v>0</v>
      </c>
      <c r="E553" s="99">
        <f t="array" ref="E553">IF(OR('Exadata Layout'!M65 = "P", 'Exadata Layout'!M65 = "A"), 'Exadata Layout'!W65, 0)</f>
        <v>0</v>
      </c>
      <c r="F553" s="99">
        <f>IF(OR('Exadata Layout'!M65 = "P", 'Exadata Layout'!M65 = "A"), 'Exadata Layout'!I65, 0)</f>
        <v>0</v>
      </c>
      <c r="G553" s="91" t="str">
        <f t="array" ref="G553">IF(OR('Exadata Layout'!M65 = "P", 'Exadata Layout'!M65 = "A"), 'Exadata Layout'!G65, "")</f>
        <v/>
      </c>
    </row>
    <row r="554" spans="3:7">
      <c r="C554" s="91">
        <v>52</v>
      </c>
      <c r="D554" s="99">
        <f>IF(OR('Exadata Layout'!M66 = "P"), 'Exadata Layout'!V66, 0)</f>
        <v>0</v>
      </c>
      <c r="E554" s="99">
        <f t="array" ref="E554">IF(OR('Exadata Layout'!M66 = "P", 'Exadata Layout'!M66 = "A"), 'Exadata Layout'!W66, 0)</f>
        <v>0</v>
      </c>
      <c r="F554" s="99">
        <f>IF(OR('Exadata Layout'!M66 = "P", 'Exadata Layout'!M66 = "A"), 'Exadata Layout'!I66, 0)</f>
        <v>0</v>
      </c>
      <c r="G554" s="91" t="str">
        <f t="array" ref="G554">IF(OR('Exadata Layout'!M66 = "P", 'Exadata Layout'!M66 = "A"), 'Exadata Layout'!G66, "")</f>
        <v/>
      </c>
    </row>
    <row r="555" spans="3:7">
      <c r="C555" s="91">
        <v>53</v>
      </c>
      <c r="D555" s="99">
        <f>IF(OR('Exadata Layout'!M67 = "P"), 'Exadata Layout'!V67, 0)</f>
        <v>0</v>
      </c>
      <c r="E555" s="99">
        <f t="array" ref="E555">IF(OR('Exadata Layout'!M67 = "P", 'Exadata Layout'!M67 = "A"), 'Exadata Layout'!W67, 0)</f>
        <v>0</v>
      </c>
      <c r="F555" s="99">
        <f>IF(OR('Exadata Layout'!M67 = "P", 'Exadata Layout'!M67 = "A"), 'Exadata Layout'!I67, 0)</f>
        <v>0</v>
      </c>
      <c r="G555" s="91" t="str">
        <f t="array" ref="G555">IF(OR('Exadata Layout'!M67 = "P", 'Exadata Layout'!M67 = "A"), 'Exadata Layout'!G67, "")</f>
        <v/>
      </c>
    </row>
    <row r="556" spans="3:7">
      <c r="C556" s="91">
        <v>54</v>
      </c>
      <c r="D556" s="99">
        <f>IF(OR('Exadata Layout'!M68 = "P"), 'Exadata Layout'!V68, 0)</f>
        <v>0</v>
      </c>
      <c r="E556" s="99">
        <f t="array" ref="E556">IF(OR('Exadata Layout'!M68 = "P", 'Exadata Layout'!M68 = "A"), 'Exadata Layout'!W68, 0)</f>
        <v>0</v>
      </c>
      <c r="F556" s="99">
        <f>IF(OR('Exadata Layout'!M68 = "P", 'Exadata Layout'!M68 = "A"), 'Exadata Layout'!I68, 0)</f>
        <v>0</v>
      </c>
      <c r="G556" s="91" t="str">
        <f t="array" ref="G556">IF(OR('Exadata Layout'!M68 = "P", 'Exadata Layout'!M68 = "A"), 'Exadata Layout'!G68, "")</f>
        <v/>
      </c>
    </row>
    <row r="557" spans="3:7">
      <c r="C557" s="91">
        <v>55</v>
      </c>
      <c r="D557" s="99">
        <f>IF(OR('Exadata Layout'!M69 = "P"), 'Exadata Layout'!V69, 0)</f>
        <v>0</v>
      </c>
      <c r="E557" s="99">
        <f t="array" ref="E557">IF(OR('Exadata Layout'!M69 = "P", 'Exadata Layout'!M69 = "A"), 'Exadata Layout'!W69, 0)</f>
        <v>0</v>
      </c>
      <c r="F557" s="99">
        <f>IF(OR('Exadata Layout'!M69 = "P", 'Exadata Layout'!M69 = "A"), 'Exadata Layout'!I69, 0)</f>
        <v>0</v>
      </c>
      <c r="G557" s="91" t="str">
        <f t="array" ref="G557">IF(OR('Exadata Layout'!M69 = "P", 'Exadata Layout'!M69 = "A"), 'Exadata Layout'!G69, "")</f>
        <v/>
      </c>
    </row>
    <row r="558" spans="3:7">
      <c r="C558" s="91">
        <v>56</v>
      </c>
      <c r="D558" s="99">
        <f>IF(OR('Exadata Layout'!M70 = "P"), 'Exadata Layout'!V70, 0)</f>
        <v>0</v>
      </c>
      <c r="E558" s="99">
        <f t="array" ref="E558">IF(OR('Exadata Layout'!M70 = "P", 'Exadata Layout'!M70 = "A"), 'Exadata Layout'!W70, 0)</f>
        <v>0</v>
      </c>
      <c r="F558" s="99">
        <f>IF(OR('Exadata Layout'!M70 = "P", 'Exadata Layout'!M70 = "A"), 'Exadata Layout'!I70, 0)</f>
        <v>0</v>
      </c>
      <c r="G558" s="91" t="str">
        <f t="array" ref="G558">IF(OR('Exadata Layout'!M70 = "P", 'Exadata Layout'!M70 = "A"), 'Exadata Layout'!G70, "")</f>
        <v/>
      </c>
    </row>
    <row r="559" spans="3:7">
      <c r="C559" s="91">
        <v>57</v>
      </c>
      <c r="D559" s="99">
        <f>IF(OR('Exadata Layout'!M71 = "P"), 'Exadata Layout'!V71, 0)</f>
        <v>0</v>
      </c>
      <c r="E559" s="99">
        <f t="array" ref="E559">IF(OR('Exadata Layout'!M71 = "P", 'Exadata Layout'!M71 = "A"), 'Exadata Layout'!W71, 0)</f>
        <v>0</v>
      </c>
      <c r="F559" s="99">
        <f>IF(OR('Exadata Layout'!M71 = "P", 'Exadata Layout'!M71 = "A"), 'Exadata Layout'!I71, 0)</f>
        <v>0</v>
      </c>
      <c r="G559" s="91" t="str">
        <f t="array" ref="G559">IF(OR('Exadata Layout'!M71 = "P", 'Exadata Layout'!M71 = "A"), 'Exadata Layout'!G71, "")</f>
        <v/>
      </c>
    </row>
    <row r="560" spans="3:7">
      <c r="C560" s="91">
        <v>58</v>
      </c>
      <c r="D560" s="99">
        <f>IF(OR('Exadata Layout'!M72 = "P"), 'Exadata Layout'!V72, 0)</f>
        <v>0</v>
      </c>
      <c r="E560" s="99">
        <f t="array" ref="E560">IF(OR('Exadata Layout'!M72 = "P", 'Exadata Layout'!M72 = "A"), 'Exadata Layout'!W72, 0)</f>
        <v>0</v>
      </c>
      <c r="F560" s="99">
        <f>IF(OR('Exadata Layout'!M72 = "P", 'Exadata Layout'!M72 = "A"), 'Exadata Layout'!I72, 0)</f>
        <v>0</v>
      </c>
      <c r="G560" s="91" t="str">
        <f t="array" ref="G560">IF(OR('Exadata Layout'!M72 = "P", 'Exadata Layout'!M72 = "A"), 'Exadata Layout'!G72, "")</f>
        <v/>
      </c>
    </row>
    <row r="561" spans="3:7">
      <c r="C561" s="91">
        <v>59</v>
      </c>
      <c r="D561" s="99">
        <f>IF(OR('Exadata Layout'!M73 = "P"), 'Exadata Layout'!V73, 0)</f>
        <v>0</v>
      </c>
      <c r="E561" s="99">
        <f t="array" ref="E561">IF(OR('Exadata Layout'!M73 = "P", 'Exadata Layout'!M73 = "A"), 'Exadata Layout'!W73, 0)</f>
        <v>0</v>
      </c>
      <c r="F561" s="99">
        <f>IF(OR('Exadata Layout'!M73 = "P", 'Exadata Layout'!M73 = "A"), 'Exadata Layout'!I73, 0)</f>
        <v>0</v>
      </c>
      <c r="G561" s="91" t="str">
        <f t="array" ref="G561">IF(OR('Exadata Layout'!M73 = "P", 'Exadata Layout'!M73 = "A"), 'Exadata Layout'!G73, "")</f>
        <v/>
      </c>
    </row>
    <row r="562" spans="3:7">
      <c r="C562" s="91">
        <v>60</v>
      </c>
      <c r="D562" s="99">
        <f>IF(OR('Exadata Layout'!M74 = "P"), 'Exadata Layout'!V74, 0)</f>
        <v>0</v>
      </c>
      <c r="E562" s="99">
        <f t="array" ref="E562">IF(OR('Exadata Layout'!M74 = "P", 'Exadata Layout'!M74 = "A"), 'Exadata Layout'!W74, 0)</f>
        <v>0</v>
      </c>
      <c r="F562" s="99">
        <f>IF(OR('Exadata Layout'!M74 = "P", 'Exadata Layout'!M74 = "A"), 'Exadata Layout'!I74, 0)</f>
        <v>0</v>
      </c>
      <c r="G562" s="91" t="str">
        <f t="array" ref="G562">IF(OR('Exadata Layout'!M74 = "P", 'Exadata Layout'!M74 = "A"), 'Exadata Layout'!G74, "")</f>
        <v/>
      </c>
    </row>
    <row r="563" spans="3:7">
      <c r="C563" s="91">
        <v>61</v>
      </c>
      <c r="D563" s="99">
        <f>IF(OR('Exadata Layout'!M75 = "P"), 'Exadata Layout'!V75, 0)</f>
        <v>0</v>
      </c>
      <c r="E563" s="99">
        <f t="array" ref="E563">IF(OR('Exadata Layout'!M75 = "P", 'Exadata Layout'!M75 = "A"), 'Exadata Layout'!W75, 0)</f>
        <v>0</v>
      </c>
      <c r="F563" s="99">
        <f>IF(OR('Exadata Layout'!M75 = "P", 'Exadata Layout'!M75 = "A"), 'Exadata Layout'!I75, 0)</f>
        <v>0</v>
      </c>
      <c r="G563" s="91" t="str">
        <f t="array" ref="G563">IF(OR('Exadata Layout'!M75 = "P", 'Exadata Layout'!M75 = "A"), 'Exadata Layout'!G75, "")</f>
        <v/>
      </c>
    </row>
    <row r="564" spans="3:7">
      <c r="C564" s="91">
        <v>62</v>
      </c>
      <c r="D564" s="99">
        <f>IF(OR('Exadata Layout'!M76 = "P"), 'Exadata Layout'!V76, 0)</f>
        <v>0</v>
      </c>
      <c r="E564" s="99">
        <f t="array" ref="E564">IF(OR('Exadata Layout'!M76 = "P", 'Exadata Layout'!M76 = "A"), 'Exadata Layout'!W76, 0)</f>
        <v>0</v>
      </c>
      <c r="F564" s="99">
        <f>IF(OR('Exadata Layout'!M76 = "P", 'Exadata Layout'!M76 = "A"), 'Exadata Layout'!I76, 0)</f>
        <v>0</v>
      </c>
      <c r="G564" s="91" t="str">
        <f t="array" ref="G564">IF(OR('Exadata Layout'!M76 = "P", 'Exadata Layout'!M76 = "A"), 'Exadata Layout'!G76, "")</f>
        <v/>
      </c>
    </row>
    <row r="565" spans="3:7">
      <c r="C565" s="91">
        <v>63</v>
      </c>
      <c r="D565" s="99">
        <f>IF(OR('Exadata Layout'!M77 = "P"), 'Exadata Layout'!V77, 0)</f>
        <v>0</v>
      </c>
      <c r="E565" s="99">
        <f t="array" ref="E565">IF(OR('Exadata Layout'!M77 = "P", 'Exadata Layout'!M77 = "A"), 'Exadata Layout'!W77, 0)</f>
        <v>0</v>
      </c>
      <c r="F565" s="99">
        <f>IF(OR('Exadata Layout'!M77 = "P", 'Exadata Layout'!M77 = "A"), 'Exadata Layout'!I77, 0)</f>
        <v>0</v>
      </c>
      <c r="G565" s="91" t="str">
        <f t="array" ref="G565">IF(OR('Exadata Layout'!M77 = "P", 'Exadata Layout'!M77 = "A"), 'Exadata Layout'!G77, "")</f>
        <v/>
      </c>
    </row>
    <row r="566" spans="3:7">
      <c r="C566" s="91">
        <v>64</v>
      </c>
      <c r="D566" s="99">
        <f>IF(OR('Exadata Layout'!M78 = "P"), 'Exadata Layout'!V78, 0)</f>
        <v>0</v>
      </c>
      <c r="E566" s="99">
        <f t="array" ref="E566">IF(OR('Exadata Layout'!M78 = "P", 'Exadata Layout'!M78 = "A"), 'Exadata Layout'!W78, 0)</f>
        <v>0</v>
      </c>
      <c r="F566" s="99">
        <f>IF(OR('Exadata Layout'!M78 = "P", 'Exadata Layout'!M78 = "A"), 'Exadata Layout'!I78, 0)</f>
        <v>0</v>
      </c>
      <c r="G566" s="91" t="str">
        <f t="array" ref="G566">IF(OR('Exadata Layout'!M78 = "P", 'Exadata Layout'!M78 = "A"), 'Exadata Layout'!G78, "")</f>
        <v/>
      </c>
    </row>
    <row r="567" spans="3:7">
      <c r="C567" s="91">
        <v>65</v>
      </c>
      <c r="D567" s="99">
        <f>IF(OR('Exadata Layout'!M79 = "P"), 'Exadata Layout'!V79, 0)</f>
        <v>0</v>
      </c>
      <c r="E567" s="99">
        <f t="array" ref="E567">IF(OR('Exadata Layout'!M79 = "P", 'Exadata Layout'!M79 = "A"), 'Exadata Layout'!W79, 0)</f>
        <v>0</v>
      </c>
      <c r="F567" s="99">
        <f>IF(OR('Exadata Layout'!M79 = "P", 'Exadata Layout'!M79 = "A"), 'Exadata Layout'!I79, 0)</f>
        <v>0</v>
      </c>
      <c r="G567" s="91" t="str">
        <f t="array" ref="G567">IF(OR('Exadata Layout'!M79 = "P", 'Exadata Layout'!M79 = "A"), 'Exadata Layout'!G79, "")</f>
        <v/>
      </c>
    </row>
    <row r="568" spans="3:7">
      <c r="C568" s="91">
        <v>66</v>
      </c>
      <c r="D568" s="99">
        <f>IF(OR('Exadata Layout'!M80 = "P"), 'Exadata Layout'!V80, 0)</f>
        <v>0</v>
      </c>
      <c r="E568" s="99">
        <f t="array" ref="E568">IF(OR('Exadata Layout'!M80 = "P", 'Exadata Layout'!M80 = "A"), 'Exadata Layout'!W80, 0)</f>
        <v>0</v>
      </c>
      <c r="F568" s="99">
        <f>IF(OR('Exadata Layout'!M80 = "P", 'Exadata Layout'!M80 = "A"), 'Exadata Layout'!I80, 0)</f>
        <v>0</v>
      </c>
      <c r="G568" s="91" t="str">
        <f t="array" ref="G568">IF(OR('Exadata Layout'!M80 = "P", 'Exadata Layout'!M80 = "A"), 'Exadata Layout'!G80, "")</f>
        <v/>
      </c>
    </row>
    <row r="569" spans="3:7">
      <c r="C569" s="91">
        <v>67</v>
      </c>
      <c r="D569" s="99">
        <f>IF(OR('Exadata Layout'!M81 = "P"), 'Exadata Layout'!V81, 0)</f>
        <v>0</v>
      </c>
      <c r="E569" s="99">
        <f t="array" ref="E569">IF(OR('Exadata Layout'!M81 = "P", 'Exadata Layout'!M81 = "A"), 'Exadata Layout'!W81, 0)</f>
        <v>0</v>
      </c>
      <c r="F569" s="99">
        <f>IF(OR('Exadata Layout'!M81 = "P", 'Exadata Layout'!M81 = "A"), 'Exadata Layout'!I81, 0)</f>
        <v>0</v>
      </c>
      <c r="G569" s="91" t="str">
        <f t="array" ref="G569">IF(OR('Exadata Layout'!M81 = "P", 'Exadata Layout'!M81 = "A"), 'Exadata Layout'!G81, "")</f>
        <v/>
      </c>
    </row>
    <row r="570" spans="3:7">
      <c r="C570" s="91">
        <v>68</v>
      </c>
      <c r="D570" s="99">
        <f>IF(OR('Exadata Layout'!M82 = "P"), 'Exadata Layout'!V82, 0)</f>
        <v>0</v>
      </c>
      <c r="E570" s="99">
        <f t="array" ref="E570">IF(OR('Exadata Layout'!M82 = "P", 'Exadata Layout'!M82 = "A"), 'Exadata Layout'!W82, 0)</f>
        <v>0</v>
      </c>
      <c r="F570" s="99">
        <f>IF(OR('Exadata Layout'!M82 = "P", 'Exadata Layout'!M82 = "A"), 'Exadata Layout'!I82, 0)</f>
        <v>0</v>
      </c>
      <c r="G570" s="91" t="str">
        <f t="array" ref="G570">IF(OR('Exadata Layout'!M82 = "P", 'Exadata Layout'!M82 = "A"), 'Exadata Layout'!G82, "")</f>
        <v/>
      </c>
    </row>
    <row r="571" spans="3:7">
      <c r="C571" s="91">
        <v>69</v>
      </c>
      <c r="D571" s="99">
        <f>IF(OR('Exadata Layout'!M83 = "P"), 'Exadata Layout'!V83, 0)</f>
        <v>0</v>
      </c>
      <c r="E571" s="99">
        <f t="array" ref="E571">IF(OR('Exadata Layout'!M83 = "P", 'Exadata Layout'!M83 = "A"), 'Exadata Layout'!W83, 0)</f>
        <v>0</v>
      </c>
      <c r="F571" s="99">
        <f>IF(OR('Exadata Layout'!M83 = "P", 'Exadata Layout'!M83 = "A"), 'Exadata Layout'!I83, 0)</f>
        <v>0</v>
      </c>
      <c r="G571" s="91" t="str">
        <f t="array" ref="G571">IF(OR('Exadata Layout'!M83 = "P", 'Exadata Layout'!M83 = "A"), 'Exadata Layout'!G83, "")</f>
        <v/>
      </c>
    </row>
    <row r="572" spans="3:7">
      <c r="C572" s="91">
        <v>70</v>
      </c>
      <c r="D572" s="99">
        <f>IF(OR('Exadata Layout'!M84 = "P"), 'Exadata Layout'!V84, 0)</f>
        <v>0</v>
      </c>
      <c r="E572" s="99">
        <f t="array" ref="E572">IF(OR('Exadata Layout'!M84 = "P", 'Exadata Layout'!M84 = "A"), 'Exadata Layout'!W84, 0)</f>
        <v>0</v>
      </c>
      <c r="F572" s="99">
        <f>IF(OR('Exadata Layout'!M84 = "P", 'Exadata Layout'!M84 = "A"), 'Exadata Layout'!I84, 0)</f>
        <v>0</v>
      </c>
      <c r="G572" s="91" t="str">
        <f t="array" ref="G572">IF(OR('Exadata Layout'!M84 = "P", 'Exadata Layout'!M84 = "A"), 'Exadata Layout'!G84, "")</f>
        <v/>
      </c>
    </row>
    <row r="573" spans="3:7">
      <c r="C573" s="91">
        <v>71</v>
      </c>
      <c r="D573" s="99">
        <f>IF(OR('Exadata Layout'!M85 = "P"), 'Exadata Layout'!V85, 0)</f>
        <v>0</v>
      </c>
      <c r="E573" s="99">
        <f t="array" ref="E573">IF(OR('Exadata Layout'!M85 = "P", 'Exadata Layout'!M85 = "A"), 'Exadata Layout'!W85, 0)</f>
        <v>0</v>
      </c>
      <c r="F573" s="99">
        <f>IF(OR('Exadata Layout'!M85 = "P", 'Exadata Layout'!M85 = "A"), 'Exadata Layout'!I85, 0)</f>
        <v>0</v>
      </c>
      <c r="G573" s="91" t="str">
        <f t="array" ref="G573">IF(OR('Exadata Layout'!M85 = "P", 'Exadata Layout'!M85 = "A"), 'Exadata Layout'!G85, "")</f>
        <v/>
      </c>
    </row>
    <row r="574" spans="3:7">
      <c r="C574" s="91">
        <v>72</v>
      </c>
      <c r="D574" s="99">
        <f>IF(OR('Exadata Layout'!M86 = "P"), 'Exadata Layout'!V86, 0)</f>
        <v>0</v>
      </c>
      <c r="E574" s="99">
        <f t="array" ref="E574">IF(OR('Exadata Layout'!M86 = "P", 'Exadata Layout'!M86 = "A"), 'Exadata Layout'!W86, 0)</f>
        <v>0</v>
      </c>
      <c r="F574" s="99">
        <f>IF(OR('Exadata Layout'!M86 = "P", 'Exadata Layout'!M86 = "A"), 'Exadata Layout'!I86, 0)</f>
        <v>0</v>
      </c>
      <c r="G574" s="91" t="str">
        <f t="array" ref="G574">IF(OR('Exadata Layout'!M86 = "P", 'Exadata Layout'!M86 = "A"), 'Exadata Layout'!G86, "")</f>
        <v/>
      </c>
    </row>
    <row r="575" spans="3:7">
      <c r="C575" s="91">
        <v>73</v>
      </c>
      <c r="D575" s="99">
        <f>IF(OR('Exadata Layout'!M87 = "P"), 'Exadata Layout'!V87, 0)</f>
        <v>0</v>
      </c>
      <c r="E575" s="99">
        <f t="array" ref="E575">IF(OR('Exadata Layout'!M87 = "P", 'Exadata Layout'!M87 = "A"), 'Exadata Layout'!W87, 0)</f>
        <v>0</v>
      </c>
      <c r="F575" s="99">
        <f>IF(OR('Exadata Layout'!M87 = "P", 'Exadata Layout'!M87 = "A"), 'Exadata Layout'!I87, 0)</f>
        <v>0</v>
      </c>
      <c r="G575" s="91" t="str">
        <f t="array" ref="G575">IF(OR('Exadata Layout'!M87 = "P", 'Exadata Layout'!M87 = "A"), 'Exadata Layout'!G87, "")</f>
        <v/>
      </c>
    </row>
    <row r="576" spans="3:7">
      <c r="C576" s="91">
        <v>74</v>
      </c>
      <c r="D576" s="99">
        <f>IF(OR('Exadata Layout'!M88 = "P"), 'Exadata Layout'!V88, 0)</f>
        <v>0</v>
      </c>
      <c r="E576" s="99">
        <f t="array" ref="E576">IF(OR('Exadata Layout'!M88 = "P", 'Exadata Layout'!M88 = "A"), 'Exadata Layout'!W88, 0)</f>
        <v>0</v>
      </c>
      <c r="F576" s="99">
        <f>IF(OR('Exadata Layout'!M88 = "P", 'Exadata Layout'!M88 = "A"), 'Exadata Layout'!I88, 0)</f>
        <v>0</v>
      </c>
      <c r="G576" s="91" t="str">
        <f t="array" ref="G576">IF(OR('Exadata Layout'!M88 = "P", 'Exadata Layout'!M88 = "A"), 'Exadata Layout'!G88, "")</f>
        <v/>
      </c>
    </row>
    <row r="577" spans="3:7">
      <c r="C577" s="91">
        <v>75</v>
      </c>
      <c r="D577" s="99">
        <f>IF(OR('Exadata Layout'!M89 = "P"), 'Exadata Layout'!V89, 0)</f>
        <v>0</v>
      </c>
      <c r="E577" s="99">
        <f t="array" ref="E577">IF(OR('Exadata Layout'!M89 = "P", 'Exadata Layout'!M89 = "A"), 'Exadata Layout'!W89, 0)</f>
        <v>0</v>
      </c>
      <c r="F577" s="99">
        <f>IF(OR('Exadata Layout'!M89 = "P", 'Exadata Layout'!M89 = "A"), 'Exadata Layout'!I89, 0)</f>
        <v>0</v>
      </c>
      <c r="G577" s="91" t="str">
        <f t="array" ref="G577">IF(OR('Exadata Layout'!M89 = "P", 'Exadata Layout'!M89 = "A"), 'Exadata Layout'!G89, "")</f>
        <v/>
      </c>
    </row>
    <row r="578" spans="3:7">
      <c r="C578" s="91">
        <v>76</v>
      </c>
      <c r="D578" s="99">
        <f>IF(OR('Exadata Layout'!M90 = "P"), 'Exadata Layout'!V90, 0)</f>
        <v>0</v>
      </c>
      <c r="E578" s="99">
        <f t="array" ref="E578">IF(OR('Exadata Layout'!M90 = "P", 'Exadata Layout'!M90 = "A"), 'Exadata Layout'!W90, 0)</f>
        <v>0</v>
      </c>
      <c r="F578" s="99">
        <f>IF(OR('Exadata Layout'!M90 = "P", 'Exadata Layout'!M90 = "A"), 'Exadata Layout'!I90, 0)</f>
        <v>0</v>
      </c>
      <c r="G578" s="91" t="str">
        <f t="array" ref="G578">IF(OR('Exadata Layout'!M90 = "P", 'Exadata Layout'!M90 = "A"), 'Exadata Layout'!G90, "")</f>
        <v/>
      </c>
    </row>
    <row r="579" spans="3:7">
      <c r="C579" s="91">
        <v>77</v>
      </c>
      <c r="D579" s="99">
        <f>IF(OR('Exadata Layout'!M91 = "P"), 'Exadata Layout'!V91, 0)</f>
        <v>0</v>
      </c>
      <c r="E579" s="99">
        <f t="array" ref="E579">IF(OR('Exadata Layout'!M91 = "P", 'Exadata Layout'!M91 = "A"), 'Exadata Layout'!W91, 0)</f>
        <v>0</v>
      </c>
      <c r="F579" s="99">
        <f>IF(OR('Exadata Layout'!M91 = "P", 'Exadata Layout'!M91 = "A"), 'Exadata Layout'!I91, 0)</f>
        <v>0</v>
      </c>
      <c r="G579" s="91" t="str">
        <f t="array" ref="G579">IF(OR('Exadata Layout'!M91 = "P", 'Exadata Layout'!M91 = "A"), 'Exadata Layout'!G91, "")</f>
        <v/>
      </c>
    </row>
    <row r="580" spans="3:7">
      <c r="C580" s="91">
        <v>78</v>
      </c>
      <c r="D580" s="99">
        <f>IF(OR('Exadata Layout'!M92 = "P"), 'Exadata Layout'!V92, 0)</f>
        <v>0</v>
      </c>
      <c r="E580" s="99">
        <f t="array" ref="E580">IF(OR('Exadata Layout'!M92 = "P", 'Exadata Layout'!M92 = "A"), 'Exadata Layout'!W92, 0)</f>
        <v>0</v>
      </c>
      <c r="F580" s="99">
        <f>IF(OR('Exadata Layout'!M92 = "P", 'Exadata Layout'!M92 = "A"), 'Exadata Layout'!I92, 0)</f>
        <v>0</v>
      </c>
      <c r="G580" s="91" t="str">
        <f t="array" ref="G580">IF(OR('Exadata Layout'!M92 = "P", 'Exadata Layout'!M92 = "A"), 'Exadata Layout'!G92, "")</f>
        <v/>
      </c>
    </row>
    <row r="581" spans="3:7">
      <c r="C581" s="91">
        <v>79</v>
      </c>
      <c r="D581" s="99">
        <f>IF(OR('Exadata Layout'!M93 = "P"), 'Exadata Layout'!V93, 0)</f>
        <v>0</v>
      </c>
      <c r="E581" s="99">
        <f t="array" ref="E581">IF(OR('Exadata Layout'!M93 = "P", 'Exadata Layout'!M93 = "A"), 'Exadata Layout'!W93, 0)</f>
        <v>0</v>
      </c>
      <c r="F581" s="99">
        <f>IF(OR('Exadata Layout'!M93 = "P", 'Exadata Layout'!M93 = "A"), 'Exadata Layout'!I93, 0)</f>
        <v>0</v>
      </c>
      <c r="G581" s="91" t="str">
        <f t="array" ref="G581">IF(OR('Exadata Layout'!M93 = "P", 'Exadata Layout'!M93 = "A"), 'Exadata Layout'!G93, "")</f>
        <v/>
      </c>
    </row>
    <row r="582" spans="3:7">
      <c r="C582" s="91">
        <v>80</v>
      </c>
      <c r="D582" s="99">
        <f>IF(OR('Exadata Layout'!M94 = "P"), 'Exadata Layout'!V94, 0)</f>
        <v>0</v>
      </c>
      <c r="E582" s="99">
        <f t="array" ref="E582">IF(OR('Exadata Layout'!M94 = "P", 'Exadata Layout'!M94 = "A"), 'Exadata Layout'!W94, 0)</f>
        <v>0</v>
      </c>
      <c r="F582" s="99">
        <f>IF(OR('Exadata Layout'!M94 = "P", 'Exadata Layout'!M94 = "A"), 'Exadata Layout'!I94, 0)</f>
        <v>0</v>
      </c>
      <c r="G582" s="91" t="str">
        <f t="array" ref="G582">IF(OR('Exadata Layout'!M94 = "P", 'Exadata Layout'!M94 = "A"), 'Exadata Layout'!G94, "")</f>
        <v/>
      </c>
    </row>
    <row r="583" spans="3:7">
      <c r="C583" s="91">
        <v>81</v>
      </c>
      <c r="D583" s="99">
        <f>IF(OR('Exadata Layout'!M95 = "P"), 'Exadata Layout'!V95, 0)</f>
        <v>0</v>
      </c>
      <c r="E583" s="99">
        <f t="array" ref="E583">IF(OR('Exadata Layout'!M95 = "P", 'Exadata Layout'!M95 = "A"), 'Exadata Layout'!W95, 0)</f>
        <v>0</v>
      </c>
      <c r="F583" s="99">
        <f>IF(OR('Exadata Layout'!M95 = "P", 'Exadata Layout'!M95 = "A"), 'Exadata Layout'!I95, 0)</f>
        <v>0</v>
      </c>
      <c r="G583" s="91" t="str">
        <f t="array" ref="G583">IF(OR('Exadata Layout'!M95 = "P", 'Exadata Layout'!M95 = "A"), 'Exadata Layout'!G95, "")</f>
        <v/>
      </c>
    </row>
    <row r="584" spans="3:7">
      <c r="C584" s="91">
        <v>82</v>
      </c>
      <c r="D584" s="99">
        <f>IF(OR('Exadata Layout'!M96 = "P"), 'Exadata Layout'!V96, 0)</f>
        <v>0</v>
      </c>
      <c r="E584" s="99">
        <f t="array" ref="E584">IF(OR('Exadata Layout'!M96 = "P", 'Exadata Layout'!M96 = "A"), 'Exadata Layout'!W96, 0)</f>
        <v>0</v>
      </c>
      <c r="F584" s="99">
        <f>IF(OR('Exadata Layout'!M96 = "P", 'Exadata Layout'!M96 = "A"), 'Exadata Layout'!I96, 0)</f>
        <v>0</v>
      </c>
      <c r="G584" s="91" t="str">
        <f t="array" ref="G584">IF(OR('Exadata Layout'!M96 = "P", 'Exadata Layout'!M96 = "A"), 'Exadata Layout'!G96, "")</f>
        <v/>
      </c>
    </row>
    <row r="585" spans="3:7">
      <c r="C585" s="91">
        <v>83</v>
      </c>
      <c r="D585" s="99">
        <f>IF(OR('Exadata Layout'!M97 = "P"), 'Exadata Layout'!V97, 0)</f>
        <v>0</v>
      </c>
      <c r="E585" s="99">
        <f t="array" ref="E585">IF(OR('Exadata Layout'!M97 = "P", 'Exadata Layout'!M97 = "A"), 'Exadata Layout'!W97, 0)</f>
        <v>0</v>
      </c>
      <c r="F585" s="99">
        <f>IF(OR('Exadata Layout'!M97 = "P", 'Exadata Layout'!M97 = "A"), 'Exadata Layout'!I97, 0)</f>
        <v>0</v>
      </c>
      <c r="G585" s="91" t="str">
        <f t="array" ref="G585">IF(OR('Exadata Layout'!M97 = "P", 'Exadata Layout'!M97 = "A"), 'Exadata Layout'!G97, "")</f>
        <v/>
      </c>
    </row>
    <row r="586" spans="3:7">
      <c r="C586" s="91">
        <v>84</v>
      </c>
      <c r="D586" s="99">
        <f>IF(OR('Exadata Layout'!M98 = "P"), 'Exadata Layout'!V98, 0)</f>
        <v>0</v>
      </c>
      <c r="E586" s="99">
        <f t="array" ref="E586">IF(OR('Exadata Layout'!M98 = "P", 'Exadata Layout'!M98 = "A"), 'Exadata Layout'!W98, 0)</f>
        <v>0</v>
      </c>
      <c r="F586" s="99">
        <f>IF(OR('Exadata Layout'!M98 = "P", 'Exadata Layout'!M98 = "A"), 'Exadata Layout'!I98, 0)</f>
        <v>0</v>
      </c>
      <c r="G586" s="91" t="str">
        <f t="array" ref="G586">IF(OR('Exadata Layout'!M98 = "P", 'Exadata Layout'!M98 = "A"), 'Exadata Layout'!G98, "")</f>
        <v/>
      </c>
    </row>
    <row r="587" spans="3:7">
      <c r="C587" s="91">
        <v>85</v>
      </c>
      <c r="D587" s="99">
        <f>IF(OR('Exadata Layout'!M99 = "P"), 'Exadata Layout'!V99, 0)</f>
        <v>0</v>
      </c>
      <c r="E587" s="99">
        <f t="array" ref="E587">IF(OR('Exadata Layout'!M99 = "P", 'Exadata Layout'!M99 = "A"), 'Exadata Layout'!W99, 0)</f>
        <v>0</v>
      </c>
      <c r="F587" s="99">
        <f>IF(OR('Exadata Layout'!M99 = "P", 'Exadata Layout'!M99 = "A"), 'Exadata Layout'!I99, 0)</f>
        <v>0</v>
      </c>
      <c r="G587" s="91" t="str">
        <f t="array" ref="G587">IF(OR('Exadata Layout'!M99 = "P", 'Exadata Layout'!M99 = "A"), 'Exadata Layout'!G99, "")</f>
        <v/>
      </c>
    </row>
    <row r="588" spans="3:7">
      <c r="C588" s="91">
        <v>86</v>
      </c>
      <c r="D588" s="99">
        <f>IF(OR('Exadata Layout'!M100 = "P"), 'Exadata Layout'!V100, 0)</f>
        <v>0</v>
      </c>
      <c r="E588" s="99">
        <f t="array" ref="E588">IF(OR('Exadata Layout'!M100 = "P", 'Exadata Layout'!M100 = "A"), 'Exadata Layout'!W100, 0)</f>
        <v>0</v>
      </c>
      <c r="F588" s="99">
        <f>IF(OR('Exadata Layout'!M100 = "P", 'Exadata Layout'!M100 = "A"), 'Exadata Layout'!I100, 0)</f>
        <v>0</v>
      </c>
      <c r="G588" s="91" t="str">
        <f t="array" ref="G588">IF(OR('Exadata Layout'!M100 = "P", 'Exadata Layout'!M100 = "A"), 'Exadata Layout'!G100, "")</f>
        <v/>
      </c>
    </row>
    <row r="589" spans="3:7">
      <c r="C589" s="91">
        <v>87</v>
      </c>
      <c r="D589" s="99">
        <f>IF(OR('Exadata Layout'!M101 = "P"), 'Exadata Layout'!V101, 0)</f>
        <v>0</v>
      </c>
      <c r="E589" s="99">
        <f t="array" ref="E589">IF(OR('Exadata Layout'!M101 = "P", 'Exadata Layout'!M101 = "A"), 'Exadata Layout'!W101, 0)</f>
        <v>0</v>
      </c>
      <c r="F589" s="99">
        <f>IF(OR('Exadata Layout'!M101 = "P", 'Exadata Layout'!M101 = "A"), 'Exadata Layout'!I101, 0)</f>
        <v>0</v>
      </c>
      <c r="G589" s="91" t="str">
        <f t="array" ref="G589">IF(OR('Exadata Layout'!M101 = "P", 'Exadata Layout'!M101 = "A"), 'Exadata Layout'!G101, "")</f>
        <v/>
      </c>
    </row>
    <row r="590" spans="3:7">
      <c r="C590" s="91">
        <v>88</v>
      </c>
      <c r="D590" s="99">
        <f>IF(OR('Exadata Layout'!M102 = "P"), 'Exadata Layout'!V102, 0)</f>
        <v>0</v>
      </c>
      <c r="E590" s="99">
        <f t="array" ref="E590">IF(OR('Exadata Layout'!M102 = "P", 'Exadata Layout'!M102 = "A"), 'Exadata Layout'!W102, 0)</f>
        <v>0</v>
      </c>
      <c r="F590" s="99">
        <f>IF(OR('Exadata Layout'!M102 = "P", 'Exadata Layout'!M102 = "A"), 'Exadata Layout'!I102, 0)</f>
        <v>0</v>
      </c>
      <c r="G590" s="91" t="str">
        <f t="array" ref="G590">IF(OR('Exadata Layout'!M102 = "P", 'Exadata Layout'!M102 = "A"), 'Exadata Layout'!G102, "")</f>
        <v/>
      </c>
    </row>
    <row r="591" spans="3:7">
      <c r="C591" s="91">
        <v>89</v>
      </c>
      <c r="D591" s="99">
        <f>IF(OR('Exadata Layout'!M103 = "P"), 'Exadata Layout'!V103, 0)</f>
        <v>0</v>
      </c>
      <c r="E591" s="99">
        <f t="array" ref="E591">IF(OR('Exadata Layout'!M103 = "P", 'Exadata Layout'!M103 = "A"), 'Exadata Layout'!W103, 0)</f>
        <v>0</v>
      </c>
      <c r="F591" s="99">
        <f>IF(OR('Exadata Layout'!M103 = "P", 'Exadata Layout'!M103 = "A"), 'Exadata Layout'!I103, 0)</f>
        <v>0</v>
      </c>
      <c r="G591" s="91" t="str">
        <f t="array" ref="G591">IF(OR('Exadata Layout'!M103 = "P", 'Exadata Layout'!M103 = "A"), 'Exadata Layout'!G103, "")</f>
        <v/>
      </c>
    </row>
    <row r="592" spans="3:7">
      <c r="C592" s="91">
        <v>90</v>
      </c>
      <c r="D592" s="99">
        <f>IF(OR('Exadata Layout'!M104 = "P"), 'Exadata Layout'!V104, 0)</f>
        <v>0</v>
      </c>
      <c r="E592" s="99">
        <f t="array" ref="E592">IF(OR('Exadata Layout'!M104 = "P", 'Exadata Layout'!M104 = "A"), 'Exadata Layout'!W104, 0)</f>
        <v>0</v>
      </c>
      <c r="F592" s="99">
        <f>IF(OR('Exadata Layout'!M104 = "P", 'Exadata Layout'!M104 = "A"), 'Exadata Layout'!I104, 0)</f>
        <v>0</v>
      </c>
      <c r="G592" s="91" t="str">
        <f t="array" ref="G592">IF(OR('Exadata Layout'!M104 = "P", 'Exadata Layout'!M104 = "A"), 'Exadata Layout'!G104, "")</f>
        <v/>
      </c>
    </row>
    <row r="593" spans="3:7">
      <c r="C593" s="91">
        <v>91</v>
      </c>
      <c r="D593" s="99">
        <f>IF(OR('Exadata Layout'!M105 = "P"), 'Exadata Layout'!V105, 0)</f>
        <v>0</v>
      </c>
      <c r="E593" s="99">
        <f t="array" ref="E593">IF(OR('Exadata Layout'!M105 = "P", 'Exadata Layout'!M105 = "A"), 'Exadata Layout'!W105, 0)</f>
        <v>0</v>
      </c>
      <c r="F593" s="99">
        <f>IF(OR('Exadata Layout'!M105 = "P", 'Exadata Layout'!M105 = "A"), 'Exadata Layout'!I105, 0)</f>
        <v>0</v>
      </c>
      <c r="G593" s="91" t="str">
        <f t="array" ref="G593">IF(OR('Exadata Layout'!M105 = "P", 'Exadata Layout'!M105 = "A"), 'Exadata Layout'!G105, "")</f>
        <v/>
      </c>
    </row>
    <row r="594" spans="3:7">
      <c r="C594" s="91">
        <v>92</v>
      </c>
      <c r="D594" s="99">
        <f>IF(OR('Exadata Layout'!M106 = "P"), 'Exadata Layout'!V106, 0)</f>
        <v>0</v>
      </c>
      <c r="E594" s="99">
        <f t="array" ref="E594">IF(OR('Exadata Layout'!M106 = "P", 'Exadata Layout'!M106 = "A"), 'Exadata Layout'!W106, 0)</f>
        <v>0</v>
      </c>
      <c r="F594" s="99">
        <f>IF(OR('Exadata Layout'!M106 = "P", 'Exadata Layout'!M106 = "A"), 'Exadata Layout'!I106, 0)</f>
        <v>0</v>
      </c>
      <c r="G594" s="91" t="str">
        <f t="array" ref="G594">IF(OR('Exadata Layout'!M106 = "P", 'Exadata Layout'!M106 = "A"), 'Exadata Layout'!G106, "")</f>
        <v/>
      </c>
    </row>
    <row r="595" spans="3:7">
      <c r="C595" s="91">
        <v>93</v>
      </c>
      <c r="D595" s="99">
        <f>IF(OR('Exadata Layout'!M107 = "P"), 'Exadata Layout'!V107, 0)</f>
        <v>0</v>
      </c>
      <c r="E595" s="99">
        <f t="array" ref="E595">IF(OR('Exadata Layout'!M107 = "P", 'Exadata Layout'!M107 = "A"), 'Exadata Layout'!W107, 0)</f>
        <v>0</v>
      </c>
      <c r="F595" s="99">
        <f>IF(OR('Exadata Layout'!M107 = "P", 'Exadata Layout'!M107 = "A"), 'Exadata Layout'!I107, 0)</f>
        <v>0</v>
      </c>
      <c r="G595" s="91" t="str">
        <f t="array" ref="G595">IF(OR('Exadata Layout'!M107 = "P", 'Exadata Layout'!M107 = "A"), 'Exadata Layout'!G107, "")</f>
        <v/>
      </c>
    </row>
    <row r="596" spans="3:7">
      <c r="C596" s="91">
        <v>94</v>
      </c>
      <c r="D596" s="99">
        <f>IF(OR('Exadata Layout'!M108 = "P"), 'Exadata Layout'!V108, 0)</f>
        <v>0</v>
      </c>
      <c r="E596" s="99">
        <f t="array" ref="E596">IF(OR('Exadata Layout'!M108 = "P", 'Exadata Layout'!M108 = "A"), 'Exadata Layout'!W108, 0)</f>
        <v>0</v>
      </c>
      <c r="F596" s="99">
        <f>IF(OR('Exadata Layout'!M108 = "P", 'Exadata Layout'!M108 = "A"), 'Exadata Layout'!I108, 0)</f>
        <v>0</v>
      </c>
      <c r="G596" s="91" t="str">
        <f t="array" ref="G596">IF(OR('Exadata Layout'!M108 = "P", 'Exadata Layout'!M108 = "A"), 'Exadata Layout'!G108, "")</f>
        <v/>
      </c>
    </row>
    <row r="597" spans="3:7">
      <c r="C597" s="91">
        <v>95</v>
      </c>
      <c r="D597" s="99">
        <f>IF(OR('Exadata Layout'!M109 = "P"), 'Exadata Layout'!V109, 0)</f>
        <v>0</v>
      </c>
      <c r="E597" s="99">
        <f t="array" ref="E597">IF(OR('Exadata Layout'!M109 = "P", 'Exadata Layout'!M109 = "A"), 'Exadata Layout'!W109, 0)</f>
        <v>0</v>
      </c>
      <c r="F597" s="99">
        <f>IF(OR('Exadata Layout'!M109 = "P", 'Exadata Layout'!M109 = "A"), 'Exadata Layout'!I109, 0)</f>
        <v>0</v>
      </c>
      <c r="G597" s="91" t="str">
        <f t="array" ref="G597">IF(OR('Exadata Layout'!M109 = "P", 'Exadata Layout'!M109 = "A"), 'Exadata Layout'!G109, "")</f>
        <v/>
      </c>
    </row>
    <row r="598" spans="3:7">
      <c r="C598" s="91">
        <v>96</v>
      </c>
      <c r="D598" s="99">
        <f>IF(OR('Exadata Layout'!M110 = "P"), 'Exadata Layout'!V110, 0)</f>
        <v>0</v>
      </c>
      <c r="E598" s="99">
        <f t="array" ref="E598">IF(OR('Exadata Layout'!M110 = "P", 'Exadata Layout'!M110 = "A"), 'Exadata Layout'!W110, 0)</f>
        <v>0</v>
      </c>
      <c r="F598" s="99">
        <f>IF(OR('Exadata Layout'!M110 = "P", 'Exadata Layout'!M110 = "A"), 'Exadata Layout'!I110, 0)</f>
        <v>0</v>
      </c>
      <c r="G598" s="91" t="str">
        <f t="array" ref="G598">IF(OR('Exadata Layout'!M110 = "P", 'Exadata Layout'!M110 = "A"), 'Exadata Layout'!G110, "")</f>
        <v/>
      </c>
    </row>
    <row r="599" spans="3:7">
      <c r="C599" s="91">
        <v>97</v>
      </c>
      <c r="D599" s="99">
        <f>IF(OR('Exadata Layout'!M111 = "P"), 'Exadata Layout'!V111, 0)</f>
        <v>0</v>
      </c>
      <c r="E599" s="99">
        <f t="array" ref="E599">IF(OR('Exadata Layout'!M111 = "P", 'Exadata Layout'!M111 = "A"), 'Exadata Layout'!W111, 0)</f>
        <v>0</v>
      </c>
      <c r="F599" s="99">
        <f>IF(OR('Exadata Layout'!M111 = "P", 'Exadata Layout'!M111 = "A"), 'Exadata Layout'!I111, 0)</f>
        <v>0</v>
      </c>
      <c r="G599" s="91" t="str">
        <f t="array" ref="G599">IF(OR('Exadata Layout'!M111 = "P", 'Exadata Layout'!M111 = "A"), 'Exadata Layout'!G111, "")</f>
        <v/>
      </c>
    </row>
    <row r="600" spans="3:7">
      <c r="C600" s="91">
        <v>98</v>
      </c>
      <c r="D600" s="99">
        <f>IF(OR('Exadata Layout'!M112 = "P"), 'Exadata Layout'!V112, 0)</f>
        <v>0</v>
      </c>
      <c r="E600" s="99">
        <f t="array" ref="E600">IF(OR('Exadata Layout'!M112 = "P", 'Exadata Layout'!M112 = "A"), 'Exadata Layout'!W112, 0)</f>
        <v>0</v>
      </c>
      <c r="F600" s="99">
        <f>IF(OR('Exadata Layout'!M112 = "P", 'Exadata Layout'!M112 = "A"), 'Exadata Layout'!I112, 0)</f>
        <v>0</v>
      </c>
      <c r="G600" s="91" t="str">
        <f t="array" ref="G600">IF(OR('Exadata Layout'!M112 = "P", 'Exadata Layout'!M112 = "A"), 'Exadata Layout'!G112, "")</f>
        <v/>
      </c>
    </row>
    <row r="601" spans="3:7">
      <c r="C601" s="91">
        <v>99</v>
      </c>
      <c r="D601" s="99">
        <f>IF(OR('Exadata Layout'!M113 = "P"), 'Exadata Layout'!V113, 0)</f>
        <v>0</v>
      </c>
      <c r="E601" s="99">
        <f t="array" ref="E601">IF(OR('Exadata Layout'!M113 = "P", 'Exadata Layout'!M113 = "A"), 'Exadata Layout'!W113, 0)</f>
        <v>0</v>
      </c>
      <c r="F601" s="99">
        <f>IF(OR('Exadata Layout'!M113 = "P", 'Exadata Layout'!M113 = "A"), 'Exadata Layout'!I113, 0)</f>
        <v>0</v>
      </c>
      <c r="G601" s="91" t="str">
        <f t="array" ref="G601">IF(OR('Exadata Layout'!M113 = "P", 'Exadata Layout'!M113 = "A"), 'Exadata Layout'!G113, "")</f>
        <v/>
      </c>
    </row>
    <row r="602" spans="3:7">
      <c r="C602" s="91">
        <v>100</v>
      </c>
      <c r="D602" s="99">
        <f>IF(OR('Exadata Layout'!M114 = "P"), 'Exadata Layout'!V114, 0)</f>
        <v>0</v>
      </c>
      <c r="E602" s="99">
        <f t="array" ref="E602">IF(OR('Exadata Layout'!M114 = "P", 'Exadata Layout'!M114 = "A"), 'Exadata Layout'!W114, 0)</f>
        <v>0</v>
      </c>
      <c r="F602" s="99">
        <f>IF(OR('Exadata Layout'!M114 = "P", 'Exadata Layout'!M114 = "A"), 'Exadata Layout'!I114, 0)</f>
        <v>0</v>
      </c>
      <c r="G602" s="91" t="str">
        <f t="array" ref="G602">IF(OR('Exadata Layout'!M114 = "P", 'Exadata Layout'!M114 = "A"), 'Exadata Layout'!G114, "")</f>
        <v/>
      </c>
    </row>
    <row r="603" spans="3:7">
      <c r="C603" s="91">
        <v>101</v>
      </c>
      <c r="D603" s="99">
        <f>IF(OR('Exadata Layout'!M115 = "P"), 'Exadata Layout'!V115, 0)</f>
        <v>0</v>
      </c>
      <c r="E603" s="99">
        <f t="array" ref="E603">IF(OR('Exadata Layout'!M115 = "P", 'Exadata Layout'!M115 = "A"), 'Exadata Layout'!W115, 0)</f>
        <v>0</v>
      </c>
      <c r="F603" s="99">
        <f>IF(OR('Exadata Layout'!M115 = "P", 'Exadata Layout'!M115 = "A"), 'Exadata Layout'!I115, 0)</f>
        <v>0</v>
      </c>
      <c r="G603" s="91" t="str">
        <f t="array" ref="G603">IF(OR('Exadata Layout'!M115 = "P", 'Exadata Layout'!M115 = "A"), 'Exadata Layout'!G115, "")</f>
        <v/>
      </c>
    </row>
    <row r="604" spans="3:7">
      <c r="C604" s="91">
        <v>102</v>
      </c>
      <c r="D604" s="99">
        <f>IF(OR('Exadata Layout'!M116 = "P"), 'Exadata Layout'!V116, 0)</f>
        <v>0</v>
      </c>
      <c r="E604" s="99">
        <f t="array" ref="E604">IF(OR('Exadata Layout'!M116 = "P", 'Exadata Layout'!M116 = "A"), 'Exadata Layout'!W116, 0)</f>
        <v>0</v>
      </c>
      <c r="F604" s="99">
        <f>IF(OR('Exadata Layout'!M116 = "P", 'Exadata Layout'!M116 = "A"), 'Exadata Layout'!I116, 0)</f>
        <v>0</v>
      </c>
      <c r="G604" s="91" t="str">
        <f t="array" ref="G604">IF(OR('Exadata Layout'!M116 = "P", 'Exadata Layout'!M116 = "A"), 'Exadata Layout'!G116, "")</f>
        <v/>
      </c>
    </row>
    <row r="605" spans="3:7">
      <c r="C605" s="91">
        <v>103</v>
      </c>
      <c r="D605" s="99">
        <f>IF(OR('Exadata Layout'!M117 = "P"), 'Exadata Layout'!V117, 0)</f>
        <v>0</v>
      </c>
      <c r="E605" s="99">
        <f t="array" ref="E605">IF(OR('Exadata Layout'!M117 = "P", 'Exadata Layout'!M117 = "A"), 'Exadata Layout'!W117, 0)</f>
        <v>0</v>
      </c>
      <c r="F605" s="99">
        <f>IF(OR('Exadata Layout'!M117 = "P", 'Exadata Layout'!M117 = "A"), 'Exadata Layout'!I117, 0)</f>
        <v>0</v>
      </c>
      <c r="G605" s="91" t="str">
        <f t="array" ref="G605">IF(OR('Exadata Layout'!M117 = "P", 'Exadata Layout'!M117 = "A"), 'Exadata Layout'!G117, "")</f>
        <v/>
      </c>
    </row>
    <row r="606" spans="3:7">
      <c r="C606" s="91">
        <v>104</v>
      </c>
      <c r="D606" s="99">
        <f>IF(OR('Exadata Layout'!M118 = "P"), 'Exadata Layout'!V118, 0)</f>
        <v>0</v>
      </c>
      <c r="E606" s="99">
        <f t="array" ref="E606">IF(OR('Exadata Layout'!M118 = "P", 'Exadata Layout'!M118 = "A"), 'Exadata Layout'!W118, 0)</f>
        <v>0</v>
      </c>
      <c r="F606" s="99">
        <f>IF(OR('Exadata Layout'!M118 = "P", 'Exadata Layout'!M118 = "A"), 'Exadata Layout'!I118, 0)</f>
        <v>0</v>
      </c>
      <c r="G606" s="91" t="str">
        <f t="array" ref="G606">IF(OR('Exadata Layout'!M118 = "P", 'Exadata Layout'!M118 = "A"), 'Exadata Layout'!G118, "")</f>
        <v/>
      </c>
    </row>
    <row r="607" spans="3:7">
      <c r="C607" s="91">
        <v>105</v>
      </c>
      <c r="D607" s="99">
        <f>IF(OR('Exadata Layout'!M119 = "P"), 'Exadata Layout'!V119, 0)</f>
        <v>0</v>
      </c>
      <c r="E607" s="99">
        <f t="array" ref="E607">IF(OR('Exadata Layout'!M119 = "P", 'Exadata Layout'!M119 = "A"), 'Exadata Layout'!W119, 0)</f>
        <v>0</v>
      </c>
      <c r="F607" s="99">
        <f>IF(OR('Exadata Layout'!M119 = "P", 'Exadata Layout'!M119 = "A"), 'Exadata Layout'!I119, 0)</f>
        <v>0</v>
      </c>
      <c r="G607" s="91" t="str">
        <f t="array" ref="G607">IF(OR('Exadata Layout'!M119 = "P", 'Exadata Layout'!M119 = "A"), 'Exadata Layout'!G119, "")</f>
        <v/>
      </c>
    </row>
    <row r="608" spans="3:7">
      <c r="C608" s="91">
        <v>106</v>
      </c>
      <c r="D608" s="99">
        <f>IF(OR('Exadata Layout'!M120 = "P"), 'Exadata Layout'!V120, 0)</f>
        <v>0</v>
      </c>
      <c r="E608" s="99">
        <f t="array" ref="E608">IF(OR('Exadata Layout'!M120 = "P", 'Exadata Layout'!M120 = "A"), 'Exadata Layout'!W120, 0)</f>
        <v>0</v>
      </c>
      <c r="F608" s="99">
        <f>IF(OR('Exadata Layout'!M120 = "P", 'Exadata Layout'!M120 = "A"), 'Exadata Layout'!I120, 0)</f>
        <v>0</v>
      </c>
      <c r="G608" s="91" t="str">
        <f t="array" ref="G608">IF(OR('Exadata Layout'!M120 = "P", 'Exadata Layout'!M120 = "A"), 'Exadata Layout'!G120, "")</f>
        <v/>
      </c>
    </row>
    <row r="609" spans="3:7">
      <c r="C609" s="91">
        <v>107</v>
      </c>
      <c r="D609" s="99">
        <f>IF(OR('Exadata Layout'!M121 = "P"), 'Exadata Layout'!V121, 0)</f>
        <v>0</v>
      </c>
      <c r="E609" s="99">
        <f t="array" ref="E609">IF(OR('Exadata Layout'!M121 = "P", 'Exadata Layout'!M121 = "A"), 'Exadata Layout'!W121, 0)</f>
        <v>0</v>
      </c>
      <c r="F609" s="99">
        <f>IF(OR('Exadata Layout'!M121 = "P", 'Exadata Layout'!M121 = "A"), 'Exadata Layout'!I121, 0)</f>
        <v>0</v>
      </c>
      <c r="G609" s="91" t="str">
        <f t="array" ref="G609">IF(OR('Exadata Layout'!M121 = "P", 'Exadata Layout'!M121 = "A"), 'Exadata Layout'!G121, "")</f>
        <v/>
      </c>
    </row>
    <row r="610" spans="3:7">
      <c r="C610" s="91">
        <v>108</v>
      </c>
      <c r="D610" s="99">
        <f>IF(OR('Exadata Layout'!M122 = "P"), 'Exadata Layout'!V122, 0)</f>
        <v>0</v>
      </c>
      <c r="E610" s="99">
        <f t="array" ref="E610">IF(OR('Exadata Layout'!M122 = "P", 'Exadata Layout'!M122 = "A"), 'Exadata Layout'!W122, 0)</f>
        <v>0</v>
      </c>
      <c r="F610" s="99">
        <f>IF(OR('Exadata Layout'!M122 = "P", 'Exadata Layout'!M122 = "A"), 'Exadata Layout'!I122, 0)</f>
        <v>0</v>
      </c>
      <c r="G610" s="91" t="str">
        <f t="array" ref="G610">IF(OR('Exadata Layout'!M122 = "P", 'Exadata Layout'!M122 = "A"), 'Exadata Layout'!G122, "")</f>
        <v/>
      </c>
    </row>
    <row r="611" spans="3:7">
      <c r="C611" s="91">
        <v>109</v>
      </c>
      <c r="D611" s="99">
        <f>IF(OR('Exadata Layout'!M123 = "P"), 'Exadata Layout'!V123, 0)</f>
        <v>0</v>
      </c>
      <c r="E611" s="99">
        <f t="array" ref="E611">IF(OR('Exadata Layout'!M123 = "P", 'Exadata Layout'!M123 = "A"), 'Exadata Layout'!W123, 0)</f>
        <v>0</v>
      </c>
      <c r="F611" s="99">
        <f>IF(OR('Exadata Layout'!M123 = "P", 'Exadata Layout'!M123 = "A"), 'Exadata Layout'!I123, 0)</f>
        <v>0</v>
      </c>
      <c r="G611" s="91" t="str">
        <f t="array" ref="G611">IF(OR('Exadata Layout'!M123 = "P", 'Exadata Layout'!M123 = "A"), 'Exadata Layout'!G123, "")</f>
        <v/>
      </c>
    </row>
    <row r="612" spans="3:7">
      <c r="C612" s="91">
        <v>110</v>
      </c>
      <c r="D612" s="99">
        <f>IF(OR('Exadata Layout'!M124 = "P"), 'Exadata Layout'!V124, 0)</f>
        <v>0</v>
      </c>
      <c r="E612" s="99">
        <f t="array" ref="E612">IF(OR('Exadata Layout'!M124 = "P", 'Exadata Layout'!M124 = "A"), 'Exadata Layout'!W124, 0)</f>
        <v>0</v>
      </c>
      <c r="F612" s="99">
        <f>IF(OR('Exadata Layout'!M124 = "P", 'Exadata Layout'!M124 = "A"), 'Exadata Layout'!I124, 0)</f>
        <v>0</v>
      </c>
      <c r="G612" s="91" t="str">
        <f t="array" ref="G612">IF(OR('Exadata Layout'!M124 = "P", 'Exadata Layout'!M124 = "A"), 'Exadata Layout'!G124, "")</f>
        <v/>
      </c>
    </row>
    <row r="613" spans="3:7">
      <c r="C613" s="91">
        <v>111</v>
      </c>
      <c r="D613" s="99">
        <f>IF(OR('Exadata Layout'!M125 = "P"), 'Exadata Layout'!V125, 0)</f>
        <v>0</v>
      </c>
      <c r="E613" s="99">
        <f t="array" ref="E613">IF(OR('Exadata Layout'!M125 = "P", 'Exadata Layout'!M125 = "A"), 'Exadata Layout'!W125, 0)</f>
        <v>0</v>
      </c>
      <c r="F613" s="99">
        <f>IF(OR('Exadata Layout'!M125 = "P", 'Exadata Layout'!M125 = "A"), 'Exadata Layout'!I125, 0)</f>
        <v>0</v>
      </c>
      <c r="G613" s="91" t="str">
        <f t="array" ref="G613">IF(OR('Exadata Layout'!M125 = "P", 'Exadata Layout'!M125 = "A"), 'Exadata Layout'!G125, "")</f>
        <v/>
      </c>
    </row>
    <row r="614" spans="3:7">
      <c r="C614" s="91">
        <v>112</v>
      </c>
      <c r="D614" s="99">
        <f>IF(OR('Exadata Layout'!M126 = "P"), 'Exadata Layout'!V126, 0)</f>
        <v>0</v>
      </c>
      <c r="E614" s="99">
        <f t="array" ref="E614">IF(OR('Exadata Layout'!M126 = "P", 'Exadata Layout'!M126 = "A"), 'Exadata Layout'!W126, 0)</f>
        <v>0</v>
      </c>
      <c r="F614" s="99">
        <f>IF(OR('Exadata Layout'!M126 = "P", 'Exadata Layout'!M126 = "A"), 'Exadata Layout'!I126, 0)</f>
        <v>0</v>
      </c>
      <c r="G614" s="91" t="str">
        <f t="array" ref="G614">IF(OR('Exadata Layout'!M126 = "P", 'Exadata Layout'!M126 = "A"), 'Exadata Layout'!G126, "")</f>
        <v/>
      </c>
    </row>
    <row r="615" spans="3:7">
      <c r="C615" s="91">
        <v>113</v>
      </c>
      <c r="D615" s="99">
        <f>IF(OR('Exadata Layout'!M127 = "P"), 'Exadata Layout'!V127, 0)</f>
        <v>0</v>
      </c>
      <c r="E615" s="99">
        <f t="array" ref="E615">IF(OR('Exadata Layout'!M127 = "P", 'Exadata Layout'!M127 = "A"), 'Exadata Layout'!W127, 0)</f>
        <v>0</v>
      </c>
      <c r="F615" s="99">
        <f>IF(OR('Exadata Layout'!M127 = "P", 'Exadata Layout'!M127 = "A"), 'Exadata Layout'!I127, 0)</f>
        <v>0</v>
      </c>
      <c r="G615" s="91" t="str">
        <f t="array" ref="G615">IF(OR('Exadata Layout'!M127 = "P", 'Exadata Layout'!M127 = "A"), 'Exadata Layout'!G127, "")</f>
        <v/>
      </c>
    </row>
    <row r="616" spans="3:7">
      <c r="C616" s="91">
        <v>114</v>
      </c>
      <c r="D616" s="99">
        <f>IF(OR('Exadata Layout'!M128 = "P"), 'Exadata Layout'!V128, 0)</f>
        <v>0</v>
      </c>
      <c r="E616" s="99">
        <f t="array" ref="E616">IF(OR('Exadata Layout'!M128 = "P", 'Exadata Layout'!M128 = "A"), 'Exadata Layout'!W128, 0)</f>
        <v>0</v>
      </c>
      <c r="F616" s="99">
        <f>IF(OR('Exadata Layout'!M128 = "P", 'Exadata Layout'!M128 = "A"), 'Exadata Layout'!I128, 0)</f>
        <v>0</v>
      </c>
      <c r="G616" s="91" t="str">
        <f t="array" ref="G616">IF(OR('Exadata Layout'!M128 = "P", 'Exadata Layout'!M128 = "A"), 'Exadata Layout'!G128, "")</f>
        <v/>
      </c>
    </row>
    <row r="617" spans="3:7">
      <c r="C617" s="91">
        <v>115</v>
      </c>
      <c r="D617" s="99">
        <f>IF(OR('Exadata Layout'!M129 = "P"), 'Exadata Layout'!V129, 0)</f>
        <v>0</v>
      </c>
      <c r="E617" s="99">
        <f t="array" ref="E617">IF(OR('Exadata Layout'!M129 = "P", 'Exadata Layout'!M129 = "A"), 'Exadata Layout'!W129, 0)</f>
        <v>0</v>
      </c>
      <c r="F617" s="99">
        <f>IF(OR('Exadata Layout'!M129 = "P", 'Exadata Layout'!M129 = "A"), 'Exadata Layout'!I129, 0)</f>
        <v>0</v>
      </c>
      <c r="G617" s="91" t="str">
        <f t="array" ref="G617">IF(OR('Exadata Layout'!M129 = "P", 'Exadata Layout'!M129 = "A"), 'Exadata Layout'!G129, "")</f>
        <v/>
      </c>
    </row>
    <row r="618" spans="3:7">
      <c r="C618" s="91">
        <v>116</v>
      </c>
      <c r="D618" s="99">
        <f>IF(OR('Exadata Layout'!M130 = "P"), 'Exadata Layout'!V130, 0)</f>
        <v>0</v>
      </c>
      <c r="E618" s="99">
        <f t="array" ref="E618">IF(OR('Exadata Layout'!M130 = "P", 'Exadata Layout'!M130 = "A"), 'Exadata Layout'!W130, 0)</f>
        <v>0</v>
      </c>
      <c r="F618" s="99">
        <f>IF(OR('Exadata Layout'!M130 = "P", 'Exadata Layout'!M130 = "A"), 'Exadata Layout'!I130, 0)</f>
        <v>0</v>
      </c>
      <c r="G618" s="91" t="str">
        <f t="array" ref="G618">IF(OR('Exadata Layout'!M130 = "P", 'Exadata Layout'!M130 = "A"), 'Exadata Layout'!G130, "")</f>
        <v/>
      </c>
    </row>
    <row r="619" spans="3:7">
      <c r="C619" s="91">
        <v>117</v>
      </c>
      <c r="D619" s="99">
        <f>IF(OR('Exadata Layout'!M131 = "P"), 'Exadata Layout'!V131, 0)</f>
        <v>0</v>
      </c>
      <c r="E619" s="99">
        <f t="array" ref="E619">IF(OR('Exadata Layout'!M131 = "P", 'Exadata Layout'!M131 = "A"), 'Exadata Layout'!W131, 0)</f>
        <v>0</v>
      </c>
      <c r="F619" s="99">
        <f>IF(OR('Exadata Layout'!M131 = "P", 'Exadata Layout'!M131 = "A"), 'Exadata Layout'!I131, 0)</f>
        <v>0</v>
      </c>
      <c r="G619" s="91" t="str">
        <f t="array" ref="G619">IF(OR('Exadata Layout'!M131 = "P", 'Exadata Layout'!M131 = "A"), 'Exadata Layout'!G131, "")</f>
        <v/>
      </c>
    </row>
    <row r="620" spans="3:7">
      <c r="C620" s="91">
        <v>118</v>
      </c>
      <c r="D620" s="99">
        <f>IF(OR('Exadata Layout'!M132 = "P"), 'Exadata Layout'!V132, 0)</f>
        <v>0</v>
      </c>
      <c r="E620" s="99">
        <f t="array" ref="E620">IF(OR('Exadata Layout'!M132 = "P", 'Exadata Layout'!M132 = "A"), 'Exadata Layout'!W132, 0)</f>
        <v>0</v>
      </c>
      <c r="F620" s="99">
        <f>IF(OR('Exadata Layout'!M132 = "P", 'Exadata Layout'!M132 = "A"), 'Exadata Layout'!I132, 0)</f>
        <v>0</v>
      </c>
      <c r="G620" s="91" t="str">
        <f t="array" ref="G620">IF(OR('Exadata Layout'!M132 = "P", 'Exadata Layout'!M132 = "A"), 'Exadata Layout'!G132, "")</f>
        <v/>
      </c>
    </row>
    <row r="621" spans="3:7">
      <c r="C621" s="91">
        <v>119</v>
      </c>
      <c r="D621" s="99">
        <f>IF(OR('Exadata Layout'!M133 = "P"), 'Exadata Layout'!V133, 0)</f>
        <v>0</v>
      </c>
      <c r="E621" s="99">
        <f t="array" ref="E621">IF(OR('Exadata Layout'!M133 = "P", 'Exadata Layout'!M133 = "A"), 'Exadata Layout'!W133, 0)</f>
        <v>0</v>
      </c>
      <c r="F621" s="99">
        <f>IF(OR('Exadata Layout'!M133 = "P", 'Exadata Layout'!M133 = "A"), 'Exadata Layout'!I133, 0)</f>
        <v>0</v>
      </c>
      <c r="G621" s="91" t="str">
        <f t="array" ref="G621">IF(OR('Exadata Layout'!M133 = "P", 'Exadata Layout'!M133 = "A"), 'Exadata Layout'!G133, "")</f>
        <v/>
      </c>
    </row>
    <row r="622" spans="3:7">
      <c r="C622" s="91">
        <v>120</v>
      </c>
      <c r="D622" s="99">
        <f>IF(OR('Exadata Layout'!M134 = "P"), 'Exadata Layout'!V134, 0)</f>
        <v>0</v>
      </c>
      <c r="E622" s="99">
        <f t="array" ref="E622">IF(OR('Exadata Layout'!M134 = "P", 'Exadata Layout'!M134 = "A"), 'Exadata Layout'!W134, 0)</f>
        <v>0</v>
      </c>
      <c r="F622" s="99">
        <f>IF(OR('Exadata Layout'!M134 = "P", 'Exadata Layout'!M134 = "A"), 'Exadata Layout'!I134, 0)</f>
        <v>0</v>
      </c>
      <c r="G622" s="91" t="str">
        <f t="array" ref="G622">IF(OR('Exadata Layout'!M134 = "P", 'Exadata Layout'!M134 = "A"), 'Exadata Layout'!G134, "")</f>
        <v/>
      </c>
    </row>
    <row r="623" spans="3:7">
      <c r="C623" s="91">
        <v>121</v>
      </c>
      <c r="D623" s="99">
        <f>IF(OR('Exadata Layout'!M135 = "P"), 'Exadata Layout'!V135, 0)</f>
        <v>0</v>
      </c>
      <c r="E623" s="99">
        <f t="array" ref="E623">IF(OR('Exadata Layout'!M135 = "P", 'Exadata Layout'!M135 = "A"), 'Exadata Layout'!W135, 0)</f>
        <v>0</v>
      </c>
      <c r="F623" s="99">
        <f>IF(OR('Exadata Layout'!M135 = "P", 'Exadata Layout'!M135 = "A"), 'Exadata Layout'!I135, 0)</f>
        <v>0</v>
      </c>
      <c r="G623" s="91" t="str">
        <f t="array" ref="G623">IF(OR('Exadata Layout'!M135 = "P", 'Exadata Layout'!M135 = "A"), 'Exadata Layout'!G135, "")</f>
        <v/>
      </c>
    </row>
    <row r="624" spans="3:7">
      <c r="C624" s="91">
        <v>122</v>
      </c>
      <c r="D624" s="99">
        <f>IF(OR('Exadata Layout'!M136 = "P"), 'Exadata Layout'!V136, 0)</f>
        <v>0</v>
      </c>
      <c r="E624" s="99">
        <f t="array" ref="E624">IF(OR('Exadata Layout'!M136 = "P", 'Exadata Layout'!M136 = "A"), 'Exadata Layout'!W136, 0)</f>
        <v>0</v>
      </c>
      <c r="F624" s="99">
        <f>IF(OR('Exadata Layout'!M136 = "P", 'Exadata Layout'!M136 = "A"), 'Exadata Layout'!I136, 0)</f>
        <v>0</v>
      </c>
      <c r="G624" s="91" t="str">
        <f t="array" ref="G624">IF(OR('Exadata Layout'!M136 = "P", 'Exadata Layout'!M136 = "A"), 'Exadata Layout'!G136, "")</f>
        <v/>
      </c>
    </row>
    <row r="625" spans="3:7">
      <c r="C625" s="91">
        <v>123</v>
      </c>
      <c r="D625" s="99">
        <f>IF(OR('Exadata Layout'!M137 = "P"), 'Exadata Layout'!V137, 0)</f>
        <v>0</v>
      </c>
      <c r="E625" s="99">
        <f t="array" ref="E625">IF(OR('Exadata Layout'!M137 = "P", 'Exadata Layout'!M137 = "A"), 'Exadata Layout'!W137, 0)</f>
        <v>0</v>
      </c>
      <c r="F625" s="99">
        <f>IF(OR('Exadata Layout'!M137 = "P", 'Exadata Layout'!M137 = "A"), 'Exadata Layout'!I137, 0)</f>
        <v>0</v>
      </c>
      <c r="G625" s="91" t="str">
        <f t="array" ref="G625">IF(OR('Exadata Layout'!M137 = "P", 'Exadata Layout'!M137 = "A"), 'Exadata Layout'!G137, "")</f>
        <v/>
      </c>
    </row>
    <row r="626" spans="3:7">
      <c r="C626" s="91">
        <v>124</v>
      </c>
      <c r="D626" s="99">
        <f>IF(OR('Exadata Layout'!M138 = "P"), 'Exadata Layout'!V138, 0)</f>
        <v>0</v>
      </c>
      <c r="E626" s="99">
        <f t="array" ref="E626">IF(OR('Exadata Layout'!M138 = "P", 'Exadata Layout'!M138 = "A"), 'Exadata Layout'!W138, 0)</f>
        <v>0</v>
      </c>
      <c r="F626" s="99">
        <f>IF(OR('Exadata Layout'!M138 = "P", 'Exadata Layout'!M138 = "A"), 'Exadata Layout'!I138, 0)</f>
        <v>0</v>
      </c>
      <c r="G626" s="91" t="str">
        <f t="array" ref="G626">IF(OR('Exadata Layout'!M138 = "P", 'Exadata Layout'!M138 = "A"), 'Exadata Layout'!G138, "")</f>
        <v/>
      </c>
    </row>
    <row r="627" spans="3:7">
      <c r="C627" s="91">
        <v>125</v>
      </c>
      <c r="D627" s="99">
        <f>IF(OR('Exadata Layout'!M139 = "P"), 'Exadata Layout'!V139, 0)</f>
        <v>0</v>
      </c>
      <c r="E627" s="99">
        <f t="array" ref="E627">IF(OR('Exadata Layout'!M139 = "P", 'Exadata Layout'!M139 = "A"), 'Exadata Layout'!W139, 0)</f>
        <v>0</v>
      </c>
      <c r="F627" s="99">
        <f>IF(OR('Exadata Layout'!M139 = "P", 'Exadata Layout'!M139 = "A"), 'Exadata Layout'!I139, 0)</f>
        <v>0</v>
      </c>
      <c r="G627" s="91" t="str">
        <f t="array" ref="G627">IF(OR('Exadata Layout'!M139 = "P", 'Exadata Layout'!M139 = "A"), 'Exadata Layout'!G139, "")</f>
        <v/>
      </c>
    </row>
    <row r="628" spans="3:7">
      <c r="C628" s="91">
        <v>126</v>
      </c>
      <c r="D628" s="99">
        <f>IF(OR('Exadata Layout'!M140 = "P"), 'Exadata Layout'!V140, 0)</f>
        <v>0</v>
      </c>
      <c r="E628" s="99">
        <f t="array" ref="E628">IF(OR('Exadata Layout'!M140 = "P", 'Exadata Layout'!M140 = "A"), 'Exadata Layout'!W140, 0)</f>
        <v>0</v>
      </c>
      <c r="F628" s="99">
        <f>IF(OR('Exadata Layout'!M140 = "P", 'Exadata Layout'!M140 = "A"), 'Exadata Layout'!I140, 0)</f>
        <v>0</v>
      </c>
      <c r="G628" s="91" t="str">
        <f t="array" ref="G628">IF(OR('Exadata Layout'!M140 = "P", 'Exadata Layout'!M140 = "A"), 'Exadata Layout'!G140, "")</f>
        <v/>
      </c>
    </row>
    <row r="629" spans="3:7">
      <c r="C629" s="91">
        <v>127</v>
      </c>
      <c r="D629" s="99">
        <f>IF(OR('Exadata Layout'!M141 = "P"), 'Exadata Layout'!V141, 0)</f>
        <v>0</v>
      </c>
      <c r="E629" s="99">
        <f t="array" ref="E629">IF(OR('Exadata Layout'!M141 = "P", 'Exadata Layout'!M141 = "A"), 'Exadata Layout'!W141, 0)</f>
        <v>0</v>
      </c>
      <c r="F629" s="99">
        <f>IF(OR('Exadata Layout'!M141 = "P", 'Exadata Layout'!M141 = "A"), 'Exadata Layout'!I141, 0)</f>
        <v>0</v>
      </c>
      <c r="G629" s="91" t="str">
        <f t="array" ref="G629">IF(OR('Exadata Layout'!M141 = "P", 'Exadata Layout'!M141 = "A"), 'Exadata Layout'!G141, "")</f>
        <v/>
      </c>
    </row>
    <row r="630" spans="3:7">
      <c r="C630" s="91">
        <v>128</v>
      </c>
      <c r="D630" s="99">
        <f>IF(OR('Exadata Layout'!M142 = "P"), 'Exadata Layout'!V142, 0)</f>
        <v>0</v>
      </c>
      <c r="E630" s="99">
        <f t="array" ref="E630">IF(OR('Exadata Layout'!M142 = "P", 'Exadata Layout'!M142 = "A"), 'Exadata Layout'!W142, 0)</f>
        <v>0</v>
      </c>
      <c r="F630" s="99">
        <f>IF(OR('Exadata Layout'!M142 = "P", 'Exadata Layout'!M142 = "A"), 'Exadata Layout'!I142, 0)</f>
        <v>0</v>
      </c>
      <c r="G630" s="91" t="str">
        <f t="array" ref="G630">IF(OR('Exadata Layout'!M142 = "P", 'Exadata Layout'!M142 = "A"), 'Exadata Layout'!G142, "")</f>
        <v/>
      </c>
    </row>
    <row r="631" spans="3:7">
      <c r="C631" s="91">
        <v>129</v>
      </c>
      <c r="D631" s="99">
        <f>IF(OR('Exadata Layout'!M143 = "P"), 'Exadata Layout'!V143, 0)</f>
        <v>0</v>
      </c>
      <c r="E631" s="99">
        <f t="array" ref="E631">IF(OR('Exadata Layout'!M143 = "P", 'Exadata Layout'!M143 = "A"), 'Exadata Layout'!W143, 0)</f>
        <v>0</v>
      </c>
      <c r="F631" s="99">
        <f>IF(OR('Exadata Layout'!M143 = "P", 'Exadata Layout'!M143 = "A"), 'Exadata Layout'!I143, 0)</f>
        <v>0</v>
      </c>
      <c r="G631" s="91" t="str">
        <f t="array" ref="G631">IF(OR('Exadata Layout'!M143 = "P", 'Exadata Layout'!M143 = "A"), 'Exadata Layout'!G143, "")</f>
        <v/>
      </c>
    </row>
    <row r="632" spans="3:7">
      <c r="C632" s="91">
        <v>130</v>
      </c>
      <c r="D632" s="99">
        <f>IF(OR('Exadata Layout'!M144 = "P"), 'Exadata Layout'!V144, 0)</f>
        <v>0</v>
      </c>
      <c r="E632" s="99">
        <f t="array" ref="E632">IF(OR('Exadata Layout'!M144 = "P", 'Exadata Layout'!M144 = "A"), 'Exadata Layout'!W144, 0)</f>
        <v>0</v>
      </c>
      <c r="F632" s="99">
        <f>IF(OR('Exadata Layout'!M144 = "P", 'Exadata Layout'!M144 = "A"), 'Exadata Layout'!I144, 0)</f>
        <v>0</v>
      </c>
      <c r="G632" s="91" t="str">
        <f t="array" ref="G632">IF(OR('Exadata Layout'!M144 = "P", 'Exadata Layout'!M144 = "A"), 'Exadata Layout'!G144, "")</f>
        <v/>
      </c>
    </row>
    <row r="633" spans="3:7">
      <c r="C633" s="91">
        <v>131</v>
      </c>
      <c r="D633" s="99">
        <f>IF(OR('Exadata Layout'!M145 = "P"), 'Exadata Layout'!V145, 0)</f>
        <v>0</v>
      </c>
      <c r="E633" s="99">
        <f t="array" ref="E633">IF(OR('Exadata Layout'!M145 = "P", 'Exadata Layout'!M145 = "A"), 'Exadata Layout'!W145, 0)</f>
        <v>0</v>
      </c>
      <c r="F633" s="99">
        <f>IF(OR('Exadata Layout'!M145 = "P", 'Exadata Layout'!M145 = "A"), 'Exadata Layout'!I145, 0)</f>
        <v>0</v>
      </c>
      <c r="G633" s="91" t="str">
        <f t="array" ref="G633">IF(OR('Exadata Layout'!M145 = "P", 'Exadata Layout'!M145 = "A"), 'Exadata Layout'!G145, "")</f>
        <v/>
      </c>
    </row>
    <row r="634" spans="3:7">
      <c r="C634" s="91">
        <v>132</v>
      </c>
      <c r="D634" s="99">
        <f>IF(OR('Exadata Layout'!M146 = "P"), 'Exadata Layout'!V146, 0)</f>
        <v>0</v>
      </c>
      <c r="E634" s="99">
        <f t="array" ref="E634">IF(OR('Exadata Layout'!M146 = "P", 'Exadata Layout'!M146 = "A"), 'Exadata Layout'!W146, 0)</f>
        <v>0</v>
      </c>
      <c r="F634" s="99">
        <f>IF(OR('Exadata Layout'!M146 = "P", 'Exadata Layout'!M146 = "A"), 'Exadata Layout'!I146, 0)</f>
        <v>0</v>
      </c>
      <c r="G634" s="91" t="str">
        <f t="array" ref="G634">IF(OR('Exadata Layout'!M146 = "P", 'Exadata Layout'!M146 = "A"), 'Exadata Layout'!G146, "")</f>
        <v/>
      </c>
    </row>
    <row r="635" spans="3:7">
      <c r="C635" s="91">
        <v>133</v>
      </c>
      <c r="D635" s="99">
        <f>IF(OR('Exadata Layout'!M147 = "P"), 'Exadata Layout'!V147, 0)</f>
        <v>0</v>
      </c>
      <c r="E635" s="99">
        <f t="array" ref="E635">IF(OR('Exadata Layout'!M147 = "P", 'Exadata Layout'!M147 = "A"), 'Exadata Layout'!W147, 0)</f>
        <v>0</v>
      </c>
      <c r="F635" s="99">
        <f>IF(OR('Exadata Layout'!M147 = "P", 'Exadata Layout'!M147 = "A"), 'Exadata Layout'!I147, 0)</f>
        <v>0</v>
      </c>
      <c r="G635" s="91" t="str">
        <f t="array" ref="G635">IF(OR('Exadata Layout'!M147 = "P", 'Exadata Layout'!M147 = "A"), 'Exadata Layout'!G147, "")</f>
        <v/>
      </c>
    </row>
    <row r="636" spans="3:7">
      <c r="C636" s="91">
        <v>134</v>
      </c>
      <c r="D636" s="99">
        <f>IF(OR('Exadata Layout'!M148 = "P"), 'Exadata Layout'!V148, 0)</f>
        <v>0</v>
      </c>
      <c r="E636" s="99">
        <f t="array" ref="E636">IF(OR('Exadata Layout'!M148 = "P", 'Exadata Layout'!M148 = "A"), 'Exadata Layout'!W148, 0)</f>
        <v>0</v>
      </c>
      <c r="F636" s="99">
        <f>IF(OR('Exadata Layout'!M148 = "P", 'Exadata Layout'!M148 = "A"), 'Exadata Layout'!I148, 0)</f>
        <v>0</v>
      </c>
      <c r="G636" s="91" t="str">
        <f t="array" ref="G636">IF(OR('Exadata Layout'!M148 = "P", 'Exadata Layout'!M148 = "A"), 'Exadata Layout'!G148, "")</f>
        <v/>
      </c>
    </row>
    <row r="637" spans="3:7">
      <c r="C637" s="91">
        <v>135</v>
      </c>
      <c r="D637" s="99">
        <f>IF(OR('Exadata Layout'!M149 = "P"), 'Exadata Layout'!V149, 0)</f>
        <v>0</v>
      </c>
      <c r="E637" s="99">
        <f t="array" ref="E637">IF(OR('Exadata Layout'!M149 = "P", 'Exadata Layout'!M149 = "A"), 'Exadata Layout'!W149, 0)</f>
        <v>0</v>
      </c>
      <c r="F637" s="99">
        <f>IF(OR('Exadata Layout'!M149 = "P", 'Exadata Layout'!M149 = "A"), 'Exadata Layout'!I149, 0)</f>
        <v>0</v>
      </c>
      <c r="G637" s="91" t="str">
        <f t="array" ref="G637">IF(OR('Exadata Layout'!M149 = "P", 'Exadata Layout'!M149 = "A"), 'Exadata Layout'!G149, "")</f>
        <v/>
      </c>
    </row>
    <row r="638" spans="3:7">
      <c r="C638" s="91">
        <v>136</v>
      </c>
      <c r="D638" s="99">
        <f>IF(OR('Exadata Layout'!M150 = "P"), 'Exadata Layout'!V150, 0)</f>
        <v>0</v>
      </c>
      <c r="E638" s="99">
        <f t="array" ref="E638">IF(OR('Exadata Layout'!M150 = "P", 'Exadata Layout'!M150 = "A"), 'Exadata Layout'!W150, 0)</f>
        <v>0</v>
      </c>
      <c r="F638" s="99">
        <f>IF(OR('Exadata Layout'!M150 = "P", 'Exadata Layout'!M150 = "A"), 'Exadata Layout'!I150, 0)</f>
        <v>0</v>
      </c>
      <c r="G638" s="91" t="str">
        <f t="array" ref="G638">IF(OR('Exadata Layout'!M150 = "P", 'Exadata Layout'!M150 = "A"), 'Exadata Layout'!G150, "")</f>
        <v/>
      </c>
    </row>
    <row r="639" spans="3:7">
      <c r="C639" s="91">
        <v>137</v>
      </c>
      <c r="D639" s="99">
        <f>IF(OR('Exadata Layout'!M151 = "P"), 'Exadata Layout'!V151, 0)</f>
        <v>0</v>
      </c>
      <c r="E639" s="99">
        <f t="array" ref="E639">IF(OR('Exadata Layout'!M151 = "P", 'Exadata Layout'!M151 = "A"), 'Exadata Layout'!W151, 0)</f>
        <v>0</v>
      </c>
      <c r="F639" s="99">
        <f>IF(OR('Exadata Layout'!M151 = "P", 'Exadata Layout'!M151 = "A"), 'Exadata Layout'!I151, 0)</f>
        <v>0</v>
      </c>
      <c r="G639" s="91" t="str">
        <f t="array" ref="G639">IF(OR('Exadata Layout'!M151 = "P", 'Exadata Layout'!M151 = "A"), 'Exadata Layout'!G151, "")</f>
        <v/>
      </c>
    </row>
    <row r="640" spans="3:7">
      <c r="C640" s="91">
        <v>138</v>
      </c>
      <c r="D640" s="99">
        <f>IF(OR('Exadata Layout'!M152 = "P"), 'Exadata Layout'!V152, 0)</f>
        <v>0</v>
      </c>
      <c r="E640" s="99">
        <f t="array" ref="E640">IF(OR('Exadata Layout'!M152 = "P", 'Exadata Layout'!M152 = "A"), 'Exadata Layout'!W152, 0)</f>
        <v>0</v>
      </c>
      <c r="F640" s="99">
        <f>IF(OR('Exadata Layout'!M152 = "P", 'Exadata Layout'!M152 = "A"), 'Exadata Layout'!I152, 0)</f>
        <v>0</v>
      </c>
      <c r="G640" s="91" t="str">
        <f t="array" ref="G640">IF(OR('Exadata Layout'!M152 = "P", 'Exadata Layout'!M152 = "A"), 'Exadata Layout'!G152, "")</f>
        <v/>
      </c>
    </row>
    <row r="641" spans="3:7">
      <c r="C641" s="91">
        <v>139</v>
      </c>
      <c r="D641" s="99">
        <f>IF(OR('Exadata Layout'!M153 = "P"), 'Exadata Layout'!V153, 0)</f>
        <v>0</v>
      </c>
      <c r="E641" s="99">
        <f t="array" ref="E641">IF(OR('Exadata Layout'!M153 = "P", 'Exadata Layout'!M153 = "A"), 'Exadata Layout'!W153, 0)</f>
        <v>0</v>
      </c>
      <c r="F641" s="99">
        <f>IF(OR('Exadata Layout'!M153 = "P", 'Exadata Layout'!M153 = "A"), 'Exadata Layout'!I153, 0)</f>
        <v>0</v>
      </c>
      <c r="G641" s="91" t="str">
        <f t="array" ref="G641">IF(OR('Exadata Layout'!M153 = "P", 'Exadata Layout'!M153 = "A"), 'Exadata Layout'!G153, "")</f>
        <v/>
      </c>
    </row>
    <row r="642" spans="3:7">
      <c r="C642" s="91">
        <v>140</v>
      </c>
      <c r="D642" s="99">
        <f>IF(OR('Exadata Layout'!M154 = "P"), 'Exadata Layout'!V154, 0)</f>
        <v>0</v>
      </c>
      <c r="E642" s="99">
        <f t="array" ref="E642">IF(OR('Exadata Layout'!M154 = "P", 'Exadata Layout'!M154 = "A"), 'Exadata Layout'!W154, 0)</f>
        <v>0</v>
      </c>
      <c r="F642" s="99">
        <f>IF(OR('Exadata Layout'!M154 = "P", 'Exadata Layout'!M154 = "A"), 'Exadata Layout'!I154, 0)</f>
        <v>0</v>
      </c>
      <c r="G642" s="91" t="str">
        <f t="array" ref="G642">IF(OR('Exadata Layout'!M154 = "P", 'Exadata Layout'!M154 = "A"), 'Exadata Layout'!G154, "")</f>
        <v/>
      </c>
    </row>
    <row r="643" spans="3:7">
      <c r="C643" s="91">
        <v>141</v>
      </c>
      <c r="D643" s="99">
        <f>IF(OR('Exadata Layout'!M155 = "P"), 'Exadata Layout'!V155, 0)</f>
        <v>0</v>
      </c>
      <c r="E643" s="99">
        <f t="array" ref="E643">IF(OR('Exadata Layout'!M155 = "P", 'Exadata Layout'!M155 = "A"), 'Exadata Layout'!W155, 0)</f>
        <v>0</v>
      </c>
      <c r="F643" s="99">
        <f>IF(OR('Exadata Layout'!M155 = "P", 'Exadata Layout'!M155 = "A"), 'Exadata Layout'!I155, 0)</f>
        <v>0</v>
      </c>
      <c r="G643" s="91" t="str">
        <f t="array" ref="G643">IF(OR('Exadata Layout'!M155 = "P", 'Exadata Layout'!M155 = "A"), 'Exadata Layout'!G155, "")</f>
        <v/>
      </c>
    </row>
    <row r="644" spans="3:7">
      <c r="C644" s="91">
        <v>142</v>
      </c>
      <c r="D644" s="99">
        <f>IF(OR('Exadata Layout'!M156 = "P"), 'Exadata Layout'!V156, 0)</f>
        <v>0</v>
      </c>
      <c r="E644" s="99">
        <f t="array" ref="E644">IF(OR('Exadata Layout'!M156 = "P", 'Exadata Layout'!M156 = "A"), 'Exadata Layout'!W156, 0)</f>
        <v>0</v>
      </c>
      <c r="F644" s="99">
        <f>IF(OR('Exadata Layout'!M156 = "P", 'Exadata Layout'!M156 = "A"), 'Exadata Layout'!I156, 0)</f>
        <v>0</v>
      </c>
      <c r="G644" s="91" t="str">
        <f t="array" ref="G644">IF(OR('Exadata Layout'!M156 = "P", 'Exadata Layout'!M156 = "A"), 'Exadata Layout'!G156, "")</f>
        <v/>
      </c>
    </row>
    <row r="645" spans="3:7">
      <c r="C645" s="91">
        <v>143</v>
      </c>
      <c r="D645" s="99">
        <f>IF(OR('Exadata Layout'!M157 = "P"), 'Exadata Layout'!V157, 0)</f>
        <v>0</v>
      </c>
      <c r="E645" s="99">
        <f t="array" ref="E645">IF(OR('Exadata Layout'!M157 = "P", 'Exadata Layout'!M157 = "A"), 'Exadata Layout'!W157, 0)</f>
        <v>0</v>
      </c>
      <c r="F645" s="99">
        <f>IF(OR('Exadata Layout'!M157 = "P", 'Exadata Layout'!M157 = "A"), 'Exadata Layout'!I157, 0)</f>
        <v>0</v>
      </c>
      <c r="G645" s="91" t="str">
        <f t="array" ref="G645">IF(OR('Exadata Layout'!M157 = "P", 'Exadata Layout'!M157 = "A"), 'Exadata Layout'!G157, "")</f>
        <v/>
      </c>
    </row>
    <row r="646" spans="3:7">
      <c r="C646" s="91">
        <v>144</v>
      </c>
      <c r="D646" s="99">
        <f>IF(OR('Exadata Layout'!M158 = "P"), 'Exadata Layout'!V158, 0)</f>
        <v>0</v>
      </c>
      <c r="E646" s="99">
        <f t="array" ref="E646">IF(OR('Exadata Layout'!M158 = "P", 'Exadata Layout'!M158 = "A"), 'Exadata Layout'!W158, 0)</f>
        <v>0</v>
      </c>
      <c r="F646" s="99">
        <f>IF(OR('Exadata Layout'!M158 = "P", 'Exadata Layout'!M158 = "A"), 'Exadata Layout'!I158, 0)</f>
        <v>0</v>
      </c>
      <c r="G646" s="91" t="str">
        <f t="array" ref="G646">IF(OR('Exadata Layout'!M158 = "P", 'Exadata Layout'!M158 = "A"), 'Exadata Layout'!G158, "")</f>
        <v/>
      </c>
    </row>
    <row r="647" spans="3:7">
      <c r="C647" s="91">
        <v>145</v>
      </c>
      <c r="D647" s="99">
        <f>IF(OR('Exadata Layout'!M159 = "P"), 'Exadata Layout'!V159, 0)</f>
        <v>0</v>
      </c>
      <c r="E647" s="99">
        <f t="array" ref="E647">IF(OR('Exadata Layout'!M159 = "P", 'Exadata Layout'!M159 = "A"), 'Exadata Layout'!W159, 0)</f>
        <v>0</v>
      </c>
      <c r="F647" s="99">
        <f>IF(OR('Exadata Layout'!M159 = "P", 'Exadata Layout'!M159 = "A"), 'Exadata Layout'!I159, 0)</f>
        <v>0</v>
      </c>
      <c r="G647" s="91" t="str">
        <f t="array" ref="G647">IF(OR('Exadata Layout'!M159 = "P", 'Exadata Layout'!M159 = "A"), 'Exadata Layout'!G159, "")</f>
        <v/>
      </c>
    </row>
    <row r="648" spans="3:7">
      <c r="C648" s="91">
        <v>146</v>
      </c>
      <c r="D648" s="99">
        <f>IF(OR('Exadata Layout'!M160 = "P"), 'Exadata Layout'!V160, 0)</f>
        <v>0</v>
      </c>
      <c r="E648" s="99">
        <f t="array" ref="E648">IF(OR('Exadata Layout'!M160 = "P", 'Exadata Layout'!M160 = "A"), 'Exadata Layout'!W160, 0)</f>
        <v>0</v>
      </c>
      <c r="F648" s="99">
        <f>IF(OR('Exadata Layout'!M160 = "P", 'Exadata Layout'!M160 = "A"), 'Exadata Layout'!I160, 0)</f>
        <v>0</v>
      </c>
      <c r="G648" s="91" t="str">
        <f t="array" ref="G648">IF(OR('Exadata Layout'!M160 = "P", 'Exadata Layout'!M160 = "A"), 'Exadata Layout'!G160, "")</f>
        <v/>
      </c>
    </row>
    <row r="649" spans="3:7">
      <c r="C649" s="91">
        <v>147</v>
      </c>
      <c r="D649" s="99">
        <f>IF(OR('Exadata Layout'!M161 = "P"), 'Exadata Layout'!V161, 0)</f>
        <v>0</v>
      </c>
      <c r="E649" s="99">
        <f t="array" ref="E649">IF(OR('Exadata Layout'!M161 = "P", 'Exadata Layout'!M161 = "A"), 'Exadata Layout'!W161, 0)</f>
        <v>0</v>
      </c>
      <c r="F649" s="99">
        <f>IF(OR('Exadata Layout'!M161 = "P", 'Exadata Layout'!M161 = "A"), 'Exadata Layout'!I161, 0)</f>
        <v>0</v>
      </c>
      <c r="G649" s="91" t="str">
        <f t="array" ref="G649">IF(OR('Exadata Layout'!M161 = "P", 'Exadata Layout'!M161 = "A"), 'Exadata Layout'!G161, "")</f>
        <v/>
      </c>
    </row>
    <row r="650" spans="3:7">
      <c r="C650" s="91">
        <v>148</v>
      </c>
      <c r="D650" s="99">
        <f>IF(OR('Exadata Layout'!M162 = "P"), 'Exadata Layout'!V162, 0)</f>
        <v>0</v>
      </c>
      <c r="E650" s="99">
        <f t="array" ref="E650">IF(OR('Exadata Layout'!M162 = "P", 'Exadata Layout'!M162 = "A"), 'Exadata Layout'!W162, 0)</f>
        <v>0</v>
      </c>
      <c r="F650" s="99">
        <f>IF(OR('Exadata Layout'!M162 = "P", 'Exadata Layout'!M162 = "A"), 'Exadata Layout'!I162, 0)</f>
        <v>0</v>
      </c>
      <c r="G650" s="91" t="str">
        <f t="array" ref="G650">IF(OR('Exadata Layout'!M162 = "P", 'Exadata Layout'!M162 = "A"), 'Exadata Layout'!G162, "")</f>
        <v/>
      </c>
    </row>
    <row r="651" spans="3:7">
      <c r="C651" s="91">
        <v>149</v>
      </c>
      <c r="D651" s="99">
        <f>IF(OR('Exadata Layout'!M163 = "P"), 'Exadata Layout'!V163, 0)</f>
        <v>0</v>
      </c>
      <c r="E651" s="99">
        <f t="array" ref="E651">IF(OR('Exadata Layout'!M163 = "P", 'Exadata Layout'!M163 = "A"), 'Exadata Layout'!W163, 0)</f>
        <v>0</v>
      </c>
      <c r="F651" s="99">
        <f>IF(OR('Exadata Layout'!M163 = "P", 'Exadata Layout'!M163 = "A"), 'Exadata Layout'!I163, 0)</f>
        <v>0</v>
      </c>
      <c r="G651" s="91" t="str">
        <f t="array" ref="G651">IF(OR('Exadata Layout'!M163 = "P", 'Exadata Layout'!M163 = "A"), 'Exadata Layout'!G163, "")</f>
        <v/>
      </c>
    </row>
    <row r="652" spans="3:7">
      <c r="C652" s="91">
        <v>150</v>
      </c>
      <c r="D652" s="99">
        <f>IF(OR('Exadata Layout'!M164 = "P"), 'Exadata Layout'!V164, 0)</f>
        <v>0</v>
      </c>
      <c r="E652" s="99">
        <f t="array" ref="E652">IF(OR('Exadata Layout'!M164 = "P", 'Exadata Layout'!M164 = "A"), 'Exadata Layout'!W164, 0)</f>
        <v>0</v>
      </c>
      <c r="F652" s="99">
        <f>IF(OR('Exadata Layout'!M164 = "P", 'Exadata Layout'!M164 = "A"), 'Exadata Layout'!I164, 0)</f>
        <v>0</v>
      </c>
      <c r="G652" s="91" t="str">
        <f t="array" ref="G652">IF(OR('Exadata Layout'!M164 = "P", 'Exadata Layout'!M164 = "A"), 'Exadata Layout'!G164, "")</f>
        <v/>
      </c>
    </row>
    <row r="653" spans="3:7">
      <c r="C653" s="91">
        <v>151</v>
      </c>
      <c r="D653" s="99">
        <f>IF(OR('Exadata Layout'!M165 = "P"), 'Exadata Layout'!V165, 0)</f>
        <v>0</v>
      </c>
      <c r="E653" s="99">
        <f t="array" ref="E653">IF(OR('Exadata Layout'!M165 = "P", 'Exadata Layout'!M165 = "A"), 'Exadata Layout'!W165, 0)</f>
        <v>0</v>
      </c>
      <c r="F653" s="99">
        <f>IF(OR('Exadata Layout'!M165 = "P", 'Exadata Layout'!M165 = "A"), 'Exadata Layout'!I165, 0)</f>
        <v>0</v>
      </c>
      <c r="G653" s="91" t="str">
        <f t="array" ref="G653">IF(OR('Exadata Layout'!M165 = "P", 'Exadata Layout'!M165 = "A"), 'Exadata Layout'!G165, "")</f>
        <v/>
      </c>
    </row>
    <row r="654" spans="3:7">
      <c r="C654" s="91">
        <v>152</v>
      </c>
      <c r="D654" s="99">
        <f>IF(OR('Exadata Layout'!M166 = "P"), 'Exadata Layout'!V166, 0)</f>
        <v>0</v>
      </c>
      <c r="E654" s="99">
        <f t="array" ref="E654">IF(OR('Exadata Layout'!M166 = "P", 'Exadata Layout'!M166 = "A"), 'Exadata Layout'!W166, 0)</f>
        <v>0</v>
      </c>
      <c r="F654" s="99">
        <f>IF(OR('Exadata Layout'!M166 = "P", 'Exadata Layout'!M166 = "A"), 'Exadata Layout'!I166, 0)</f>
        <v>0</v>
      </c>
      <c r="G654" s="91" t="str">
        <f t="array" ref="G654">IF(OR('Exadata Layout'!M166 = "P", 'Exadata Layout'!M166 = "A"), 'Exadata Layout'!G166, "")</f>
        <v/>
      </c>
    </row>
    <row r="655" spans="3:7">
      <c r="C655" s="91">
        <v>153</v>
      </c>
      <c r="D655" s="99">
        <f>IF(OR('Exadata Layout'!M167 = "P"), 'Exadata Layout'!V167, 0)</f>
        <v>0</v>
      </c>
      <c r="E655" s="99">
        <f t="array" ref="E655">IF(OR('Exadata Layout'!M167 = "P", 'Exadata Layout'!M167 = "A"), 'Exadata Layout'!W167, 0)</f>
        <v>0</v>
      </c>
      <c r="F655" s="99">
        <f>IF(OR('Exadata Layout'!M167 = "P", 'Exadata Layout'!M167 = "A"), 'Exadata Layout'!I167, 0)</f>
        <v>0</v>
      </c>
      <c r="G655" s="91" t="str">
        <f t="array" ref="G655">IF(OR('Exadata Layout'!M167 = "P", 'Exadata Layout'!M167 = "A"), 'Exadata Layout'!G167, "")</f>
        <v/>
      </c>
    </row>
    <row r="656" spans="3:7">
      <c r="C656" s="91">
        <v>154</v>
      </c>
      <c r="D656" s="99">
        <f>IF(OR('Exadata Layout'!M168 = "P"), 'Exadata Layout'!V168, 0)</f>
        <v>0</v>
      </c>
      <c r="E656" s="99">
        <f t="array" ref="E656">IF(OR('Exadata Layout'!M168 = "P", 'Exadata Layout'!M168 = "A"), 'Exadata Layout'!W168, 0)</f>
        <v>0</v>
      </c>
      <c r="F656" s="99">
        <f>IF(OR('Exadata Layout'!M168 = "P", 'Exadata Layout'!M168 = "A"), 'Exadata Layout'!I168, 0)</f>
        <v>0</v>
      </c>
      <c r="G656" s="91" t="str">
        <f t="array" ref="G656">IF(OR('Exadata Layout'!M168 = "P", 'Exadata Layout'!M168 = "A"), 'Exadata Layout'!G168, "")</f>
        <v/>
      </c>
    </row>
    <row r="657" spans="3:7">
      <c r="C657" s="91">
        <v>155</v>
      </c>
      <c r="D657" s="99">
        <f>IF(OR('Exadata Layout'!M169 = "P"), 'Exadata Layout'!V169, 0)</f>
        <v>0</v>
      </c>
      <c r="E657" s="99">
        <f t="array" ref="E657">IF(OR('Exadata Layout'!M169 = "P", 'Exadata Layout'!M169 = "A"), 'Exadata Layout'!W169, 0)</f>
        <v>0</v>
      </c>
      <c r="F657" s="99">
        <f>IF(OR('Exadata Layout'!M169 = "P", 'Exadata Layout'!M169 = "A"), 'Exadata Layout'!I169, 0)</f>
        <v>0</v>
      </c>
      <c r="G657" s="91" t="str">
        <f t="array" ref="G657">IF(OR('Exadata Layout'!M169 = "P", 'Exadata Layout'!M169 = "A"), 'Exadata Layout'!G169, "")</f>
        <v/>
      </c>
    </row>
    <row r="658" spans="3:7">
      <c r="C658" s="91">
        <v>156</v>
      </c>
      <c r="D658" s="99">
        <f>IF(OR('Exadata Layout'!M170 = "P"), 'Exadata Layout'!V170, 0)</f>
        <v>0</v>
      </c>
      <c r="E658" s="99">
        <f t="array" ref="E658">IF(OR('Exadata Layout'!M170 = "P", 'Exadata Layout'!M170 = "A"), 'Exadata Layout'!W170, 0)</f>
        <v>0</v>
      </c>
      <c r="F658" s="99">
        <f>IF(OR('Exadata Layout'!M170 = "P", 'Exadata Layout'!M170 = "A"), 'Exadata Layout'!I170, 0)</f>
        <v>0</v>
      </c>
      <c r="G658" s="91" t="str">
        <f t="array" ref="G658">IF(OR('Exadata Layout'!M170 = "P", 'Exadata Layout'!M170 = "A"), 'Exadata Layout'!G170, "")</f>
        <v/>
      </c>
    </row>
    <row r="659" spans="3:7">
      <c r="C659" s="91">
        <v>157</v>
      </c>
      <c r="D659" s="99">
        <f>IF(OR('Exadata Layout'!M171 = "P"), 'Exadata Layout'!V171, 0)</f>
        <v>0</v>
      </c>
      <c r="E659" s="99">
        <f t="array" ref="E659">IF(OR('Exadata Layout'!M171 = "P", 'Exadata Layout'!M171 = "A"), 'Exadata Layout'!W171, 0)</f>
        <v>0</v>
      </c>
      <c r="F659" s="99">
        <f>IF(OR('Exadata Layout'!M171 = "P", 'Exadata Layout'!M171 = "A"), 'Exadata Layout'!I171, 0)</f>
        <v>0</v>
      </c>
      <c r="G659" s="91" t="str">
        <f t="array" ref="G659">IF(OR('Exadata Layout'!M171 = "P", 'Exadata Layout'!M171 = "A"), 'Exadata Layout'!G171, "")</f>
        <v/>
      </c>
    </row>
    <row r="660" spans="3:7">
      <c r="C660" s="91">
        <v>158</v>
      </c>
      <c r="D660" s="99">
        <f>IF(OR('Exadata Layout'!M172 = "P"), 'Exadata Layout'!V172, 0)</f>
        <v>0</v>
      </c>
      <c r="E660" s="99">
        <f t="array" ref="E660">IF(OR('Exadata Layout'!M172 = "P", 'Exadata Layout'!M172 = "A"), 'Exadata Layout'!W172, 0)</f>
        <v>0</v>
      </c>
      <c r="F660" s="99">
        <f>IF(OR('Exadata Layout'!M172 = "P", 'Exadata Layout'!M172 = "A"), 'Exadata Layout'!I172, 0)</f>
        <v>0</v>
      </c>
      <c r="G660" s="91" t="str">
        <f t="array" ref="G660">IF(OR('Exadata Layout'!M172 = "P", 'Exadata Layout'!M172 = "A"), 'Exadata Layout'!G172, "")</f>
        <v/>
      </c>
    </row>
    <row r="661" spans="3:7">
      <c r="C661" s="91">
        <v>159</v>
      </c>
      <c r="D661" s="99">
        <f>IF(OR('Exadata Layout'!M173 = "P"), 'Exadata Layout'!V173, 0)</f>
        <v>0</v>
      </c>
      <c r="E661" s="99">
        <f t="array" ref="E661">IF(OR('Exadata Layout'!M173 = "P", 'Exadata Layout'!M173 = "A"), 'Exadata Layout'!W173, 0)</f>
        <v>0</v>
      </c>
      <c r="F661" s="99">
        <f>IF(OR('Exadata Layout'!M173 = "P", 'Exadata Layout'!M173 = "A"), 'Exadata Layout'!I173, 0)</f>
        <v>0</v>
      </c>
      <c r="G661" s="91" t="str">
        <f t="array" ref="G661">IF(OR('Exadata Layout'!M173 = "P", 'Exadata Layout'!M173 = "A"), 'Exadata Layout'!G173, "")</f>
        <v/>
      </c>
    </row>
    <row r="662" spans="3:7">
      <c r="C662" s="91">
        <v>160</v>
      </c>
      <c r="D662" s="99">
        <f>IF(OR('Exadata Layout'!M174 = "P"), 'Exadata Layout'!V174, 0)</f>
        <v>0</v>
      </c>
      <c r="E662" s="99">
        <f t="array" ref="E662">IF(OR('Exadata Layout'!M174 = "P", 'Exadata Layout'!M174 = "A"), 'Exadata Layout'!W174, 0)</f>
        <v>0</v>
      </c>
      <c r="F662" s="99">
        <f>IF(OR('Exadata Layout'!M174 = "P", 'Exadata Layout'!M174 = "A"), 'Exadata Layout'!I174, 0)</f>
        <v>0</v>
      </c>
      <c r="G662" s="91" t="str">
        <f t="array" ref="G662">IF(OR('Exadata Layout'!M174 = "P", 'Exadata Layout'!M174 = "A"), 'Exadata Layout'!G174, "")</f>
        <v/>
      </c>
    </row>
    <row r="663" spans="3:7">
      <c r="C663" s="91">
        <v>161</v>
      </c>
      <c r="D663" s="99">
        <f>IF(OR('Exadata Layout'!M175 = "P"), 'Exadata Layout'!V175, 0)</f>
        <v>0</v>
      </c>
      <c r="E663" s="99">
        <f t="array" ref="E663">IF(OR('Exadata Layout'!M175 = "P", 'Exadata Layout'!M175 = "A"), 'Exadata Layout'!W175, 0)</f>
        <v>0</v>
      </c>
      <c r="F663" s="99">
        <f>IF(OR('Exadata Layout'!M175 = "P", 'Exadata Layout'!M175 = "A"), 'Exadata Layout'!I175, 0)</f>
        <v>0</v>
      </c>
      <c r="G663" s="91" t="str">
        <f t="array" ref="G663">IF(OR('Exadata Layout'!M175 = "P", 'Exadata Layout'!M175 = "A"), 'Exadata Layout'!G175, "")</f>
        <v/>
      </c>
    </row>
    <row r="664" spans="3:7">
      <c r="C664" s="91">
        <v>162</v>
      </c>
      <c r="D664" s="99">
        <f>IF(OR('Exadata Layout'!M176 = "P"), 'Exadata Layout'!V176, 0)</f>
        <v>0</v>
      </c>
      <c r="E664" s="99">
        <f t="array" ref="E664">IF(OR('Exadata Layout'!M176 = "P", 'Exadata Layout'!M176 = "A"), 'Exadata Layout'!W176, 0)</f>
        <v>0</v>
      </c>
      <c r="F664" s="99">
        <f>IF(OR('Exadata Layout'!M176 = "P", 'Exadata Layout'!M176 = "A"), 'Exadata Layout'!I176, 0)</f>
        <v>0</v>
      </c>
      <c r="G664" s="91" t="str">
        <f t="array" ref="G664">IF(OR('Exadata Layout'!M176 = "P", 'Exadata Layout'!M176 = "A"), 'Exadata Layout'!G176, "")</f>
        <v/>
      </c>
    </row>
    <row r="665" spans="3:7">
      <c r="C665" s="91">
        <v>163</v>
      </c>
      <c r="D665" s="99">
        <f>IF(OR('Exadata Layout'!M177 = "P"), 'Exadata Layout'!V177, 0)</f>
        <v>0</v>
      </c>
      <c r="E665" s="99">
        <f t="array" ref="E665">IF(OR('Exadata Layout'!M177 = "P", 'Exadata Layout'!M177 = "A"), 'Exadata Layout'!W177, 0)</f>
        <v>0</v>
      </c>
      <c r="F665" s="99">
        <f>IF(OR('Exadata Layout'!M177 = "P", 'Exadata Layout'!M177 = "A"), 'Exadata Layout'!I177, 0)</f>
        <v>0</v>
      </c>
      <c r="G665" s="91" t="str">
        <f t="array" ref="G665">IF(OR('Exadata Layout'!M177 = "P", 'Exadata Layout'!M177 = "A"), 'Exadata Layout'!G177, "")</f>
        <v/>
      </c>
    </row>
    <row r="666" spans="3:7">
      <c r="C666" s="91">
        <v>164</v>
      </c>
      <c r="D666" s="99">
        <f>IF(OR('Exadata Layout'!M178 = "P"), 'Exadata Layout'!V178, 0)</f>
        <v>0</v>
      </c>
      <c r="E666" s="99">
        <f t="array" ref="E666">IF(OR('Exadata Layout'!M178 = "P", 'Exadata Layout'!M178 = "A"), 'Exadata Layout'!W178, 0)</f>
        <v>0</v>
      </c>
      <c r="F666" s="99">
        <f>IF(OR('Exadata Layout'!M178 = "P", 'Exadata Layout'!M178 = "A"), 'Exadata Layout'!I178, 0)</f>
        <v>0</v>
      </c>
      <c r="G666" s="91" t="str">
        <f t="array" ref="G666">IF(OR('Exadata Layout'!M178 = "P", 'Exadata Layout'!M178 = "A"), 'Exadata Layout'!G178, "")</f>
        <v/>
      </c>
    </row>
    <row r="667" spans="3:7">
      <c r="C667" s="91">
        <v>165</v>
      </c>
      <c r="D667" s="99">
        <f>IF(OR('Exadata Layout'!M179 = "P"), 'Exadata Layout'!V179, 0)</f>
        <v>0</v>
      </c>
      <c r="E667" s="99">
        <f t="array" ref="E667">IF(OR('Exadata Layout'!M179 = "P", 'Exadata Layout'!M179 = "A"), 'Exadata Layout'!W179, 0)</f>
        <v>0</v>
      </c>
      <c r="F667" s="99">
        <f>IF(OR('Exadata Layout'!M179 = "P", 'Exadata Layout'!M179 = "A"), 'Exadata Layout'!I179, 0)</f>
        <v>0</v>
      </c>
      <c r="G667" s="91" t="str">
        <f t="array" ref="G667">IF(OR('Exadata Layout'!M179 = "P", 'Exadata Layout'!M179 = "A"), 'Exadata Layout'!G179, "")</f>
        <v/>
      </c>
    </row>
    <row r="668" spans="3:7">
      <c r="C668" s="91">
        <v>166</v>
      </c>
      <c r="D668" s="99">
        <f>IF(OR('Exadata Layout'!M180 = "P"), 'Exadata Layout'!V180, 0)</f>
        <v>0</v>
      </c>
      <c r="E668" s="99">
        <f t="array" ref="E668">IF(OR('Exadata Layout'!M180 = "P", 'Exadata Layout'!M180 = "A"), 'Exadata Layout'!W180, 0)</f>
        <v>0</v>
      </c>
      <c r="F668" s="99">
        <f>IF(OR('Exadata Layout'!M180 = "P", 'Exadata Layout'!M180 = "A"), 'Exadata Layout'!I180, 0)</f>
        <v>0</v>
      </c>
      <c r="G668" s="91" t="str">
        <f t="array" ref="G668">IF(OR('Exadata Layout'!M180 = "P", 'Exadata Layout'!M180 = "A"), 'Exadata Layout'!G180, "")</f>
        <v/>
      </c>
    </row>
    <row r="669" spans="3:7">
      <c r="C669" s="91">
        <v>167</v>
      </c>
      <c r="D669" s="99">
        <f>IF(OR('Exadata Layout'!M181 = "P"), 'Exadata Layout'!V181, 0)</f>
        <v>0</v>
      </c>
      <c r="E669" s="99">
        <f t="array" ref="E669">IF(OR('Exadata Layout'!M181 = "P", 'Exadata Layout'!M181 = "A"), 'Exadata Layout'!W181, 0)</f>
        <v>0</v>
      </c>
      <c r="F669" s="99">
        <f>IF(OR('Exadata Layout'!M181 = "P", 'Exadata Layout'!M181 = "A"), 'Exadata Layout'!I181, 0)</f>
        <v>0</v>
      </c>
      <c r="G669" s="91" t="str">
        <f t="array" ref="G669">IF(OR('Exadata Layout'!M181 = "P", 'Exadata Layout'!M181 = "A"), 'Exadata Layout'!G181, "")</f>
        <v/>
      </c>
    </row>
    <row r="670" spans="3:7">
      <c r="C670" s="91">
        <v>168</v>
      </c>
      <c r="D670" s="99">
        <f>IF(OR('Exadata Layout'!M182 = "P"), 'Exadata Layout'!V182, 0)</f>
        <v>0</v>
      </c>
      <c r="E670" s="99">
        <f t="array" ref="E670">IF(OR('Exadata Layout'!M182 = "P", 'Exadata Layout'!M182 = "A"), 'Exadata Layout'!W182, 0)</f>
        <v>0</v>
      </c>
      <c r="F670" s="99">
        <f>IF(OR('Exadata Layout'!M182 = "P", 'Exadata Layout'!M182 = "A"), 'Exadata Layout'!I182, 0)</f>
        <v>0</v>
      </c>
      <c r="G670" s="91" t="str">
        <f t="array" ref="G670">IF(OR('Exadata Layout'!M182 = "P", 'Exadata Layout'!M182 = "A"), 'Exadata Layout'!G182, "")</f>
        <v/>
      </c>
    </row>
    <row r="671" spans="3:7">
      <c r="C671" s="91">
        <v>169</v>
      </c>
      <c r="D671" s="99">
        <f>IF(OR('Exadata Layout'!M183 = "P"), 'Exadata Layout'!V183, 0)</f>
        <v>0</v>
      </c>
      <c r="E671" s="99">
        <f t="array" ref="E671">IF(OR('Exadata Layout'!M183 = "P", 'Exadata Layout'!M183 = "A"), 'Exadata Layout'!W183, 0)</f>
        <v>0</v>
      </c>
      <c r="F671" s="99">
        <f>IF(OR('Exadata Layout'!M183 = "P", 'Exadata Layout'!M183 = "A"), 'Exadata Layout'!I183, 0)</f>
        <v>0</v>
      </c>
      <c r="G671" s="91" t="str">
        <f t="array" ref="G671">IF(OR('Exadata Layout'!M183 = "P", 'Exadata Layout'!M183 = "A"), 'Exadata Layout'!G183, "")</f>
        <v/>
      </c>
    </row>
    <row r="672" spans="3:7">
      <c r="C672" s="91">
        <v>170</v>
      </c>
      <c r="D672" s="99">
        <f>IF(OR('Exadata Layout'!M184 = "P"), 'Exadata Layout'!V184, 0)</f>
        <v>0</v>
      </c>
      <c r="E672" s="99">
        <f t="array" ref="E672">IF(OR('Exadata Layout'!M184 = "P", 'Exadata Layout'!M184 = "A"), 'Exadata Layout'!W184, 0)</f>
        <v>0</v>
      </c>
      <c r="F672" s="99">
        <f>IF(OR('Exadata Layout'!M184 = "P", 'Exadata Layout'!M184 = "A"), 'Exadata Layout'!I184, 0)</f>
        <v>0</v>
      </c>
      <c r="G672" s="91" t="str">
        <f t="array" ref="G672">IF(OR('Exadata Layout'!M184 = "P", 'Exadata Layout'!M184 = "A"), 'Exadata Layout'!G184, "")</f>
        <v/>
      </c>
    </row>
    <row r="673" spans="3:7">
      <c r="C673" s="91">
        <v>171</v>
      </c>
      <c r="D673" s="99">
        <f>IF(OR('Exadata Layout'!M185 = "P"), 'Exadata Layout'!V185, 0)</f>
        <v>0</v>
      </c>
      <c r="E673" s="99">
        <f t="array" ref="E673">IF(OR('Exadata Layout'!M185 = "P", 'Exadata Layout'!M185 = "A"), 'Exadata Layout'!W185, 0)</f>
        <v>0</v>
      </c>
      <c r="F673" s="99">
        <f>IF(OR('Exadata Layout'!M185 = "P", 'Exadata Layout'!M185 = "A"), 'Exadata Layout'!I185, 0)</f>
        <v>0</v>
      </c>
      <c r="G673" s="91" t="str">
        <f t="array" ref="G673">IF(OR('Exadata Layout'!M185 = "P", 'Exadata Layout'!M185 = "A"), 'Exadata Layout'!G185, "")</f>
        <v/>
      </c>
    </row>
    <row r="674" spans="3:7">
      <c r="C674" s="91">
        <v>172</v>
      </c>
      <c r="D674" s="99">
        <f>IF(OR('Exadata Layout'!M186 = "P"), 'Exadata Layout'!V186, 0)</f>
        <v>0</v>
      </c>
      <c r="E674" s="99">
        <f t="array" ref="E674">IF(OR('Exadata Layout'!M186 = "P", 'Exadata Layout'!M186 = "A"), 'Exadata Layout'!W186, 0)</f>
        <v>0</v>
      </c>
      <c r="F674" s="99">
        <f>IF(OR('Exadata Layout'!M186 = "P", 'Exadata Layout'!M186 = "A"), 'Exadata Layout'!I186, 0)</f>
        <v>0</v>
      </c>
      <c r="G674" s="91" t="str">
        <f t="array" ref="G674">IF(OR('Exadata Layout'!M186 = "P", 'Exadata Layout'!M186 = "A"), 'Exadata Layout'!G186, "")</f>
        <v/>
      </c>
    </row>
    <row r="675" spans="3:7">
      <c r="C675" s="91">
        <v>173</v>
      </c>
      <c r="D675" s="99">
        <f>IF(OR('Exadata Layout'!M187 = "P"), 'Exadata Layout'!V187, 0)</f>
        <v>0</v>
      </c>
      <c r="E675" s="99">
        <f t="array" ref="E675">IF(OR('Exadata Layout'!M187 = "P", 'Exadata Layout'!M187 = "A"), 'Exadata Layout'!W187, 0)</f>
        <v>0</v>
      </c>
      <c r="F675" s="99">
        <f>IF(OR('Exadata Layout'!M187 = "P", 'Exadata Layout'!M187 = "A"), 'Exadata Layout'!I187, 0)</f>
        <v>0</v>
      </c>
      <c r="G675" s="91" t="str">
        <f t="array" ref="G675">IF(OR('Exadata Layout'!M187 = "P", 'Exadata Layout'!M187 = "A"), 'Exadata Layout'!G187, "")</f>
        <v/>
      </c>
    </row>
    <row r="676" spans="3:7">
      <c r="C676" s="91">
        <v>174</v>
      </c>
      <c r="D676" s="99">
        <f>IF(OR('Exadata Layout'!M188 = "P"), 'Exadata Layout'!V188, 0)</f>
        <v>0</v>
      </c>
      <c r="E676" s="99">
        <f t="array" ref="E676">IF(OR('Exadata Layout'!M188 = "P", 'Exadata Layout'!M188 = "A"), 'Exadata Layout'!W188, 0)</f>
        <v>0</v>
      </c>
      <c r="F676" s="99">
        <f>IF(OR('Exadata Layout'!M188 = "P", 'Exadata Layout'!M188 = "A"), 'Exadata Layout'!I188, 0)</f>
        <v>0</v>
      </c>
      <c r="G676" s="91" t="str">
        <f t="array" ref="G676">IF(OR('Exadata Layout'!M188 = "P", 'Exadata Layout'!M188 = "A"), 'Exadata Layout'!G188, "")</f>
        <v/>
      </c>
    </row>
    <row r="677" spans="3:7">
      <c r="C677" s="91">
        <v>175</v>
      </c>
      <c r="D677" s="99">
        <f>IF(OR('Exadata Layout'!M189 = "P"), 'Exadata Layout'!V189, 0)</f>
        <v>0</v>
      </c>
      <c r="E677" s="99">
        <f t="array" ref="E677">IF(OR('Exadata Layout'!M189 = "P", 'Exadata Layout'!M189 = "A"), 'Exadata Layout'!W189, 0)</f>
        <v>0</v>
      </c>
      <c r="F677" s="99">
        <f>IF(OR('Exadata Layout'!M189 = "P", 'Exadata Layout'!M189 = "A"), 'Exadata Layout'!I189, 0)</f>
        <v>0</v>
      </c>
      <c r="G677" s="91" t="str">
        <f t="array" ref="G677">IF(OR('Exadata Layout'!M189 = "P", 'Exadata Layout'!M189 = "A"), 'Exadata Layout'!G189, "")</f>
        <v/>
      </c>
    </row>
    <row r="678" spans="3:7">
      <c r="C678" s="91">
        <v>176</v>
      </c>
      <c r="D678" s="99">
        <f>IF(OR('Exadata Layout'!M190 = "P"), 'Exadata Layout'!V190, 0)</f>
        <v>0</v>
      </c>
      <c r="E678" s="99">
        <f t="array" ref="E678">IF(OR('Exadata Layout'!M190 = "P", 'Exadata Layout'!M190 = "A"), 'Exadata Layout'!W190, 0)</f>
        <v>0</v>
      </c>
      <c r="F678" s="99">
        <f>IF(OR('Exadata Layout'!M190 = "P", 'Exadata Layout'!M190 = "A"), 'Exadata Layout'!I190, 0)</f>
        <v>0</v>
      </c>
      <c r="G678" s="91" t="str">
        <f t="array" ref="G678">IF(OR('Exadata Layout'!M190 = "P", 'Exadata Layout'!M190 = "A"), 'Exadata Layout'!G190, "")</f>
        <v/>
      </c>
    </row>
    <row r="679" spans="3:7">
      <c r="C679" s="91">
        <v>177</v>
      </c>
      <c r="D679" s="99">
        <f>IF(OR('Exadata Layout'!M191 = "P"), 'Exadata Layout'!V191, 0)</f>
        <v>0</v>
      </c>
      <c r="E679" s="99">
        <f t="array" ref="E679">IF(OR('Exadata Layout'!M191 = "P", 'Exadata Layout'!M191 = "A"), 'Exadata Layout'!W191, 0)</f>
        <v>0</v>
      </c>
      <c r="F679" s="99">
        <f>IF(OR('Exadata Layout'!M191 = "P", 'Exadata Layout'!M191 = "A"), 'Exadata Layout'!I191, 0)</f>
        <v>0</v>
      </c>
      <c r="G679" s="91" t="str">
        <f t="array" ref="G679">IF(OR('Exadata Layout'!M191 = "P", 'Exadata Layout'!M191 = "A"), 'Exadata Layout'!G191, "")</f>
        <v/>
      </c>
    </row>
    <row r="680" spans="3:7">
      <c r="C680" s="91">
        <v>178</v>
      </c>
      <c r="D680" s="99">
        <f>IF(OR('Exadata Layout'!M192 = "P"), 'Exadata Layout'!V192, 0)</f>
        <v>0</v>
      </c>
      <c r="E680" s="99">
        <f t="array" ref="E680">IF(OR('Exadata Layout'!M192 = "P", 'Exadata Layout'!M192 = "A"), 'Exadata Layout'!W192, 0)</f>
        <v>0</v>
      </c>
      <c r="F680" s="99">
        <f>IF(OR('Exadata Layout'!M192 = "P", 'Exadata Layout'!M192 = "A"), 'Exadata Layout'!I192, 0)</f>
        <v>0</v>
      </c>
      <c r="G680" s="91" t="str">
        <f t="array" ref="G680">IF(OR('Exadata Layout'!M192 = "P", 'Exadata Layout'!M192 = "A"), 'Exadata Layout'!G192, "")</f>
        <v/>
      </c>
    </row>
    <row r="681" spans="3:7">
      <c r="C681" s="91">
        <v>179</v>
      </c>
      <c r="D681" s="99">
        <f>IF(OR('Exadata Layout'!M193 = "P"), 'Exadata Layout'!V193, 0)</f>
        <v>0</v>
      </c>
      <c r="E681" s="99">
        <f t="array" ref="E681">IF(OR('Exadata Layout'!M193 = "P", 'Exadata Layout'!M193 = "A"), 'Exadata Layout'!W193, 0)</f>
        <v>0</v>
      </c>
      <c r="F681" s="99">
        <f>IF(OR('Exadata Layout'!M193 = "P", 'Exadata Layout'!M193 = "A"), 'Exadata Layout'!I193, 0)</f>
        <v>0</v>
      </c>
      <c r="G681" s="91" t="str">
        <f t="array" ref="G681">IF(OR('Exadata Layout'!M193 = "P", 'Exadata Layout'!M193 = "A"), 'Exadata Layout'!G193, "")</f>
        <v/>
      </c>
    </row>
    <row r="682" spans="3:7">
      <c r="C682" s="91">
        <v>180</v>
      </c>
      <c r="D682" s="99">
        <f>IF(OR('Exadata Layout'!M194 = "P"), 'Exadata Layout'!V194, 0)</f>
        <v>0</v>
      </c>
      <c r="E682" s="99">
        <f t="array" ref="E682">IF(OR('Exadata Layout'!M194 = "P", 'Exadata Layout'!M194 = "A"), 'Exadata Layout'!W194, 0)</f>
        <v>0</v>
      </c>
      <c r="F682" s="99">
        <f>IF(OR('Exadata Layout'!M194 = "P", 'Exadata Layout'!M194 = "A"), 'Exadata Layout'!I194, 0)</f>
        <v>0</v>
      </c>
      <c r="G682" s="91" t="str">
        <f t="array" ref="G682">IF(OR('Exadata Layout'!M194 = "P", 'Exadata Layout'!M194 = "A"), 'Exadata Layout'!G194, "")</f>
        <v/>
      </c>
    </row>
    <row r="683" spans="3:7">
      <c r="C683" s="91">
        <v>181</v>
      </c>
      <c r="D683" s="99">
        <f>IF(OR('Exadata Layout'!M195 = "P"), 'Exadata Layout'!V195, 0)</f>
        <v>0</v>
      </c>
      <c r="E683" s="99">
        <f t="array" ref="E683">IF(OR('Exadata Layout'!M195 = "P", 'Exadata Layout'!M195 = "A"), 'Exadata Layout'!W195, 0)</f>
        <v>0</v>
      </c>
      <c r="F683" s="99">
        <f>IF(OR('Exadata Layout'!M195 = "P", 'Exadata Layout'!M195 = "A"), 'Exadata Layout'!I195, 0)</f>
        <v>0</v>
      </c>
      <c r="G683" s="91" t="str">
        <f t="array" ref="G683">IF(OR('Exadata Layout'!M195 = "P", 'Exadata Layout'!M195 = "A"), 'Exadata Layout'!G195, "")</f>
        <v/>
      </c>
    </row>
    <row r="684" spans="3:7">
      <c r="C684" s="91">
        <v>182</v>
      </c>
      <c r="D684" s="99">
        <f>IF(OR('Exadata Layout'!M196 = "P"), 'Exadata Layout'!V196, 0)</f>
        <v>0</v>
      </c>
      <c r="E684" s="99">
        <f t="array" ref="E684">IF(OR('Exadata Layout'!M196 = "P", 'Exadata Layout'!M196 = "A"), 'Exadata Layout'!W196, 0)</f>
        <v>0</v>
      </c>
      <c r="F684" s="99">
        <f>IF(OR('Exadata Layout'!M196 = "P", 'Exadata Layout'!M196 = "A"), 'Exadata Layout'!I196, 0)</f>
        <v>0</v>
      </c>
      <c r="G684" s="91" t="str">
        <f t="array" ref="G684">IF(OR('Exadata Layout'!M196 = "P", 'Exadata Layout'!M196 = "A"), 'Exadata Layout'!G196, "")</f>
        <v/>
      </c>
    </row>
    <row r="685" spans="3:7">
      <c r="C685" s="91">
        <v>183</v>
      </c>
      <c r="D685" s="99">
        <f>IF(OR('Exadata Layout'!M197 = "P"), 'Exadata Layout'!V197, 0)</f>
        <v>0</v>
      </c>
      <c r="E685" s="99">
        <f t="array" ref="E685">IF(OR('Exadata Layout'!M197 = "P", 'Exadata Layout'!M197 = "A"), 'Exadata Layout'!W197, 0)</f>
        <v>0</v>
      </c>
      <c r="F685" s="99">
        <f>IF(OR('Exadata Layout'!M197 = "P", 'Exadata Layout'!M197 = "A"), 'Exadata Layout'!I197, 0)</f>
        <v>0</v>
      </c>
      <c r="G685" s="91" t="str">
        <f t="array" ref="G685">IF(OR('Exadata Layout'!M197 = "P", 'Exadata Layout'!M197 = "A"), 'Exadata Layout'!G197, "")</f>
        <v/>
      </c>
    </row>
    <row r="686" spans="3:7">
      <c r="C686" s="91">
        <v>184</v>
      </c>
      <c r="D686" s="99">
        <f>IF(OR('Exadata Layout'!M198 = "P"), 'Exadata Layout'!V198, 0)</f>
        <v>0</v>
      </c>
      <c r="E686" s="99">
        <f t="array" ref="E686">IF(OR('Exadata Layout'!M198 = "P", 'Exadata Layout'!M198 = "A"), 'Exadata Layout'!W198, 0)</f>
        <v>0</v>
      </c>
      <c r="F686" s="99">
        <f>IF(OR('Exadata Layout'!M198 = "P", 'Exadata Layout'!M198 = "A"), 'Exadata Layout'!I198, 0)</f>
        <v>0</v>
      </c>
      <c r="G686" s="91" t="str">
        <f t="array" ref="G686">IF(OR('Exadata Layout'!M198 = "P", 'Exadata Layout'!M198 = "A"), 'Exadata Layout'!G198, "")</f>
        <v/>
      </c>
    </row>
    <row r="687" spans="3:7">
      <c r="C687" s="91">
        <v>185</v>
      </c>
      <c r="D687" s="99">
        <f>IF(OR('Exadata Layout'!M199 = "P"), 'Exadata Layout'!V199, 0)</f>
        <v>0</v>
      </c>
      <c r="E687" s="99">
        <f t="array" ref="E687">IF(OR('Exadata Layout'!M199 = "P", 'Exadata Layout'!M199 = "A"), 'Exadata Layout'!W199, 0)</f>
        <v>0</v>
      </c>
      <c r="F687" s="99">
        <f>IF(OR('Exadata Layout'!M199 = "P", 'Exadata Layout'!M199 = "A"), 'Exadata Layout'!I199, 0)</f>
        <v>0</v>
      </c>
      <c r="G687" s="91" t="str">
        <f t="array" ref="G687">IF(OR('Exadata Layout'!M199 = "P", 'Exadata Layout'!M199 = "A"), 'Exadata Layout'!G199, "")</f>
        <v/>
      </c>
    </row>
    <row r="688" spans="3:7">
      <c r="C688" s="91">
        <v>186</v>
      </c>
      <c r="D688" s="99">
        <f>IF(OR('Exadata Layout'!M200 = "P"), 'Exadata Layout'!V200, 0)</f>
        <v>0</v>
      </c>
      <c r="E688" s="99">
        <f t="array" ref="E688">IF(OR('Exadata Layout'!M200 = "P", 'Exadata Layout'!M200 = "A"), 'Exadata Layout'!W200, 0)</f>
        <v>0</v>
      </c>
      <c r="F688" s="99">
        <f>IF(OR('Exadata Layout'!M200 = "P", 'Exadata Layout'!M200 = "A"), 'Exadata Layout'!I200, 0)</f>
        <v>0</v>
      </c>
      <c r="G688" s="91" t="str">
        <f t="array" ref="G688">IF(OR('Exadata Layout'!M200 = "P", 'Exadata Layout'!M200 = "A"), 'Exadata Layout'!G200, "")</f>
        <v/>
      </c>
    </row>
    <row r="689" spans="3:7">
      <c r="C689" s="91">
        <v>187</v>
      </c>
      <c r="D689" s="99">
        <f>IF(OR('Exadata Layout'!M201 = "P"), 'Exadata Layout'!V201, 0)</f>
        <v>0</v>
      </c>
      <c r="E689" s="99">
        <f t="array" ref="E689">IF(OR('Exadata Layout'!M201 = "P", 'Exadata Layout'!M201 = "A"), 'Exadata Layout'!W201, 0)</f>
        <v>0</v>
      </c>
      <c r="F689" s="99">
        <f>IF(OR('Exadata Layout'!M201 = "P", 'Exadata Layout'!M201 = "A"), 'Exadata Layout'!I201, 0)</f>
        <v>0</v>
      </c>
      <c r="G689" s="91" t="str">
        <f t="array" ref="G689">IF(OR('Exadata Layout'!M201 = "P", 'Exadata Layout'!M201 = "A"), 'Exadata Layout'!G201, "")</f>
        <v/>
      </c>
    </row>
    <row r="690" spans="3:7">
      <c r="C690" s="91">
        <v>188</v>
      </c>
      <c r="D690" s="99">
        <f>IF(OR('Exadata Layout'!M202 = "P"), 'Exadata Layout'!V202, 0)</f>
        <v>0</v>
      </c>
      <c r="E690" s="99">
        <f t="array" ref="E690">IF(OR('Exadata Layout'!M202 = "P", 'Exadata Layout'!M202 = "A"), 'Exadata Layout'!W202, 0)</f>
        <v>0</v>
      </c>
      <c r="F690" s="99">
        <f>IF(OR('Exadata Layout'!M202 = "P", 'Exadata Layout'!M202 = "A"), 'Exadata Layout'!I202, 0)</f>
        <v>0</v>
      </c>
      <c r="G690" s="91" t="str">
        <f t="array" ref="G690">IF(OR('Exadata Layout'!M202 = "P", 'Exadata Layout'!M202 = "A"), 'Exadata Layout'!G202, "")</f>
        <v/>
      </c>
    </row>
    <row r="691" spans="3:7">
      <c r="C691" s="91">
        <v>189</v>
      </c>
      <c r="D691" s="99">
        <f>IF(OR('Exadata Layout'!M203 = "P"), 'Exadata Layout'!V203, 0)</f>
        <v>0</v>
      </c>
      <c r="E691" s="99">
        <f t="array" ref="E691">IF(OR('Exadata Layout'!M203 = "P", 'Exadata Layout'!M203 = "A"), 'Exadata Layout'!W203, 0)</f>
        <v>0</v>
      </c>
      <c r="F691" s="99">
        <f>IF(OR('Exadata Layout'!M203 = "P", 'Exadata Layout'!M203 = "A"), 'Exadata Layout'!I203, 0)</f>
        <v>0</v>
      </c>
      <c r="G691" s="91" t="str">
        <f t="array" ref="G691">IF(OR('Exadata Layout'!M203 = "P", 'Exadata Layout'!M203 = "A"), 'Exadata Layout'!G203, "")</f>
        <v/>
      </c>
    </row>
    <row r="692" spans="3:7">
      <c r="C692" s="91">
        <v>190</v>
      </c>
      <c r="D692" s="99">
        <f>IF(OR('Exadata Layout'!M204 = "P"), 'Exadata Layout'!V204, 0)</f>
        <v>0</v>
      </c>
      <c r="E692" s="99">
        <f t="array" ref="E692">IF(OR('Exadata Layout'!M204 = "P", 'Exadata Layout'!M204 = "A"), 'Exadata Layout'!W204, 0)</f>
        <v>0</v>
      </c>
      <c r="F692" s="99">
        <f>IF(OR('Exadata Layout'!M204 = "P", 'Exadata Layout'!M204 = "A"), 'Exadata Layout'!I204, 0)</f>
        <v>0</v>
      </c>
      <c r="G692" s="91" t="str">
        <f t="array" ref="G692">IF(OR('Exadata Layout'!M204 = "P", 'Exadata Layout'!M204 = "A"), 'Exadata Layout'!G204, "")</f>
        <v/>
      </c>
    </row>
    <row r="693" spans="3:7">
      <c r="C693" s="91">
        <v>191</v>
      </c>
      <c r="D693" s="99">
        <f>IF(OR('Exadata Layout'!M205 = "P"), 'Exadata Layout'!V205, 0)</f>
        <v>0</v>
      </c>
      <c r="E693" s="99">
        <f t="array" ref="E693">IF(OR('Exadata Layout'!M205 = "P", 'Exadata Layout'!M205 = "A"), 'Exadata Layout'!W205, 0)</f>
        <v>0</v>
      </c>
      <c r="F693" s="99">
        <f>IF(OR('Exadata Layout'!M205 = "P", 'Exadata Layout'!M205 = "A"), 'Exadata Layout'!I205, 0)</f>
        <v>0</v>
      </c>
      <c r="G693" s="91" t="str">
        <f t="array" ref="G693">IF(OR('Exadata Layout'!M205 = "P", 'Exadata Layout'!M205 = "A"), 'Exadata Layout'!G205, "")</f>
        <v/>
      </c>
    </row>
    <row r="694" spans="3:7">
      <c r="C694" s="91">
        <v>192</v>
      </c>
      <c r="D694" s="99">
        <f>IF(OR('Exadata Layout'!M206 = "P"), 'Exadata Layout'!V206, 0)</f>
        <v>0</v>
      </c>
      <c r="E694" s="99">
        <f t="array" ref="E694">IF(OR('Exadata Layout'!M206 = "P", 'Exadata Layout'!M206 = "A"), 'Exadata Layout'!W206, 0)</f>
        <v>0</v>
      </c>
      <c r="F694" s="99">
        <f>IF(OR('Exadata Layout'!M206 = "P", 'Exadata Layout'!M206 = "A"), 'Exadata Layout'!I206, 0)</f>
        <v>0</v>
      </c>
      <c r="G694" s="91" t="str">
        <f t="array" ref="G694">IF(OR('Exadata Layout'!M206 = "P", 'Exadata Layout'!M206 = "A"), 'Exadata Layout'!G206, "")</f>
        <v/>
      </c>
    </row>
    <row r="695" spans="3:7">
      <c r="C695" s="91">
        <v>193</v>
      </c>
      <c r="D695" s="99">
        <f>IF(OR('Exadata Layout'!M207 = "P"), 'Exadata Layout'!V207, 0)</f>
        <v>0</v>
      </c>
      <c r="E695" s="99">
        <f t="array" ref="E695">IF(OR('Exadata Layout'!M207 = "P", 'Exadata Layout'!M207 = "A"), 'Exadata Layout'!W207, 0)</f>
        <v>0</v>
      </c>
      <c r="F695" s="99">
        <f>IF(OR('Exadata Layout'!M207 = "P", 'Exadata Layout'!M207 = "A"), 'Exadata Layout'!I207, 0)</f>
        <v>0</v>
      </c>
      <c r="G695" s="91" t="str">
        <f t="array" ref="G695">IF(OR('Exadata Layout'!M207 = "P", 'Exadata Layout'!M207 = "A"), 'Exadata Layout'!G207, "")</f>
        <v/>
      </c>
    </row>
    <row r="696" spans="3:7">
      <c r="C696" s="91">
        <v>194</v>
      </c>
      <c r="D696" s="99">
        <f>IF(OR('Exadata Layout'!M208 = "P"), 'Exadata Layout'!V208, 0)</f>
        <v>0</v>
      </c>
      <c r="E696" s="99">
        <f t="array" ref="E696">IF(OR('Exadata Layout'!M208 = "P", 'Exadata Layout'!M208 = "A"), 'Exadata Layout'!W208, 0)</f>
        <v>0</v>
      </c>
      <c r="F696" s="99">
        <f>IF(OR('Exadata Layout'!M208 = "P", 'Exadata Layout'!M208 = "A"), 'Exadata Layout'!I208, 0)</f>
        <v>0</v>
      </c>
      <c r="G696" s="91" t="str">
        <f t="array" ref="G696">IF(OR('Exadata Layout'!M208 = "P", 'Exadata Layout'!M208 = "A"), 'Exadata Layout'!G208, "")</f>
        <v/>
      </c>
    </row>
    <row r="697" spans="3:7">
      <c r="C697" s="91">
        <v>195</v>
      </c>
      <c r="D697" s="99">
        <f>IF(OR('Exadata Layout'!M209 = "P"), 'Exadata Layout'!V209, 0)</f>
        <v>0</v>
      </c>
      <c r="E697" s="99">
        <f t="array" ref="E697">IF(OR('Exadata Layout'!M209 = "P", 'Exadata Layout'!M209 = "A"), 'Exadata Layout'!W209, 0)</f>
        <v>0</v>
      </c>
      <c r="F697" s="99">
        <f>IF(OR('Exadata Layout'!M209 = "P", 'Exadata Layout'!M209 = "A"), 'Exadata Layout'!I209, 0)</f>
        <v>0</v>
      </c>
      <c r="G697" s="91" t="str">
        <f t="array" ref="G697">IF(OR('Exadata Layout'!M209 = "P", 'Exadata Layout'!M209 = "A"), 'Exadata Layout'!G209, "")</f>
        <v/>
      </c>
    </row>
    <row r="698" spans="3:7">
      <c r="C698" s="91">
        <v>196</v>
      </c>
      <c r="D698" s="99">
        <f>IF(OR('Exadata Layout'!M210 = "P"), 'Exadata Layout'!V210, 0)</f>
        <v>0</v>
      </c>
      <c r="E698" s="99">
        <f t="array" ref="E698">IF(OR('Exadata Layout'!M210 = "P", 'Exadata Layout'!M210 = "A"), 'Exadata Layout'!W210, 0)</f>
        <v>0</v>
      </c>
      <c r="F698" s="99">
        <f>IF(OR('Exadata Layout'!M210 = "P", 'Exadata Layout'!M210 = "A"), 'Exadata Layout'!I210, 0)</f>
        <v>0</v>
      </c>
      <c r="G698" s="91" t="str">
        <f t="array" ref="G698">IF(OR('Exadata Layout'!M210 = "P", 'Exadata Layout'!M210 = "A"), 'Exadata Layout'!G210, "")</f>
        <v/>
      </c>
    </row>
    <row r="699" spans="3:7">
      <c r="C699" s="91">
        <v>197</v>
      </c>
      <c r="D699" s="99">
        <f>IF(OR('Exadata Layout'!M211 = "P"), 'Exadata Layout'!V211, 0)</f>
        <v>0</v>
      </c>
      <c r="E699" s="99">
        <f t="array" ref="E699">IF(OR('Exadata Layout'!M211 = "P", 'Exadata Layout'!M211 = "A"), 'Exadata Layout'!W211, 0)</f>
        <v>0</v>
      </c>
      <c r="F699" s="99">
        <f>IF(OR('Exadata Layout'!M211 = "P", 'Exadata Layout'!M211 = "A"), 'Exadata Layout'!I211, 0)</f>
        <v>0</v>
      </c>
      <c r="G699" s="91" t="str">
        <f t="array" ref="G699">IF(OR('Exadata Layout'!M211 = "P", 'Exadata Layout'!M211 = "A"), 'Exadata Layout'!G211, "")</f>
        <v/>
      </c>
    </row>
    <row r="700" spans="3:7">
      <c r="C700" s="91">
        <v>198</v>
      </c>
      <c r="D700" s="99">
        <f>IF(OR('Exadata Layout'!M212 = "P"), 'Exadata Layout'!V212, 0)</f>
        <v>0</v>
      </c>
      <c r="E700" s="99">
        <f t="array" ref="E700">IF(OR('Exadata Layout'!M212 = "P", 'Exadata Layout'!M212 = "A"), 'Exadata Layout'!W212, 0)</f>
        <v>0</v>
      </c>
      <c r="F700" s="99">
        <f>IF(OR('Exadata Layout'!M212 = "P", 'Exadata Layout'!M212 = "A"), 'Exadata Layout'!I212, 0)</f>
        <v>0</v>
      </c>
      <c r="G700" s="91" t="str">
        <f t="array" ref="G700">IF(OR('Exadata Layout'!M212 = "P", 'Exadata Layout'!M212 = "A"), 'Exadata Layout'!G212, "")</f>
        <v/>
      </c>
    </row>
    <row r="701" spans="3:7">
      <c r="C701" s="91">
        <v>199</v>
      </c>
      <c r="D701" s="99">
        <f>IF(OR('Exadata Layout'!M213 = "P"), 'Exadata Layout'!V213, 0)</f>
        <v>0</v>
      </c>
      <c r="E701" s="99">
        <f t="array" ref="E701">IF(OR('Exadata Layout'!M213 = "P", 'Exadata Layout'!M213 = "A"), 'Exadata Layout'!W213, 0)</f>
        <v>0</v>
      </c>
      <c r="F701" s="99">
        <f>IF(OR('Exadata Layout'!M213 = "P", 'Exadata Layout'!M213 = "A"), 'Exadata Layout'!I213, 0)</f>
        <v>0</v>
      </c>
      <c r="G701" s="91" t="str">
        <f t="array" ref="G701">IF(OR('Exadata Layout'!M213 = "P", 'Exadata Layout'!M213 = "A"), 'Exadata Layout'!G213, "")</f>
        <v/>
      </c>
    </row>
    <row r="702" spans="3:7">
      <c r="C702" s="91">
        <v>200</v>
      </c>
      <c r="D702" s="99">
        <f>IF(OR('Exadata Layout'!M214 = "P"), 'Exadata Layout'!V214, 0)</f>
        <v>0</v>
      </c>
      <c r="E702" s="99">
        <f t="array" ref="E702">IF(OR('Exadata Layout'!M214 = "P", 'Exadata Layout'!M214 = "A"), 'Exadata Layout'!W214, 0)</f>
        <v>0</v>
      </c>
      <c r="F702" s="99">
        <f>IF(OR('Exadata Layout'!M214 = "P", 'Exadata Layout'!M214 = "A"), 'Exadata Layout'!I214, 0)</f>
        <v>0</v>
      </c>
      <c r="G702" s="91" t="str">
        <f t="array" ref="G702">IF(OR('Exadata Layout'!M214 = "P", 'Exadata Layout'!M214 = "A"), 'Exadata Layout'!G214, "")</f>
        <v/>
      </c>
    </row>
    <row r="703" spans="3:7">
      <c r="C703" s="91">
        <v>201</v>
      </c>
      <c r="D703" s="99">
        <f>IF(OR('Exadata Layout'!M215 = "P"), 'Exadata Layout'!V215, 0)</f>
        <v>0</v>
      </c>
      <c r="E703" s="99">
        <f t="array" ref="E703">IF(OR('Exadata Layout'!M215 = "P", 'Exadata Layout'!M215 = "A"), 'Exadata Layout'!W215, 0)</f>
        <v>0</v>
      </c>
      <c r="F703" s="99">
        <f>IF(OR('Exadata Layout'!M215 = "P", 'Exadata Layout'!M215 = "A"), 'Exadata Layout'!I215, 0)</f>
        <v>0</v>
      </c>
      <c r="G703" s="91" t="str">
        <f t="array" ref="G703">IF(OR('Exadata Layout'!M215 = "P", 'Exadata Layout'!M215 = "A"), 'Exadata Layout'!G215, "")</f>
        <v/>
      </c>
    </row>
    <row r="704" spans="3:7">
      <c r="C704" s="91">
        <v>202</v>
      </c>
      <c r="D704" s="99">
        <f>IF(OR('Exadata Layout'!M216 = "P"), 'Exadata Layout'!V216, 0)</f>
        <v>0</v>
      </c>
      <c r="E704" s="99">
        <f t="array" ref="E704">IF(OR('Exadata Layout'!M216 = "P", 'Exadata Layout'!M216 = "A"), 'Exadata Layout'!W216, 0)</f>
        <v>0</v>
      </c>
      <c r="F704" s="99">
        <f>IF(OR('Exadata Layout'!M216 = "P", 'Exadata Layout'!M216 = "A"), 'Exadata Layout'!I216, 0)</f>
        <v>0</v>
      </c>
      <c r="G704" s="91" t="str">
        <f t="array" ref="G704">IF(OR('Exadata Layout'!M216 = "P", 'Exadata Layout'!M216 = "A"), 'Exadata Layout'!G216, "")</f>
        <v/>
      </c>
    </row>
    <row r="705" spans="3:7">
      <c r="C705" s="91">
        <v>203</v>
      </c>
      <c r="D705" s="99">
        <f>IF(OR('Exadata Layout'!M217 = "P"), 'Exadata Layout'!V217, 0)</f>
        <v>0</v>
      </c>
      <c r="E705" s="99">
        <f t="array" ref="E705">IF(OR('Exadata Layout'!M217 = "P", 'Exadata Layout'!M217 = "A"), 'Exadata Layout'!W217, 0)</f>
        <v>0</v>
      </c>
      <c r="F705" s="99">
        <f>IF(OR('Exadata Layout'!M217 = "P", 'Exadata Layout'!M217 = "A"), 'Exadata Layout'!I217, 0)</f>
        <v>0</v>
      </c>
      <c r="G705" s="91" t="str">
        <f t="array" ref="G705">IF(OR('Exadata Layout'!M217 = "P", 'Exadata Layout'!M217 = "A"), 'Exadata Layout'!G217, "")</f>
        <v/>
      </c>
    </row>
    <row r="706" spans="3:7">
      <c r="C706" s="91">
        <v>204</v>
      </c>
      <c r="D706" s="99">
        <f>IF(OR('Exadata Layout'!M218 = "P"), 'Exadata Layout'!V218, 0)</f>
        <v>0</v>
      </c>
      <c r="E706" s="99">
        <f t="array" ref="E706">IF(OR('Exadata Layout'!M218 = "P", 'Exadata Layout'!M218 = "A"), 'Exadata Layout'!W218, 0)</f>
        <v>0</v>
      </c>
      <c r="F706" s="99">
        <f>IF(OR('Exadata Layout'!M218 = "P", 'Exadata Layout'!M218 = "A"), 'Exadata Layout'!I218, 0)</f>
        <v>0</v>
      </c>
      <c r="G706" s="91" t="str">
        <f t="array" ref="G706">IF(OR('Exadata Layout'!M218 = "P", 'Exadata Layout'!M218 = "A"), 'Exadata Layout'!G218, "")</f>
        <v/>
      </c>
    </row>
    <row r="707" spans="3:7">
      <c r="C707" s="91">
        <v>205</v>
      </c>
      <c r="D707" s="99">
        <f>IF(OR('Exadata Layout'!M219 = "P"), 'Exadata Layout'!V219, 0)</f>
        <v>0</v>
      </c>
      <c r="E707" s="99">
        <f t="array" ref="E707">IF(OR('Exadata Layout'!M219 = "P", 'Exadata Layout'!M219 = "A"), 'Exadata Layout'!W219, 0)</f>
        <v>0</v>
      </c>
      <c r="F707" s="99">
        <f>IF(OR('Exadata Layout'!M219 = "P", 'Exadata Layout'!M219 = "A"), 'Exadata Layout'!I219, 0)</f>
        <v>0</v>
      </c>
      <c r="G707" s="91" t="str">
        <f t="array" ref="G707">IF(OR('Exadata Layout'!M219 = "P", 'Exadata Layout'!M219 = "A"), 'Exadata Layout'!G219, "")</f>
        <v/>
      </c>
    </row>
    <row r="708" spans="3:7">
      <c r="C708" s="91">
        <v>206</v>
      </c>
      <c r="D708" s="99">
        <f>IF(OR('Exadata Layout'!M220 = "P"), 'Exadata Layout'!V220, 0)</f>
        <v>0</v>
      </c>
      <c r="E708" s="99">
        <f t="array" ref="E708">IF(OR('Exadata Layout'!M220 = "P", 'Exadata Layout'!M220 = "A"), 'Exadata Layout'!W220, 0)</f>
        <v>0</v>
      </c>
      <c r="F708" s="99">
        <f>IF(OR('Exadata Layout'!M220 = "P", 'Exadata Layout'!M220 = "A"), 'Exadata Layout'!I220, 0)</f>
        <v>0</v>
      </c>
      <c r="G708" s="91" t="str">
        <f t="array" ref="G708">IF(OR('Exadata Layout'!M220 = "P", 'Exadata Layout'!M220 = "A"), 'Exadata Layout'!G220, "")</f>
        <v/>
      </c>
    </row>
    <row r="709" spans="3:7">
      <c r="C709" s="91">
        <v>207</v>
      </c>
      <c r="D709" s="99">
        <f>IF(OR('Exadata Layout'!M221 = "P"), 'Exadata Layout'!V221, 0)</f>
        <v>0</v>
      </c>
      <c r="E709" s="99">
        <f t="array" ref="E709">IF(OR('Exadata Layout'!M221 = "P", 'Exadata Layout'!M221 = "A"), 'Exadata Layout'!W221, 0)</f>
        <v>0</v>
      </c>
      <c r="F709" s="99">
        <f>IF(OR('Exadata Layout'!M221 = "P", 'Exadata Layout'!M221 = "A"), 'Exadata Layout'!I221, 0)</f>
        <v>0</v>
      </c>
      <c r="G709" s="91" t="str">
        <f t="array" ref="G709">IF(OR('Exadata Layout'!M221 = "P", 'Exadata Layout'!M221 = "A"), 'Exadata Layout'!G221, "")</f>
        <v/>
      </c>
    </row>
    <row r="710" spans="3:7">
      <c r="C710" s="91">
        <v>208</v>
      </c>
      <c r="D710" s="99">
        <f>IF(OR('Exadata Layout'!M222 = "P"), 'Exadata Layout'!V222, 0)</f>
        <v>0</v>
      </c>
      <c r="E710" s="99">
        <f t="array" ref="E710">IF(OR('Exadata Layout'!M222 = "P", 'Exadata Layout'!M222 = "A"), 'Exadata Layout'!W222, 0)</f>
        <v>0</v>
      </c>
      <c r="F710" s="99">
        <f>IF(OR('Exadata Layout'!M222 = "P", 'Exadata Layout'!M222 = "A"), 'Exadata Layout'!I222, 0)</f>
        <v>0</v>
      </c>
      <c r="G710" s="91" t="str">
        <f t="array" ref="G710">IF(OR('Exadata Layout'!M222 = "P", 'Exadata Layout'!M222 = "A"), 'Exadata Layout'!G222, "")</f>
        <v/>
      </c>
    </row>
    <row r="711" spans="3:7">
      <c r="C711" s="91">
        <v>209</v>
      </c>
      <c r="D711" s="99">
        <f>IF(OR('Exadata Layout'!M223 = "P"), 'Exadata Layout'!V223, 0)</f>
        <v>0</v>
      </c>
      <c r="E711" s="99">
        <f t="array" ref="E711">IF(OR('Exadata Layout'!M223 = "P", 'Exadata Layout'!M223 = "A"), 'Exadata Layout'!W223, 0)</f>
        <v>0</v>
      </c>
      <c r="F711" s="99">
        <f>IF(OR('Exadata Layout'!M223 = "P", 'Exadata Layout'!M223 = "A"), 'Exadata Layout'!I223, 0)</f>
        <v>0</v>
      </c>
      <c r="G711" s="91" t="str">
        <f t="array" ref="G711">IF(OR('Exadata Layout'!M223 = "P", 'Exadata Layout'!M223 = "A"), 'Exadata Layout'!G223, "")</f>
        <v/>
      </c>
    </row>
    <row r="712" spans="3:7">
      <c r="C712" s="91">
        <v>210</v>
      </c>
      <c r="D712" s="99">
        <f>IF(OR('Exadata Layout'!M224 = "P"), 'Exadata Layout'!V224, 0)</f>
        <v>0</v>
      </c>
      <c r="E712" s="99">
        <f t="array" ref="E712">IF(OR('Exadata Layout'!M224 = "P", 'Exadata Layout'!M224 = "A"), 'Exadata Layout'!W224, 0)</f>
        <v>0</v>
      </c>
      <c r="F712" s="99">
        <f>IF(OR('Exadata Layout'!M224 = "P", 'Exadata Layout'!M224 = "A"), 'Exadata Layout'!I224, 0)</f>
        <v>0</v>
      </c>
      <c r="G712" s="91" t="str">
        <f t="array" ref="G712">IF(OR('Exadata Layout'!M224 = "P", 'Exadata Layout'!M224 = "A"), 'Exadata Layout'!G224, "")</f>
        <v/>
      </c>
    </row>
    <row r="713" spans="3:7">
      <c r="C713" s="91">
        <v>211</v>
      </c>
      <c r="D713" s="99">
        <f>IF(OR('Exadata Layout'!M225 = "P"), 'Exadata Layout'!V225, 0)</f>
        <v>0</v>
      </c>
      <c r="E713" s="99">
        <f t="array" ref="E713">IF(OR('Exadata Layout'!M225 = "P", 'Exadata Layout'!M225 = "A"), 'Exadata Layout'!W225, 0)</f>
        <v>0</v>
      </c>
      <c r="F713" s="99">
        <f>IF(OR('Exadata Layout'!M225 = "P", 'Exadata Layout'!M225 = "A"), 'Exadata Layout'!I225, 0)</f>
        <v>0</v>
      </c>
      <c r="G713" s="91" t="str">
        <f t="array" ref="G713">IF(OR('Exadata Layout'!M225 = "P", 'Exadata Layout'!M225 = "A"), 'Exadata Layout'!G225, "")</f>
        <v/>
      </c>
    </row>
    <row r="714" spans="3:7">
      <c r="C714" s="91">
        <v>212</v>
      </c>
      <c r="D714" s="99">
        <f>IF(OR('Exadata Layout'!M226 = "P"), 'Exadata Layout'!V226, 0)</f>
        <v>0</v>
      </c>
      <c r="E714" s="99">
        <f t="array" ref="E714">IF(OR('Exadata Layout'!M226 = "P", 'Exadata Layout'!M226 = "A"), 'Exadata Layout'!W226, 0)</f>
        <v>0</v>
      </c>
      <c r="F714" s="99">
        <f>IF(OR('Exadata Layout'!M226 = "P", 'Exadata Layout'!M226 = "A"), 'Exadata Layout'!I226, 0)</f>
        <v>0</v>
      </c>
      <c r="G714" s="91" t="str">
        <f t="array" ref="G714">IF(OR('Exadata Layout'!M226 = "P", 'Exadata Layout'!M226 = "A"), 'Exadata Layout'!G226, "")</f>
        <v/>
      </c>
    </row>
    <row r="715" spans="3:7">
      <c r="C715" s="91">
        <v>213</v>
      </c>
      <c r="D715" s="99">
        <f>IF(OR('Exadata Layout'!M227 = "P"), 'Exadata Layout'!V227, 0)</f>
        <v>0</v>
      </c>
      <c r="E715" s="99">
        <f t="array" ref="E715">IF(OR('Exadata Layout'!M227 = "P", 'Exadata Layout'!M227 = "A"), 'Exadata Layout'!W227, 0)</f>
        <v>0</v>
      </c>
      <c r="F715" s="99">
        <f>IF(OR('Exadata Layout'!M227 = "P", 'Exadata Layout'!M227 = "A"), 'Exadata Layout'!I227, 0)</f>
        <v>0</v>
      </c>
      <c r="G715" s="91" t="str">
        <f t="array" ref="G715">IF(OR('Exadata Layout'!M227 = "P", 'Exadata Layout'!M227 = "A"), 'Exadata Layout'!G227, "")</f>
        <v/>
      </c>
    </row>
    <row r="716" spans="3:7">
      <c r="C716" s="91">
        <v>214</v>
      </c>
      <c r="D716" s="99">
        <f>IF(OR('Exadata Layout'!M228 = "P"), 'Exadata Layout'!V228, 0)</f>
        <v>0</v>
      </c>
      <c r="E716" s="99">
        <f t="array" ref="E716">IF(OR('Exadata Layout'!M228 = "P", 'Exadata Layout'!M228 = "A"), 'Exadata Layout'!W228, 0)</f>
        <v>0</v>
      </c>
      <c r="F716" s="99">
        <f>IF(OR('Exadata Layout'!M228 = "P", 'Exadata Layout'!M228 = "A"), 'Exadata Layout'!I228, 0)</f>
        <v>0</v>
      </c>
      <c r="G716" s="91" t="str">
        <f t="array" ref="G716">IF(OR('Exadata Layout'!M228 = "P", 'Exadata Layout'!M228 = "A"), 'Exadata Layout'!G228, "")</f>
        <v/>
      </c>
    </row>
    <row r="717" spans="3:7">
      <c r="C717" s="91">
        <v>215</v>
      </c>
      <c r="D717" s="99">
        <f>IF(OR('Exadata Layout'!M229 = "P"), 'Exadata Layout'!V229, 0)</f>
        <v>0</v>
      </c>
      <c r="E717" s="99">
        <f t="array" ref="E717">IF(OR('Exadata Layout'!M229 = "P", 'Exadata Layout'!M229 = "A"), 'Exadata Layout'!W229, 0)</f>
        <v>0</v>
      </c>
      <c r="F717" s="99">
        <f>IF(OR('Exadata Layout'!M229 = "P", 'Exadata Layout'!M229 = "A"), 'Exadata Layout'!I229, 0)</f>
        <v>0</v>
      </c>
      <c r="G717" s="91" t="str">
        <f t="array" ref="G717">IF(OR('Exadata Layout'!M229 = "P", 'Exadata Layout'!M229 = "A"), 'Exadata Layout'!G229, "")</f>
        <v/>
      </c>
    </row>
    <row r="718" spans="3:7">
      <c r="C718" s="91">
        <v>216</v>
      </c>
      <c r="D718" s="99">
        <f>IF(OR('Exadata Layout'!M230 = "P"), 'Exadata Layout'!V230, 0)</f>
        <v>0</v>
      </c>
      <c r="E718" s="99">
        <f t="array" ref="E718">IF(OR('Exadata Layout'!M230 = "P", 'Exadata Layout'!M230 = "A"), 'Exadata Layout'!W230, 0)</f>
        <v>0</v>
      </c>
      <c r="F718" s="99">
        <f>IF(OR('Exadata Layout'!M230 = "P", 'Exadata Layout'!M230 = "A"), 'Exadata Layout'!I230, 0)</f>
        <v>0</v>
      </c>
      <c r="G718" s="91" t="str">
        <f t="array" ref="G718">IF(OR('Exadata Layout'!M230 = "P", 'Exadata Layout'!M230 = "A"), 'Exadata Layout'!G230, "")</f>
        <v/>
      </c>
    </row>
    <row r="719" spans="3:7">
      <c r="C719" s="91">
        <v>217</v>
      </c>
      <c r="D719" s="99">
        <f>IF(OR('Exadata Layout'!M231 = "P"), 'Exadata Layout'!V231, 0)</f>
        <v>0</v>
      </c>
      <c r="E719" s="99">
        <f t="array" ref="E719">IF(OR('Exadata Layout'!M231 = "P", 'Exadata Layout'!M231 = "A"), 'Exadata Layout'!W231, 0)</f>
        <v>0</v>
      </c>
      <c r="F719" s="99">
        <f>IF(OR('Exadata Layout'!M231 = "P", 'Exadata Layout'!M231 = "A"), 'Exadata Layout'!I231, 0)</f>
        <v>0</v>
      </c>
      <c r="G719" s="91" t="str">
        <f t="array" ref="G719">IF(OR('Exadata Layout'!M231 = "P", 'Exadata Layout'!M231 = "A"), 'Exadata Layout'!G231, "")</f>
        <v/>
      </c>
    </row>
    <row r="720" spans="3:7">
      <c r="C720" s="91">
        <v>218</v>
      </c>
      <c r="D720" s="99">
        <f>IF(OR('Exadata Layout'!M232 = "P"), 'Exadata Layout'!V232, 0)</f>
        <v>0</v>
      </c>
      <c r="E720" s="99">
        <f t="array" ref="E720">IF(OR('Exadata Layout'!M232 = "P", 'Exadata Layout'!M232 = "A"), 'Exadata Layout'!W232, 0)</f>
        <v>0</v>
      </c>
      <c r="F720" s="99">
        <f>IF(OR('Exadata Layout'!M232 = "P", 'Exadata Layout'!M232 = "A"), 'Exadata Layout'!I232, 0)</f>
        <v>0</v>
      </c>
      <c r="G720" s="91" t="str">
        <f t="array" ref="G720">IF(OR('Exadata Layout'!M232 = "P", 'Exadata Layout'!M232 = "A"), 'Exadata Layout'!G232, "")</f>
        <v/>
      </c>
    </row>
    <row r="721" spans="3:7">
      <c r="C721" s="91">
        <v>219</v>
      </c>
      <c r="D721" s="99">
        <f>IF(OR('Exadata Layout'!M233 = "P"), 'Exadata Layout'!V233, 0)</f>
        <v>0</v>
      </c>
      <c r="E721" s="99">
        <f t="array" ref="E721">IF(OR('Exadata Layout'!M233 = "P", 'Exadata Layout'!M233 = "A"), 'Exadata Layout'!W233, 0)</f>
        <v>0</v>
      </c>
      <c r="F721" s="99">
        <f>IF(OR('Exadata Layout'!M233 = "P", 'Exadata Layout'!M233 = "A"), 'Exadata Layout'!I233, 0)</f>
        <v>0</v>
      </c>
      <c r="G721" s="91" t="str">
        <f t="array" ref="G721">IF(OR('Exadata Layout'!M233 = "P", 'Exadata Layout'!M233 = "A"), 'Exadata Layout'!G233, "")</f>
        <v/>
      </c>
    </row>
    <row r="722" spans="3:7">
      <c r="C722" s="91">
        <v>220</v>
      </c>
      <c r="D722" s="99">
        <f>IF(OR('Exadata Layout'!M234 = "P"), 'Exadata Layout'!V234, 0)</f>
        <v>0</v>
      </c>
      <c r="E722" s="99">
        <f t="array" ref="E722">IF(OR('Exadata Layout'!M234 = "P", 'Exadata Layout'!M234 = "A"), 'Exadata Layout'!W234, 0)</f>
        <v>0</v>
      </c>
      <c r="F722" s="99">
        <f>IF(OR('Exadata Layout'!M234 = "P", 'Exadata Layout'!M234 = "A"), 'Exadata Layout'!I234, 0)</f>
        <v>0</v>
      </c>
      <c r="G722" s="91" t="str">
        <f t="array" ref="G722">IF(OR('Exadata Layout'!M234 = "P", 'Exadata Layout'!M234 = "A"), 'Exadata Layout'!G234, "")</f>
        <v/>
      </c>
    </row>
    <row r="723" spans="3:7">
      <c r="C723" s="91">
        <v>221</v>
      </c>
      <c r="D723" s="99">
        <f>IF(OR('Exadata Layout'!M235 = "P"), 'Exadata Layout'!V235, 0)</f>
        <v>0</v>
      </c>
      <c r="E723" s="99">
        <f t="array" ref="E723">IF(OR('Exadata Layout'!M235 = "P", 'Exadata Layout'!M235 = "A"), 'Exadata Layout'!W235, 0)</f>
        <v>0</v>
      </c>
      <c r="F723" s="99">
        <f>IF(OR('Exadata Layout'!M235 = "P", 'Exadata Layout'!M235 = "A"), 'Exadata Layout'!I235, 0)</f>
        <v>0</v>
      </c>
      <c r="G723" s="91" t="str">
        <f t="array" ref="G723">IF(OR('Exadata Layout'!M235 = "P", 'Exadata Layout'!M235 = "A"), 'Exadata Layout'!G235, "")</f>
        <v/>
      </c>
    </row>
    <row r="724" spans="3:7">
      <c r="C724" s="91">
        <v>222</v>
      </c>
      <c r="D724" s="99">
        <f>IF(OR('Exadata Layout'!M236 = "P"), 'Exadata Layout'!V236, 0)</f>
        <v>0</v>
      </c>
      <c r="E724" s="99">
        <f t="array" ref="E724">IF(OR('Exadata Layout'!M236 = "P", 'Exadata Layout'!M236 = "A"), 'Exadata Layout'!W236, 0)</f>
        <v>0</v>
      </c>
      <c r="F724" s="99">
        <f>IF(OR('Exadata Layout'!M236 = "P", 'Exadata Layout'!M236 = "A"), 'Exadata Layout'!I236, 0)</f>
        <v>0</v>
      </c>
      <c r="G724" s="91" t="str">
        <f t="array" ref="G724">IF(OR('Exadata Layout'!M236 = "P", 'Exadata Layout'!M236 = "A"), 'Exadata Layout'!G236, "")</f>
        <v/>
      </c>
    </row>
    <row r="725" spans="3:7">
      <c r="C725" s="91">
        <v>223</v>
      </c>
      <c r="D725" s="99">
        <f>IF(OR('Exadata Layout'!M237 = "P"), 'Exadata Layout'!V237, 0)</f>
        <v>0</v>
      </c>
      <c r="E725" s="99">
        <f t="array" ref="E725">IF(OR('Exadata Layout'!M237 = "P", 'Exadata Layout'!M237 = "A"), 'Exadata Layout'!W237, 0)</f>
        <v>0</v>
      </c>
      <c r="F725" s="99">
        <f>IF(OR('Exadata Layout'!M237 = "P", 'Exadata Layout'!M237 = "A"), 'Exadata Layout'!I237, 0)</f>
        <v>0</v>
      </c>
      <c r="G725" s="91" t="str">
        <f t="array" ref="G725">IF(OR('Exadata Layout'!M237 = "P", 'Exadata Layout'!M237 = "A"), 'Exadata Layout'!G237, "")</f>
        <v/>
      </c>
    </row>
    <row r="726" spans="3:7">
      <c r="C726" s="91">
        <v>224</v>
      </c>
      <c r="D726" s="99">
        <f>IF(OR('Exadata Layout'!M238 = "P"), 'Exadata Layout'!V238, 0)</f>
        <v>0</v>
      </c>
      <c r="E726" s="99">
        <f t="array" ref="E726">IF(OR('Exadata Layout'!M238 = "P", 'Exadata Layout'!M238 = "A"), 'Exadata Layout'!W238, 0)</f>
        <v>0</v>
      </c>
      <c r="F726" s="99">
        <f>IF(OR('Exadata Layout'!M238 = "P", 'Exadata Layout'!M238 = "A"), 'Exadata Layout'!I238, 0)</f>
        <v>0</v>
      </c>
      <c r="G726" s="91" t="str">
        <f t="array" ref="G726">IF(OR('Exadata Layout'!M238 = "P", 'Exadata Layout'!M238 = "A"), 'Exadata Layout'!G238, "")</f>
        <v/>
      </c>
    </row>
    <row r="727" spans="3:7">
      <c r="C727" s="91">
        <v>225</v>
      </c>
      <c r="D727" s="99">
        <f>IF(OR('Exadata Layout'!M239 = "P"), 'Exadata Layout'!V239, 0)</f>
        <v>0</v>
      </c>
      <c r="E727" s="99">
        <f t="array" ref="E727">IF(OR('Exadata Layout'!M239 = "P", 'Exadata Layout'!M239 = "A"), 'Exadata Layout'!W239, 0)</f>
        <v>0</v>
      </c>
      <c r="F727" s="99">
        <f>IF(OR('Exadata Layout'!M239 = "P", 'Exadata Layout'!M239 = "A"), 'Exadata Layout'!I239, 0)</f>
        <v>0</v>
      </c>
      <c r="G727" s="91" t="str">
        <f t="array" ref="G727">IF(OR('Exadata Layout'!M239 = "P", 'Exadata Layout'!M239 = "A"), 'Exadata Layout'!G239, "")</f>
        <v/>
      </c>
    </row>
    <row r="728" spans="3:7">
      <c r="C728" s="91">
        <v>226</v>
      </c>
      <c r="D728" s="99">
        <f>IF(OR('Exadata Layout'!M240 = "P"), 'Exadata Layout'!V240, 0)</f>
        <v>0</v>
      </c>
      <c r="E728" s="99">
        <f t="array" ref="E728">IF(OR('Exadata Layout'!M240 = "P", 'Exadata Layout'!M240 = "A"), 'Exadata Layout'!W240, 0)</f>
        <v>0</v>
      </c>
      <c r="F728" s="99">
        <f>IF(OR('Exadata Layout'!M240 = "P", 'Exadata Layout'!M240 = "A"), 'Exadata Layout'!I240, 0)</f>
        <v>0</v>
      </c>
      <c r="G728" s="91" t="str">
        <f t="array" ref="G728">IF(OR('Exadata Layout'!M240 = "P", 'Exadata Layout'!M240 = "A"), 'Exadata Layout'!G240, "")</f>
        <v/>
      </c>
    </row>
    <row r="729" spans="3:7">
      <c r="C729" s="91">
        <v>227</v>
      </c>
      <c r="D729" s="99">
        <f>IF(OR('Exadata Layout'!M241 = "P"), 'Exadata Layout'!V241, 0)</f>
        <v>0</v>
      </c>
      <c r="E729" s="99">
        <f t="array" ref="E729">IF(OR('Exadata Layout'!M241 = "P", 'Exadata Layout'!M241 = "A"), 'Exadata Layout'!W241, 0)</f>
        <v>0</v>
      </c>
      <c r="F729" s="99">
        <f>IF(OR('Exadata Layout'!M241 = "P", 'Exadata Layout'!M241 = "A"), 'Exadata Layout'!I241, 0)</f>
        <v>0</v>
      </c>
      <c r="G729" s="91" t="str">
        <f t="array" ref="G729">IF(OR('Exadata Layout'!M241 = "P", 'Exadata Layout'!M241 = "A"), 'Exadata Layout'!G241, "")</f>
        <v/>
      </c>
    </row>
    <row r="730" spans="3:7">
      <c r="C730" s="91">
        <v>228</v>
      </c>
      <c r="D730" s="99">
        <f>IF(OR('Exadata Layout'!M242 = "P"), 'Exadata Layout'!V242, 0)</f>
        <v>0</v>
      </c>
      <c r="E730" s="99">
        <f t="array" ref="E730">IF(OR('Exadata Layout'!M242 = "P", 'Exadata Layout'!M242 = "A"), 'Exadata Layout'!W242, 0)</f>
        <v>0</v>
      </c>
      <c r="F730" s="99">
        <f>IF(OR('Exadata Layout'!M242 = "P", 'Exadata Layout'!M242 = "A"), 'Exadata Layout'!I242, 0)</f>
        <v>0</v>
      </c>
      <c r="G730" s="91" t="str">
        <f t="array" ref="G730">IF(OR('Exadata Layout'!M242 = "P", 'Exadata Layout'!M242 = "A"), 'Exadata Layout'!G242, "")</f>
        <v/>
      </c>
    </row>
    <row r="731" spans="3:7">
      <c r="C731" s="91">
        <v>229</v>
      </c>
      <c r="D731" s="99">
        <f>IF(OR('Exadata Layout'!M243 = "P"), 'Exadata Layout'!V243, 0)</f>
        <v>0</v>
      </c>
      <c r="E731" s="99">
        <f t="array" ref="E731">IF(OR('Exadata Layout'!M243 = "P", 'Exadata Layout'!M243 = "A"), 'Exadata Layout'!W243, 0)</f>
        <v>0</v>
      </c>
      <c r="F731" s="99">
        <f>IF(OR('Exadata Layout'!M243 = "P", 'Exadata Layout'!M243 = "A"), 'Exadata Layout'!I243, 0)</f>
        <v>0</v>
      </c>
      <c r="G731" s="91" t="str">
        <f t="array" ref="G731">IF(OR('Exadata Layout'!M243 = "P", 'Exadata Layout'!M243 = "A"), 'Exadata Layout'!G243, "")</f>
        <v/>
      </c>
    </row>
    <row r="732" spans="3:7">
      <c r="C732" s="91">
        <v>230</v>
      </c>
      <c r="D732" s="99">
        <f>IF(OR('Exadata Layout'!M244 = "P"), 'Exadata Layout'!V244, 0)</f>
        <v>0</v>
      </c>
      <c r="E732" s="99">
        <f t="array" ref="E732">IF(OR('Exadata Layout'!M244 = "P", 'Exadata Layout'!M244 = "A"), 'Exadata Layout'!W244, 0)</f>
        <v>0</v>
      </c>
      <c r="F732" s="99">
        <f>IF(OR('Exadata Layout'!M244 = "P", 'Exadata Layout'!M244 = "A"), 'Exadata Layout'!I244, 0)</f>
        <v>0</v>
      </c>
      <c r="G732" s="91" t="str">
        <f t="array" ref="G732">IF(OR('Exadata Layout'!M244 = "P", 'Exadata Layout'!M244 = "A"), 'Exadata Layout'!G244, "")</f>
        <v/>
      </c>
    </row>
    <row r="733" spans="3:7">
      <c r="C733" s="91">
        <v>231</v>
      </c>
      <c r="D733" s="99">
        <f>IF(OR('Exadata Layout'!M245 = "P"), 'Exadata Layout'!V245, 0)</f>
        <v>0</v>
      </c>
      <c r="E733" s="99">
        <f t="array" ref="E733">IF(OR('Exadata Layout'!M245 = "P", 'Exadata Layout'!M245 = "A"), 'Exadata Layout'!W245, 0)</f>
        <v>0</v>
      </c>
      <c r="F733" s="99">
        <f>IF(OR('Exadata Layout'!M245 = "P", 'Exadata Layout'!M245 = "A"), 'Exadata Layout'!I245, 0)</f>
        <v>0</v>
      </c>
      <c r="G733" s="91" t="str">
        <f t="array" ref="G733">IF(OR('Exadata Layout'!M245 = "P", 'Exadata Layout'!M245 = "A"), 'Exadata Layout'!G245, "")</f>
        <v/>
      </c>
    </row>
    <row r="734" spans="3:7">
      <c r="C734" s="91">
        <v>232</v>
      </c>
      <c r="D734" s="99">
        <f>IF(OR('Exadata Layout'!M246 = "P"), 'Exadata Layout'!V246, 0)</f>
        <v>0</v>
      </c>
      <c r="E734" s="99">
        <f t="array" ref="E734">IF(OR('Exadata Layout'!M246 = "P", 'Exadata Layout'!M246 = "A"), 'Exadata Layout'!W246, 0)</f>
        <v>0</v>
      </c>
      <c r="F734" s="99">
        <f>IF(OR('Exadata Layout'!M246 = "P", 'Exadata Layout'!M246 = "A"), 'Exadata Layout'!I246, 0)</f>
        <v>0</v>
      </c>
      <c r="G734" s="91" t="str">
        <f t="array" ref="G734">IF(OR('Exadata Layout'!M246 = "P", 'Exadata Layout'!M246 = "A"), 'Exadata Layout'!G246, "")</f>
        <v/>
      </c>
    </row>
    <row r="735" spans="3:7">
      <c r="C735" s="91">
        <v>233</v>
      </c>
      <c r="D735" s="99">
        <f>IF(OR('Exadata Layout'!M247 = "P"), 'Exadata Layout'!V247, 0)</f>
        <v>0</v>
      </c>
      <c r="E735" s="99">
        <f t="array" ref="E735">IF(OR('Exadata Layout'!M247 = "P", 'Exadata Layout'!M247 = "A"), 'Exadata Layout'!W247, 0)</f>
        <v>0</v>
      </c>
      <c r="F735" s="99">
        <f>IF(OR('Exadata Layout'!M247 = "P", 'Exadata Layout'!M247 = "A"), 'Exadata Layout'!I247, 0)</f>
        <v>0</v>
      </c>
      <c r="G735" s="91" t="str">
        <f t="array" ref="G735">IF(OR('Exadata Layout'!M247 = "P", 'Exadata Layout'!M247 = "A"), 'Exadata Layout'!G247, "")</f>
        <v/>
      </c>
    </row>
    <row r="736" spans="3:7">
      <c r="C736" s="91">
        <v>234</v>
      </c>
      <c r="D736" s="99">
        <f>IF(OR('Exadata Layout'!M248 = "P"), 'Exadata Layout'!V248, 0)</f>
        <v>0</v>
      </c>
      <c r="E736" s="99">
        <f t="array" ref="E736">IF(OR('Exadata Layout'!M248 = "P", 'Exadata Layout'!M248 = "A"), 'Exadata Layout'!W248, 0)</f>
        <v>0</v>
      </c>
      <c r="F736" s="99">
        <f>IF(OR('Exadata Layout'!M248 = "P", 'Exadata Layout'!M248 = "A"), 'Exadata Layout'!I248, 0)</f>
        <v>0</v>
      </c>
      <c r="G736" s="91" t="str">
        <f t="array" ref="G736">IF(OR('Exadata Layout'!M248 = "P", 'Exadata Layout'!M248 = "A"), 'Exadata Layout'!G248, "")</f>
        <v/>
      </c>
    </row>
    <row r="737" spans="3:7">
      <c r="C737" s="91">
        <v>235</v>
      </c>
      <c r="D737" s="99">
        <f>IF(OR('Exadata Layout'!M249 = "P"), 'Exadata Layout'!V249, 0)</f>
        <v>0</v>
      </c>
      <c r="E737" s="99">
        <f t="array" ref="E737">IF(OR('Exadata Layout'!M249 = "P", 'Exadata Layout'!M249 = "A"), 'Exadata Layout'!W249, 0)</f>
        <v>0</v>
      </c>
      <c r="F737" s="99">
        <f>IF(OR('Exadata Layout'!M249 = "P", 'Exadata Layout'!M249 = "A"), 'Exadata Layout'!I249, 0)</f>
        <v>0</v>
      </c>
      <c r="G737" s="91" t="str">
        <f t="array" ref="G737">IF(OR('Exadata Layout'!M249 = "P", 'Exadata Layout'!M249 = "A"), 'Exadata Layout'!G249, "")</f>
        <v/>
      </c>
    </row>
    <row r="738" spans="3:7">
      <c r="C738" s="91">
        <v>236</v>
      </c>
      <c r="D738" s="99">
        <f>IF(OR('Exadata Layout'!M250 = "P"), 'Exadata Layout'!V250, 0)</f>
        <v>0</v>
      </c>
      <c r="E738" s="99">
        <f t="array" ref="E738">IF(OR('Exadata Layout'!M250 = "P", 'Exadata Layout'!M250 = "A"), 'Exadata Layout'!W250, 0)</f>
        <v>0</v>
      </c>
      <c r="F738" s="99">
        <f>IF(OR('Exadata Layout'!M250 = "P", 'Exadata Layout'!M250 = "A"), 'Exadata Layout'!I250, 0)</f>
        <v>0</v>
      </c>
      <c r="G738" s="91" t="str">
        <f t="array" ref="G738">IF(OR('Exadata Layout'!M250 = "P", 'Exadata Layout'!M250 = "A"), 'Exadata Layout'!G250, "")</f>
        <v/>
      </c>
    </row>
    <row r="739" spans="3:7">
      <c r="C739" s="91">
        <v>237</v>
      </c>
      <c r="D739" s="99">
        <f>IF(OR('Exadata Layout'!M251 = "P"), 'Exadata Layout'!V251, 0)</f>
        <v>0</v>
      </c>
      <c r="E739" s="99">
        <f t="array" ref="E739">IF(OR('Exadata Layout'!M251 = "P", 'Exadata Layout'!M251 = "A"), 'Exadata Layout'!W251, 0)</f>
        <v>0</v>
      </c>
      <c r="F739" s="99">
        <f>IF(OR('Exadata Layout'!M251 = "P", 'Exadata Layout'!M251 = "A"), 'Exadata Layout'!I251, 0)</f>
        <v>0</v>
      </c>
      <c r="G739" s="91" t="str">
        <f t="array" ref="G739">IF(OR('Exadata Layout'!M251 = "P", 'Exadata Layout'!M251 = "A"), 'Exadata Layout'!G251, "")</f>
        <v/>
      </c>
    </row>
    <row r="740" spans="3:7">
      <c r="C740" s="91">
        <v>238</v>
      </c>
      <c r="D740" s="99">
        <f>IF(OR('Exadata Layout'!M252 = "P"), 'Exadata Layout'!V252, 0)</f>
        <v>0</v>
      </c>
      <c r="E740" s="99">
        <f t="array" ref="E740">IF(OR('Exadata Layout'!M252 = "P", 'Exadata Layout'!M252 = "A"), 'Exadata Layout'!W252, 0)</f>
        <v>0</v>
      </c>
      <c r="F740" s="99">
        <f>IF(OR('Exadata Layout'!M252 = "P", 'Exadata Layout'!M252 = "A"), 'Exadata Layout'!I252, 0)</f>
        <v>0</v>
      </c>
      <c r="G740" s="91" t="str">
        <f t="array" ref="G740">IF(OR('Exadata Layout'!M252 = "P", 'Exadata Layout'!M252 = "A"), 'Exadata Layout'!G252, "")</f>
        <v/>
      </c>
    </row>
    <row r="741" spans="3:7">
      <c r="C741" s="91">
        <v>239</v>
      </c>
      <c r="D741" s="99">
        <f>IF(OR('Exadata Layout'!M253 = "P"), 'Exadata Layout'!V253, 0)</f>
        <v>0</v>
      </c>
      <c r="E741" s="99">
        <f t="array" ref="E741">IF(OR('Exadata Layout'!M253 = "P", 'Exadata Layout'!M253 = "A"), 'Exadata Layout'!W253, 0)</f>
        <v>0</v>
      </c>
      <c r="F741" s="99">
        <f>IF(OR('Exadata Layout'!M253 = "P", 'Exadata Layout'!M253 = "A"), 'Exadata Layout'!I253, 0)</f>
        <v>0</v>
      </c>
      <c r="G741" s="91" t="str">
        <f t="array" ref="G741">IF(OR('Exadata Layout'!M253 = "P", 'Exadata Layout'!M253 = "A"), 'Exadata Layout'!G253, "")</f>
        <v/>
      </c>
    </row>
    <row r="742" spans="3:7">
      <c r="C742" s="91">
        <v>240</v>
      </c>
      <c r="D742" s="99">
        <f>IF(OR('Exadata Layout'!M254 = "P"), 'Exadata Layout'!V254, 0)</f>
        <v>0</v>
      </c>
      <c r="E742" s="99">
        <f t="array" ref="E742">IF(OR('Exadata Layout'!M254 = "P", 'Exadata Layout'!M254 = "A"), 'Exadata Layout'!W254, 0)</f>
        <v>0</v>
      </c>
      <c r="F742" s="99">
        <f>IF(OR('Exadata Layout'!M254 = "P", 'Exadata Layout'!M254 = "A"), 'Exadata Layout'!I254, 0)</f>
        <v>0</v>
      </c>
      <c r="G742" s="91" t="str">
        <f t="array" ref="G742">IF(OR('Exadata Layout'!M254 = "P", 'Exadata Layout'!M254 = "A"), 'Exadata Layout'!G254, "")</f>
        <v/>
      </c>
    </row>
    <row r="743" spans="3:7">
      <c r="C743" s="91">
        <v>241</v>
      </c>
      <c r="D743" s="99">
        <f>IF(OR('Exadata Layout'!M255 = "P"), 'Exadata Layout'!V255, 0)</f>
        <v>0</v>
      </c>
      <c r="E743" s="99">
        <f t="array" ref="E743">IF(OR('Exadata Layout'!M255 = "P", 'Exadata Layout'!M255 = "A"), 'Exadata Layout'!W255, 0)</f>
        <v>0</v>
      </c>
      <c r="F743" s="99">
        <f>IF(OR('Exadata Layout'!M255 = "P", 'Exadata Layout'!M255 = "A"), 'Exadata Layout'!I255, 0)</f>
        <v>0</v>
      </c>
      <c r="G743" s="91" t="str">
        <f t="array" ref="G743">IF(OR('Exadata Layout'!M255 = "P", 'Exadata Layout'!M255 = "A"), 'Exadata Layout'!G255, "")</f>
        <v/>
      </c>
    </row>
    <row r="744" spans="3:7">
      <c r="C744" s="91">
        <v>242</v>
      </c>
      <c r="D744" s="99">
        <f>IF(OR('Exadata Layout'!M256 = "P"), 'Exadata Layout'!V256, 0)</f>
        <v>0</v>
      </c>
      <c r="E744" s="99">
        <f t="array" ref="E744">IF(OR('Exadata Layout'!M256 = "P", 'Exadata Layout'!M256 = "A"), 'Exadata Layout'!W256, 0)</f>
        <v>0</v>
      </c>
      <c r="F744" s="99">
        <f>IF(OR('Exadata Layout'!M256 = "P", 'Exadata Layout'!M256 = "A"), 'Exadata Layout'!I256, 0)</f>
        <v>0</v>
      </c>
      <c r="G744" s="91" t="str">
        <f t="array" ref="G744">IF(OR('Exadata Layout'!M256 = "P", 'Exadata Layout'!M256 = "A"), 'Exadata Layout'!G256, "")</f>
        <v/>
      </c>
    </row>
    <row r="745" spans="3:7">
      <c r="C745" s="91">
        <v>243</v>
      </c>
      <c r="D745" s="99">
        <f>IF(OR('Exadata Layout'!M257 = "P"), 'Exadata Layout'!V257, 0)</f>
        <v>0</v>
      </c>
      <c r="E745" s="99">
        <f t="array" ref="E745">IF(OR('Exadata Layout'!M257 = "P", 'Exadata Layout'!M257 = "A"), 'Exadata Layout'!W257, 0)</f>
        <v>0</v>
      </c>
      <c r="F745" s="99">
        <f>IF(OR('Exadata Layout'!M257 = "P", 'Exadata Layout'!M257 = "A"), 'Exadata Layout'!I257, 0)</f>
        <v>0</v>
      </c>
      <c r="G745" s="91" t="str">
        <f t="array" ref="G745">IF(OR('Exadata Layout'!M257 = "P", 'Exadata Layout'!M257 = "A"), 'Exadata Layout'!G257, "")</f>
        <v/>
      </c>
    </row>
    <row r="746" spans="3:7">
      <c r="C746" s="91">
        <v>244</v>
      </c>
      <c r="D746" s="99">
        <f>IF(OR('Exadata Layout'!M258 = "P"), 'Exadata Layout'!V258, 0)</f>
        <v>0</v>
      </c>
      <c r="E746" s="99">
        <f t="array" ref="E746">IF(OR('Exadata Layout'!M258 = "P", 'Exadata Layout'!M258 = "A"), 'Exadata Layout'!W258, 0)</f>
        <v>0</v>
      </c>
      <c r="F746" s="99">
        <f>IF(OR('Exadata Layout'!M258 = "P", 'Exadata Layout'!M258 = "A"), 'Exadata Layout'!I258, 0)</f>
        <v>0</v>
      </c>
      <c r="G746" s="91" t="str">
        <f t="array" ref="G746">IF(OR('Exadata Layout'!M258 = "P", 'Exadata Layout'!M258 = "A"), 'Exadata Layout'!G258, "")</f>
        <v/>
      </c>
    </row>
    <row r="747" spans="3:7">
      <c r="C747" s="91">
        <v>245</v>
      </c>
      <c r="D747" s="99">
        <f>IF(OR('Exadata Layout'!M259 = "P"), 'Exadata Layout'!V259, 0)</f>
        <v>0</v>
      </c>
      <c r="E747" s="99">
        <f t="array" ref="E747">IF(OR('Exadata Layout'!M259 = "P", 'Exadata Layout'!M259 = "A"), 'Exadata Layout'!W259, 0)</f>
        <v>0</v>
      </c>
      <c r="F747" s="99">
        <f>IF(OR('Exadata Layout'!M259 = "P", 'Exadata Layout'!M259 = "A"), 'Exadata Layout'!I259, 0)</f>
        <v>0</v>
      </c>
      <c r="G747" s="91" t="str">
        <f t="array" ref="G747">IF(OR('Exadata Layout'!M259 = "P", 'Exadata Layout'!M259 = "A"), 'Exadata Layout'!G259, "")</f>
        <v/>
      </c>
    </row>
    <row r="748" spans="3:7">
      <c r="C748" s="91">
        <v>246</v>
      </c>
      <c r="D748" s="99">
        <f>IF(OR('Exadata Layout'!M260 = "P"), 'Exadata Layout'!V260, 0)</f>
        <v>0</v>
      </c>
      <c r="E748" s="99">
        <f t="array" ref="E748">IF(OR('Exadata Layout'!M260 = "P", 'Exadata Layout'!M260 = "A"), 'Exadata Layout'!W260, 0)</f>
        <v>0</v>
      </c>
      <c r="F748" s="99">
        <f>IF(OR('Exadata Layout'!M260 = "P", 'Exadata Layout'!M260 = "A"), 'Exadata Layout'!I260, 0)</f>
        <v>0</v>
      </c>
      <c r="G748" s="91" t="str">
        <f t="array" ref="G748">IF(OR('Exadata Layout'!M260 = "P", 'Exadata Layout'!M260 = "A"), 'Exadata Layout'!G260, "")</f>
        <v/>
      </c>
    </row>
    <row r="749" spans="3:7">
      <c r="C749" s="91">
        <v>247</v>
      </c>
      <c r="D749" s="99">
        <f>IF(OR('Exadata Layout'!M261 = "P"), 'Exadata Layout'!V261, 0)</f>
        <v>0</v>
      </c>
      <c r="E749" s="99">
        <f t="array" ref="E749">IF(OR('Exadata Layout'!M261 = "P", 'Exadata Layout'!M261 = "A"), 'Exadata Layout'!W261, 0)</f>
        <v>0</v>
      </c>
      <c r="F749" s="99">
        <f>IF(OR('Exadata Layout'!M261 = "P", 'Exadata Layout'!M261 = "A"), 'Exadata Layout'!I261, 0)</f>
        <v>0</v>
      </c>
      <c r="G749" s="91" t="str">
        <f t="array" ref="G749">IF(OR('Exadata Layout'!M261 = "P", 'Exadata Layout'!M261 = "A"), 'Exadata Layout'!G261, "")</f>
        <v/>
      </c>
    </row>
    <row r="750" spans="3:7">
      <c r="C750" s="91">
        <v>248</v>
      </c>
      <c r="D750" s="99">
        <f>IF(OR('Exadata Layout'!M262 = "P"), 'Exadata Layout'!V262, 0)</f>
        <v>0</v>
      </c>
      <c r="E750" s="99">
        <f t="array" ref="E750">IF(OR('Exadata Layout'!M262 = "P", 'Exadata Layout'!M262 = "A"), 'Exadata Layout'!W262, 0)</f>
        <v>0</v>
      </c>
      <c r="F750" s="99">
        <f>IF(OR('Exadata Layout'!M262 = "P", 'Exadata Layout'!M262 = "A"), 'Exadata Layout'!I262, 0)</f>
        <v>0</v>
      </c>
      <c r="G750" s="91" t="str">
        <f t="array" ref="G750">IF(OR('Exadata Layout'!M262 = "P", 'Exadata Layout'!M262 = "A"), 'Exadata Layout'!G262, "")</f>
        <v/>
      </c>
    </row>
    <row r="751" spans="3:7">
      <c r="C751" s="91">
        <v>249</v>
      </c>
      <c r="D751" s="99">
        <f>IF(OR('Exadata Layout'!M263 = "P"), 'Exadata Layout'!V263, 0)</f>
        <v>0</v>
      </c>
      <c r="E751" s="99">
        <f t="array" ref="E751">IF(OR('Exadata Layout'!M263 = "P", 'Exadata Layout'!M263 = "A"), 'Exadata Layout'!W263, 0)</f>
        <v>0</v>
      </c>
      <c r="F751" s="99">
        <f>IF(OR('Exadata Layout'!M263 = "P", 'Exadata Layout'!M263 = "A"), 'Exadata Layout'!I263, 0)</f>
        <v>0</v>
      </c>
      <c r="G751" s="91" t="str">
        <f t="array" ref="G751">IF(OR('Exadata Layout'!M263 = "P", 'Exadata Layout'!M263 = "A"), 'Exadata Layout'!G263, "")</f>
        <v/>
      </c>
    </row>
    <row r="752" spans="3:7">
      <c r="C752" s="91">
        <v>250</v>
      </c>
      <c r="D752" s="99">
        <f>IF(OR('Exadata Layout'!M264 = "P"), 'Exadata Layout'!V264, 0)</f>
        <v>0</v>
      </c>
      <c r="E752" s="99">
        <f t="array" ref="E752">IF(OR('Exadata Layout'!M264 = "P", 'Exadata Layout'!M264 = "A"), 'Exadata Layout'!W264, 0)</f>
        <v>0</v>
      </c>
      <c r="F752" s="99">
        <f>IF(OR('Exadata Layout'!M264 = "P", 'Exadata Layout'!M264 = "A"), 'Exadata Layout'!I264, 0)</f>
        <v>0</v>
      </c>
      <c r="G752" s="91" t="str">
        <f t="array" ref="G752">IF(OR('Exadata Layout'!M264 = "P", 'Exadata Layout'!M264 = "A"), 'Exadata Layout'!G264, "")</f>
        <v/>
      </c>
    </row>
    <row r="753" spans="3:7">
      <c r="C753" s="91">
        <v>251</v>
      </c>
      <c r="D753" s="99">
        <f>IF(OR('Exadata Layout'!M265 = "P"), 'Exadata Layout'!V265, 0)</f>
        <v>0</v>
      </c>
      <c r="E753" s="99">
        <f t="array" ref="E753">IF(OR('Exadata Layout'!M265 = "P", 'Exadata Layout'!M265 = "A"), 'Exadata Layout'!W265, 0)</f>
        <v>0</v>
      </c>
      <c r="F753" s="99">
        <f>IF(OR('Exadata Layout'!M265 = "P", 'Exadata Layout'!M265 = "A"), 'Exadata Layout'!I265, 0)</f>
        <v>0</v>
      </c>
      <c r="G753" s="91" t="str">
        <f t="array" ref="G753">IF(OR('Exadata Layout'!M265 = "P", 'Exadata Layout'!M265 = "A"), 'Exadata Layout'!G265, "")</f>
        <v/>
      </c>
    </row>
    <row r="754" spans="3:7">
      <c r="C754" s="91">
        <v>252</v>
      </c>
      <c r="D754" s="99">
        <f>IF(OR('Exadata Layout'!M266 = "P"), 'Exadata Layout'!V266, 0)</f>
        <v>0</v>
      </c>
      <c r="E754" s="99">
        <f t="array" ref="E754">IF(OR('Exadata Layout'!M266 = "P", 'Exadata Layout'!M266 = "A"), 'Exadata Layout'!W266, 0)</f>
        <v>0</v>
      </c>
      <c r="F754" s="99">
        <f>IF(OR('Exadata Layout'!M266 = "P", 'Exadata Layout'!M266 = "A"), 'Exadata Layout'!I266, 0)</f>
        <v>0</v>
      </c>
      <c r="G754" s="91" t="str">
        <f t="array" ref="G754">IF(OR('Exadata Layout'!M266 = "P", 'Exadata Layout'!M266 = "A"), 'Exadata Layout'!G266, "")</f>
        <v/>
      </c>
    </row>
    <row r="755" spans="3:7">
      <c r="C755" s="91">
        <v>253</v>
      </c>
      <c r="D755" s="99">
        <f>IF(OR('Exadata Layout'!M267 = "P"), 'Exadata Layout'!V267, 0)</f>
        <v>0</v>
      </c>
      <c r="E755" s="99">
        <f t="array" ref="E755">IF(OR('Exadata Layout'!M267 = "P", 'Exadata Layout'!M267 = "A"), 'Exadata Layout'!W267, 0)</f>
        <v>0</v>
      </c>
      <c r="F755" s="99">
        <f>IF(OR('Exadata Layout'!M267 = "P", 'Exadata Layout'!M267 = "A"), 'Exadata Layout'!I267, 0)</f>
        <v>0</v>
      </c>
      <c r="G755" s="91" t="str">
        <f t="array" ref="G755">IF(OR('Exadata Layout'!M267 = "P", 'Exadata Layout'!M267 = "A"), 'Exadata Layout'!G267, "")</f>
        <v/>
      </c>
    </row>
    <row r="756" spans="3:7">
      <c r="C756" s="91">
        <v>254</v>
      </c>
      <c r="D756" s="99">
        <f>IF(OR('Exadata Layout'!M268 = "P"), 'Exadata Layout'!V268, 0)</f>
        <v>0</v>
      </c>
      <c r="E756" s="99">
        <f t="array" ref="E756">IF(OR('Exadata Layout'!M268 = "P", 'Exadata Layout'!M268 = "A"), 'Exadata Layout'!W268, 0)</f>
        <v>0</v>
      </c>
      <c r="F756" s="99">
        <f>IF(OR('Exadata Layout'!M268 = "P", 'Exadata Layout'!M268 = "A"), 'Exadata Layout'!I268, 0)</f>
        <v>0</v>
      </c>
      <c r="G756" s="91" t="str">
        <f t="array" ref="G756">IF(OR('Exadata Layout'!M268 = "P", 'Exadata Layout'!M268 = "A"), 'Exadata Layout'!G268, "")</f>
        <v/>
      </c>
    </row>
    <row r="757" spans="3:7">
      <c r="C757" s="91">
        <v>255</v>
      </c>
      <c r="D757" s="99">
        <f>IF(OR('Exadata Layout'!M269 = "P"), 'Exadata Layout'!V269, 0)</f>
        <v>0</v>
      </c>
      <c r="E757" s="99">
        <f t="array" ref="E757">IF(OR('Exadata Layout'!M269 = "P", 'Exadata Layout'!M269 = "A"), 'Exadata Layout'!W269, 0)</f>
        <v>0</v>
      </c>
      <c r="F757" s="99">
        <f>IF(OR('Exadata Layout'!M269 = "P", 'Exadata Layout'!M269 = "A"), 'Exadata Layout'!I269, 0)</f>
        <v>0</v>
      </c>
      <c r="G757" s="91" t="str">
        <f t="array" ref="G757">IF(OR('Exadata Layout'!M269 = "P", 'Exadata Layout'!M269 = "A"), 'Exadata Layout'!G269, "")</f>
        <v/>
      </c>
    </row>
    <row r="758" spans="3:7">
      <c r="C758" s="91">
        <v>256</v>
      </c>
      <c r="D758" s="99">
        <f>IF(OR('Exadata Layout'!M270 = "P"), 'Exadata Layout'!V270, 0)</f>
        <v>0</v>
      </c>
      <c r="E758" s="99">
        <f t="array" ref="E758">IF(OR('Exadata Layout'!M270 = "P", 'Exadata Layout'!M270 = "A"), 'Exadata Layout'!W270, 0)</f>
        <v>0</v>
      </c>
      <c r="F758" s="99">
        <f>IF(OR('Exadata Layout'!M270 = "P", 'Exadata Layout'!M270 = "A"), 'Exadata Layout'!I270, 0)</f>
        <v>0</v>
      </c>
      <c r="G758" s="91" t="str">
        <f t="array" ref="G758">IF(OR('Exadata Layout'!M270 = "P", 'Exadata Layout'!M270 = "A"), 'Exadata Layout'!G270, "")</f>
        <v/>
      </c>
    </row>
    <row r="759" spans="3:7">
      <c r="C759" s="91">
        <v>257</v>
      </c>
      <c r="D759" s="99">
        <f>IF(OR('Exadata Layout'!M271 = "P"), 'Exadata Layout'!V271, 0)</f>
        <v>0</v>
      </c>
      <c r="E759" s="99">
        <f t="array" ref="E759">IF(OR('Exadata Layout'!M271 = "P", 'Exadata Layout'!M271 = "A"), 'Exadata Layout'!W271, 0)</f>
        <v>0</v>
      </c>
      <c r="F759" s="99">
        <f>IF(OR('Exadata Layout'!M271 = "P", 'Exadata Layout'!M271 = "A"), 'Exadata Layout'!I271, 0)</f>
        <v>0</v>
      </c>
      <c r="G759" s="91" t="str">
        <f t="array" ref="G759">IF(OR('Exadata Layout'!M271 = "P", 'Exadata Layout'!M271 = "A"), 'Exadata Layout'!G271, "")</f>
        <v/>
      </c>
    </row>
    <row r="760" spans="3:7">
      <c r="C760" s="91">
        <v>258</v>
      </c>
      <c r="D760" s="99">
        <f>IF(OR('Exadata Layout'!M272 = "P"), 'Exadata Layout'!V272, 0)</f>
        <v>0</v>
      </c>
      <c r="E760" s="99">
        <f t="array" ref="E760">IF(OR('Exadata Layout'!M272 = "P", 'Exadata Layout'!M272 = "A"), 'Exadata Layout'!W272, 0)</f>
        <v>0</v>
      </c>
      <c r="F760" s="99">
        <f>IF(OR('Exadata Layout'!M272 = "P", 'Exadata Layout'!M272 = "A"), 'Exadata Layout'!I272, 0)</f>
        <v>0</v>
      </c>
      <c r="G760" s="91" t="str">
        <f t="array" ref="G760">IF(OR('Exadata Layout'!M272 = "P", 'Exadata Layout'!M272 = "A"), 'Exadata Layout'!G272, "")</f>
        <v/>
      </c>
    </row>
    <row r="761" spans="3:7">
      <c r="C761" s="91">
        <v>259</v>
      </c>
      <c r="D761" s="99">
        <f>IF(OR('Exadata Layout'!M273 = "P"), 'Exadata Layout'!V273, 0)</f>
        <v>0</v>
      </c>
      <c r="E761" s="99">
        <f t="array" ref="E761">IF(OR('Exadata Layout'!M273 = "P", 'Exadata Layout'!M273 = "A"), 'Exadata Layout'!W273, 0)</f>
        <v>0</v>
      </c>
      <c r="F761" s="99">
        <f>IF(OR('Exadata Layout'!M273 = "P", 'Exadata Layout'!M273 = "A"), 'Exadata Layout'!I273, 0)</f>
        <v>0</v>
      </c>
      <c r="G761" s="91" t="str">
        <f t="array" ref="G761">IF(OR('Exadata Layout'!M273 = "P", 'Exadata Layout'!M273 = "A"), 'Exadata Layout'!G273, "")</f>
        <v/>
      </c>
    </row>
    <row r="762" spans="3:7">
      <c r="C762" s="91">
        <v>260</v>
      </c>
      <c r="D762" s="99">
        <f>IF(OR('Exadata Layout'!M274 = "P"), 'Exadata Layout'!V274, 0)</f>
        <v>0</v>
      </c>
      <c r="E762" s="99">
        <f t="array" ref="E762">IF(OR('Exadata Layout'!M274 = "P", 'Exadata Layout'!M274 = "A"), 'Exadata Layout'!W274, 0)</f>
        <v>0</v>
      </c>
      <c r="F762" s="99">
        <f>IF(OR('Exadata Layout'!M274 = "P", 'Exadata Layout'!M274 = "A"), 'Exadata Layout'!I274, 0)</f>
        <v>0</v>
      </c>
      <c r="G762" s="91" t="str">
        <f t="array" ref="G762">IF(OR('Exadata Layout'!M274 = "P", 'Exadata Layout'!M274 = "A"), 'Exadata Layout'!G274, "")</f>
        <v/>
      </c>
    </row>
    <row r="763" spans="3:7">
      <c r="C763" s="91">
        <v>261</v>
      </c>
      <c r="D763" s="99">
        <f>IF(OR('Exadata Layout'!M275 = "P"), 'Exadata Layout'!V275, 0)</f>
        <v>0</v>
      </c>
      <c r="E763" s="99">
        <f t="array" ref="E763">IF(OR('Exadata Layout'!M275 = "P", 'Exadata Layout'!M275 = "A"), 'Exadata Layout'!W275, 0)</f>
        <v>0</v>
      </c>
      <c r="F763" s="99">
        <f>IF(OR('Exadata Layout'!M275 = "P", 'Exadata Layout'!M275 = "A"), 'Exadata Layout'!I275, 0)</f>
        <v>0</v>
      </c>
      <c r="G763" s="91" t="str">
        <f t="array" ref="G763">IF(OR('Exadata Layout'!M275 = "P", 'Exadata Layout'!M275 = "A"), 'Exadata Layout'!G275, "")</f>
        <v/>
      </c>
    </row>
    <row r="764" spans="3:7">
      <c r="C764" s="91">
        <v>262</v>
      </c>
      <c r="D764" s="99">
        <f>IF(OR('Exadata Layout'!M276 = "P"), 'Exadata Layout'!V276, 0)</f>
        <v>0</v>
      </c>
      <c r="E764" s="99">
        <f t="array" ref="E764">IF(OR('Exadata Layout'!M276 = "P", 'Exadata Layout'!M276 = "A"), 'Exadata Layout'!W276, 0)</f>
        <v>0</v>
      </c>
      <c r="F764" s="99">
        <f>IF(OR('Exadata Layout'!M276 = "P", 'Exadata Layout'!M276 = "A"), 'Exadata Layout'!I276, 0)</f>
        <v>0</v>
      </c>
      <c r="G764" s="91" t="str">
        <f t="array" ref="G764">IF(OR('Exadata Layout'!M276 = "P", 'Exadata Layout'!M276 = "A"), 'Exadata Layout'!G276, "")</f>
        <v/>
      </c>
    </row>
    <row r="765" spans="3:7">
      <c r="C765" s="91">
        <v>263</v>
      </c>
      <c r="D765" s="99">
        <f>IF(OR('Exadata Layout'!M277 = "P"), 'Exadata Layout'!V277, 0)</f>
        <v>0</v>
      </c>
      <c r="E765" s="99">
        <f t="array" ref="E765">IF(OR('Exadata Layout'!M277 = "P", 'Exadata Layout'!M277 = "A"), 'Exadata Layout'!W277, 0)</f>
        <v>0</v>
      </c>
      <c r="F765" s="99">
        <f>IF(OR('Exadata Layout'!M277 = "P", 'Exadata Layout'!M277 = "A"), 'Exadata Layout'!I277, 0)</f>
        <v>0</v>
      </c>
      <c r="G765" s="91" t="str">
        <f t="array" ref="G765">IF(OR('Exadata Layout'!M277 = "P", 'Exadata Layout'!M277 = "A"), 'Exadata Layout'!G277, "")</f>
        <v/>
      </c>
    </row>
    <row r="766" spans="3:7">
      <c r="C766" s="91">
        <v>264</v>
      </c>
      <c r="D766" s="99">
        <f>IF(OR('Exadata Layout'!M278 = "P"), 'Exadata Layout'!V278, 0)</f>
        <v>0</v>
      </c>
      <c r="E766" s="99">
        <f t="array" ref="E766">IF(OR('Exadata Layout'!M278 = "P", 'Exadata Layout'!M278 = "A"), 'Exadata Layout'!W278, 0)</f>
        <v>0</v>
      </c>
      <c r="F766" s="99">
        <f>IF(OR('Exadata Layout'!M278 = "P", 'Exadata Layout'!M278 = "A"), 'Exadata Layout'!I278, 0)</f>
        <v>0</v>
      </c>
      <c r="G766" s="91" t="str">
        <f t="array" ref="G766">IF(OR('Exadata Layout'!M278 = "P", 'Exadata Layout'!M278 = "A"), 'Exadata Layout'!G278, "")</f>
        <v/>
      </c>
    </row>
    <row r="767" spans="3:7">
      <c r="C767" s="91">
        <v>265</v>
      </c>
      <c r="D767" s="99">
        <f>IF(OR('Exadata Layout'!M279 = "P"), 'Exadata Layout'!V279, 0)</f>
        <v>0</v>
      </c>
      <c r="E767" s="99">
        <f t="array" ref="E767">IF(OR('Exadata Layout'!M279 = "P", 'Exadata Layout'!M279 = "A"), 'Exadata Layout'!W279, 0)</f>
        <v>0</v>
      </c>
      <c r="F767" s="99">
        <f>IF(OR('Exadata Layout'!M279 = "P", 'Exadata Layout'!M279 = "A"), 'Exadata Layout'!I279, 0)</f>
        <v>0</v>
      </c>
      <c r="G767" s="91" t="str">
        <f t="array" ref="G767">IF(OR('Exadata Layout'!M279 = "P", 'Exadata Layout'!M279 = "A"), 'Exadata Layout'!G279, "")</f>
        <v/>
      </c>
    </row>
    <row r="768" spans="3:7">
      <c r="C768" s="91">
        <v>266</v>
      </c>
      <c r="D768" s="99">
        <f>IF(OR('Exadata Layout'!M280 = "P"), 'Exadata Layout'!V280, 0)</f>
        <v>0</v>
      </c>
      <c r="E768" s="99">
        <f t="array" ref="E768">IF(OR('Exadata Layout'!M280 = "P", 'Exadata Layout'!M280 = "A"), 'Exadata Layout'!W280, 0)</f>
        <v>0</v>
      </c>
      <c r="F768" s="99">
        <f>IF(OR('Exadata Layout'!M280 = "P", 'Exadata Layout'!M280 = "A"), 'Exadata Layout'!I280, 0)</f>
        <v>0</v>
      </c>
      <c r="G768" s="91" t="str">
        <f t="array" ref="G768">IF(OR('Exadata Layout'!M280 = "P", 'Exadata Layout'!M280 = "A"), 'Exadata Layout'!G280, "")</f>
        <v/>
      </c>
    </row>
    <row r="769" spans="3:7">
      <c r="C769" s="91">
        <v>267</v>
      </c>
      <c r="D769" s="99">
        <f>IF(OR('Exadata Layout'!M281 = "P"), 'Exadata Layout'!V281, 0)</f>
        <v>0</v>
      </c>
      <c r="E769" s="99">
        <f t="array" ref="E769">IF(OR('Exadata Layout'!M281 = "P", 'Exadata Layout'!M281 = "A"), 'Exadata Layout'!W281, 0)</f>
        <v>0</v>
      </c>
      <c r="F769" s="99">
        <f>IF(OR('Exadata Layout'!M281 = "P", 'Exadata Layout'!M281 = "A"), 'Exadata Layout'!I281, 0)</f>
        <v>0</v>
      </c>
      <c r="G769" s="91" t="str">
        <f t="array" ref="G769">IF(OR('Exadata Layout'!M281 = "P", 'Exadata Layout'!M281 = "A"), 'Exadata Layout'!G281, "")</f>
        <v/>
      </c>
    </row>
    <row r="770" spans="3:7">
      <c r="C770" s="91">
        <v>268</v>
      </c>
      <c r="D770" s="99">
        <f>IF(OR('Exadata Layout'!M282 = "P"), 'Exadata Layout'!V282, 0)</f>
        <v>0</v>
      </c>
      <c r="E770" s="99">
        <f t="array" ref="E770">IF(OR('Exadata Layout'!M282 = "P", 'Exadata Layout'!M282 = "A"), 'Exadata Layout'!W282, 0)</f>
        <v>0</v>
      </c>
      <c r="F770" s="99">
        <f>IF(OR('Exadata Layout'!M282 = "P", 'Exadata Layout'!M282 = "A"), 'Exadata Layout'!I282, 0)</f>
        <v>0</v>
      </c>
      <c r="G770" s="91" t="str">
        <f t="array" ref="G770">IF(OR('Exadata Layout'!M282 = "P", 'Exadata Layout'!M282 = "A"), 'Exadata Layout'!G282, "")</f>
        <v/>
      </c>
    </row>
    <row r="771" spans="3:7">
      <c r="C771" s="91">
        <v>269</v>
      </c>
      <c r="D771" s="99">
        <f>IF(OR('Exadata Layout'!M283 = "P"), 'Exadata Layout'!V283, 0)</f>
        <v>0</v>
      </c>
      <c r="E771" s="99">
        <f t="array" ref="E771">IF(OR('Exadata Layout'!M283 = "P", 'Exadata Layout'!M283 = "A"), 'Exadata Layout'!W283, 0)</f>
        <v>0</v>
      </c>
      <c r="F771" s="99">
        <f>IF(OR('Exadata Layout'!M283 = "P", 'Exadata Layout'!M283 = "A"), 'Exadata Layout'!I283, 0)</f>
        <v>0</v>
      </c>
      <c r="G771" s="91" t="str">
        <f t="array" ref="G771">IF(OR('Exadata Layout'!M283 = "P", 'Exadata Layout'!M283 = "A"), 'Exadata Layout'!G283, "")</f>
        <v/>
      </c>
    </row>
    <row r="772" spans="3:7">
      <c r="C772" s="91">
        <v>270</v>
      </c>
      <c r="D772" s="99">
        <f>IF(OR('Exadata Layout'!M284 = "P"), 'Exadata Layout'!V284, 0)</f>
        <v>0</v>
      </c>
      <c r="E772" s="99">
        <f t="array" ref="E772">IF(OR('Exadata Layout'!M284 = "P", 'Exadata Layout'!M284 = "A"), 'Exadata Layout'!W284, 0)</f>
        <v>0</v>
      </c>
      <c r="F772" s="99">
        <f>IF(OR('Exadata Layout'!M284 = "P", 'Exadata Layout'!M284 = "A"), 'Exadata Layout'!I284, 0)</f>
        <v>0</v>
      </c>
      <c r="G772" s="91" t="str">
        <f t="array" ref="G772">IF(OR('Exadata Layout'!M284 = "P", 'Exadata Layout'!M284 = "A"), 'Exadata Layout'!G284, "")</f>
        <v/>
      </c>
    </row>
    <row r="773" spans="3:7">
      <c r="C773" s="91">
        <v>271</v>
      </c>
      <c r="D773" s="99">
        <f>IF(OR('Exadata Layout'!M285 = "P"), 'Exadata Layout'!V285, 0)</f>
        <v>0</v>
      </c>
      <c r="E773" s="99">
        <f t="array" ref="E773">IF(OR('Exadata Layout'!M285 = "P", 'Exadata Layout'!M285 = "A"), 'Exadata Layout'!W285, 0)</f>
        <v>0</v>
      </c>
      <c r="F773" s="99">
        <f>IF(OR('Exadata Layout'!M285 = "P", 'Exadata Layout'!M285 = "A"), 'Exadata Layout'!I285, 0)</f>
        <v>0</v>
      </c>
      <c r="G773" s="91" t="str">
        <f t="array" ref="G773">IF(OR('Exadata Layout'!M285 = "P", 'Exadata Layout'!M285 = "A"), 'Exadata Layout'!G285, "")</f>
        <v/>
      </c>
    </row>
    <row r="774" spans="3:7">
      <c r="C774" s="91">
        <v>272</v>
      </c>
      <c r="D774" s="99">
        <f>IF(OR('Exadata Layout'!M286 = "P"), 'Exadata Layout'!V286, 0)</f>
        <v>0</v>
      </c>
      <c r="E774" s="99">
        <f t="array" ref="E774">IF(OR('Exadata Layout'!M286 = "P", 'Exadata Layout'!M286 = "A"), 'Exadata Layout'!W286, 0)</f>
        <v>0</v>
      </c>
      <c r="F774" s="99">
        <f>IF(OR('Exadata Layout'!M286 = "P", 'Exadata Layout'!M286 = "A"), 'Exadata Layout'!I286, 0)</f>
        <v>0</v>
      </c>
      <c r="G774" s="91" t="str">
        <f t="array" ref="G774">IF(OR('Exadata Layout'!M286 = "P", 'Exadata Layout'!M286 = "A"), 'Exadata Layout'!G286, "")</f>
        <v/>
      </c>
    </row>
    <row r="775" spans="3:7">
      <c r="C775" s="91">
        <v>273</v>
      </c>
      <c r="D775" s="99">
        <f>IF(OR('Exadata Layout'!M287 = "P"), 'Exadata Layout'!V287, 0)</f>
        <v>0</v>
      </c>
      <c r="E775" s="99">
        <f t="array" ref="E775">IF(OR('Exadata Layout'!M287 = "P", 'Exadata Layout'!M287 = "A"), 'Exadata Layout'!W287, 0)</f>
        <v>0</v>
      </c>
      <c r="F775" s="99">
        <f>IF(OR('Exadata Layout'!M287 = "P", 'Exadata Layout'!M287 = "A"), 'Exadata Layout'!I287, 0)</f>
        <v>0</v>
      </c>
      <c r="G775" s="91" t="str">
        <f t="array" ref="G775">IF(OR('Exadata Layout'!M287 = "P", 'Exadata Layout'!M287 = "A"), 'Exadata Layout'!G287, "")</f>
        <v/>
      </c>
    </row>
    <row r="776" spans="3:7">
      <c r="C776" s="91">
        <v>274</v>
      </c>
      <c r="D776" s="99">
        <f>IF(OR('Exadata Layout'!M288 = "P"), 'Exadata Layout'!V288, 0)</f>
        <v>0</v>
      </c>
      <c r="E776" s="99">
        <f t="array" ref="E776">IF(OR('Exadata Layout'!M288 = "P", 'Exadata Layout'!M288 = "A"), 'Exadata Layout'!W288, 0)</f>
        <v>0</v>
      </c>
      <c r="F776" s="99">
        <f>IF(OR('Exadata Layout'!M288 = "P", 'Exadata Layout'!M288 = "A"), 'Exadata Layout'!I288, 0)</f>
        <v>0</v>
      </c>
      <c r="G776" s="91" t="str">
        <f t="array" ref="G776">IF(OR('Exadata Layout'!M288 = "P", 'Exadata Layout'!M288 = "A"), 'Exadata Layout'!G288, "")</f>
        <v/>
      </c>
    </row>
    <row r="777" spans="3:7">
      <c r="C777" s="91">
        <v>275</v>
      </c>
      <c r="D777" s="99">
        <f>IF(OR('Exadata Layout'!M289 = "P"), 'Exadata Layout'!V289, 0)</f>
        <v>0</v>
      </c>
      <c r="E777" s="99">
        <f t="array" ref="E777">IF(OR('Exadata Layout'!M289 = "P", 'Exadata Layout'!M289 = "A"), 'Exadata Layout'!W289, 0)</f>
        <v>0</v>
      </c>
      <c r="F777" s="99">
        <f>IF(OR('Exadata Layout'!M289 = "P", 'Exadata Layout'!M289 = "A"), 'Exadata Layout'!I289, 0)</f>
        <v>0</v>
      </c>
      <c r="G777" s="91" t="str">
        <f t="array" ref="G777">IF(OR('Exadata Layout'!M289 = "P", 'Exadata Layout'!M289 = "A"), 'Exadata Layout'!G289, "")</f>
        <v/>
      </c>
    </row>
    <row r="778" spans="3:7">
      <c r="C778" s="91">
        <v>276</v>
      </c>
      <c r="D778" s="99">
        <f>IF(OR('Exadata Layout'!M290 = "P"), 'Exadata Layout'!V290, 0)</f>
        <v>0</v>
      </c>
      <c r="E778" s="99">
        <f t="array" ref="E778">IF(OR('Exadata Layout'!M290 = "P", 'Exadata Layout'!M290 = "A"), 'Exadata Layout'!W290, 0)</f>
        <v>0</v>
      </c>
      <c r="F778" s="99">
        <f>IF(OR('Exadata Layout'!M290 = "P", 'Exadata Layout'!M290 = "A"), 'Exadata Layout'!I290, 0)</f>
        <v>0</v>
      </c>
      <c r="G778" s="91" t="str">
        <f t="array" ref="G778">IF(OR('Exadata Layout'!M290 = "P", 'Exadata Layout'!M290 = "A"), 'Exadata Layout'!G290, "")</f>
        <v/>
      </c>
    </row>
    <row r="779" spans="3:7">
      <c r="C779" s="91">
        <v>277</v>
      </c>
      <c r="D779" s="99">
        <f>IF(OR('Exadata Layout'!M291 = "P"), 'Exadata Layout'!V291, 0)</f>
        <v>0</v>
      </c>
      <c r="E779" s="99">
        <f t="array" ref="E779">IF(OR('Exadata Layout'!M291 = "P", 'Exadata Layout'!M291 = "A"), 'Exadata Layout'!W291, 0)</f>
        <v>0</v>
      </c>
      <c r="F779" s="99">
        <f>IF(OR('Exadata Layout'!M291 = "P", 'Exadata Layout'!M291 = "A"), 'Exadata Layout'!I291, 0)</f>
        <v>0</v>
      </c>
      <c r="G779" s="91" t="str">
        <f t="array" ref="G779">IF(OR('Exadata Layout'!M291 = "P", 'Exadata Layout'!M291 = "A"), 'Exadata Layout'!G291, "")</f>
        <v/>
      </c>
    </row>
    <row r="780" spans="3:7">
      <c r="C780" s="91">
        <v>278</v>
      </c>
      <c r="D780" s="99">
        <f>IF(OR('Exadata Layout'!M292 = "P"), 'Exadata Layout'!V292, 0)</f>
        <v>0</v>
      </c>
      <c r="E780" s="99">
        <f t="array" ref="E780">IF(OR('Exadata Layout'!M292 = "P", 'Exadata Layout'!M292 = "A"), 'Exadata Layout'!W292, 0)</f>
        <v>0</v>
      </c>
      <c r="F780" s="99">
        <f>IF(OR('Exadata Layout'!M292 = "P", 'Exadata Layout'!M292 = "A"), 'Exadata Layout'!I292, 0)</f>
        <v>0</v>
      </c>
      <c r="G780" s="91" t="str">
        <f t="array" ref="G780">IF(OR('Exadata Layout'!M292 = "P", 'Exadata Layout'!M292 = "A"), 'Exadata Layout'!G292, "")</f>
        <v/>
      </c>
    </row>
    <row r="781" spans="3:7">
      <c r="C781" s="91">
        <v>279</v>
      </c>
      <c r="D781" s="99">
        <f>IF(OR('Exadata Layout'!M293 = "P"), 'Exadata Layout'!V293, 0)</f>
        <v>0</v>
      </c>
      <c r="E781" s="99">
        <f t="array" ref="E781">IF(OR('Exadata Layout'!M293 = "P", 'Exadata Layout'!M293 = "A"), 'Exadata Layout'!W293, 0)</f>
        <v>0</v>
      </c>
      <c r="F781" s="99">
        <f>IF(OR('Exadata Layout'!M293 = "P", 'Exadata Layout'!M293 = "A"), 'Exadata Layout'!I293, 0)</f>
        <v>0</v>
      </c>
      <c r="G781" s="91" t="str">
        <f t="array" ref="G781">IF(OR('Exadata Layout'!M293 = "P", 'Exadata Layout'!M293 = "A"), 'Exadata Layout'!G293, "")</f>
        <v/>
      </c>
    </row>
    <row r="782" spans="3:7">
      <c r="C782" s="91">
        <v>280</v>
      </c>
      <c r="D782" s="99">
        <f>IF(OR('Exadata Layout'!M294 = "P"), 'Exadata Layout'!V294, 0)</f>
        <v>0</v>
      </c>
      <c r="E782" s="99">
        <f t="array" ref="E782">IF(OR('Exadata Layout'!M294 = "P", 'Exadata Layout'!M294 = "A"), 'Exadata Layout'!W294, 0)</f>
        <v>0</v>
      </c>
      <c r="F782" s="99">
        <f>IF(OR('Exadata Layout'!M294 = "P", 'Exadata Layout'!M294 = "A"), 'Exadata Layout'!I294, 0)</f>
        <v>0</v>
      </c>
      <c r="G782" s="91" t="str">
        <f t="array" ref="G782">IF(OR('Exadata Layout'!M294 = "P", 'Exadata Layout'!M294 = "A"), 'Exadata Layout'!G294, "")</f>
        <v/>
      </c>
    </row>
    <row r="783" spans="3:7">
      <c r="C783" s="91">
        <v>281</v>
      </c>
      <c r="D783" s="99">
        <f>IF(OR('Exadata Layout'!M295 = "P"), 'Exadata Layout'!V295, 0)</f>
        <v>0</v>
      </c>
      <c r="E783" s="99">
        <f t="array" ref="E783">IF(OR('Exadata Layout'!M295 = "P", 'Exadata Layout'!M295 = "A"), 'Exadata Layout'!W295, 0)</f>
        <v>0</v>
      </c>
      <c r="F783" s="99">
        <f>IF(OR('Exadata Layout'!M295 = "P", 'Exadata Layout'!M295 = "A"), 'Exadata Layout'!I295, 0)</f>
        <v>0</v>
      </c>
      <c r="G783" s="91" t="str">
        <f t="array" ref="G783">IF(OR('Exadata Layout'!M295 = "P", 'Exadata Layout'!M295 = "A"), 'Exadata Layout'!G295, "")</f>
        <v/>
      </c>
    </row>
    <row r="784" spans="3:7">
      <c r="C784" s="91">
        <v>282</v>
      </c>
      <c r="D784" s="99">
        <f>IF(OR('Exadata Layout'!M296 = "P"), 'Exadata Layout'!V296, 0)</f>
        <v>0</v>
      </c>
      <c r="E784" s="99">
        <f t="array" ref="E784">IF(OR('Exadata Layout'!M296 = "P", 'Exadata Layout'!M296 = "A"), 'Exadata Layout'!W296, 0)</f>
        <v>0</v>
      </c>
      <c r="F784" s="99">
        <f>IF(OR('Exadata Layout'!M296 = "P", 'Exadata Layout'!M296 = "A"), 'Exadata Layout'!I296, 0)</f>
        <v>0</v>
      </c>
      <c r="G784" s="91" t="str">
        <f t="array" ref="G784">IF(OR('Exadata Layout'!M296 = "P", 'Exadata Layout'!M296 = "A"), 'Exadata Layout'!G296, "")</f>
        <v/>
      </c>
    </row>
    <row r="785" spans="3:7">
      <c r="C785" s="91">
        <v>283</v>
      </c>
      <c r="D785" s="99">
        <f>IF(OR('Exadata Layout'!M297 = "P"), 'Exadata Layout'!V297, 0)</f>
        <v>0</v>
      </c>
      <c r="E785" s="99">
        <f t="array" ref="E785">IF(OR('Exadata Layout'!M297 = "P", 'Exadata Layout'!M297 = "A"), 'Exadata Layout'!W297, 0)</f>
        <v>0</v>
      </c>
      <c r="F785" s="99">
        <f>IF(OR('Exadata Layout'!M297 = "P", 'Exadata Layout'!M297 = "A"), 'Exadata Layout'!I297, 0)</f>
        <v>0</v>
      </c>
      <c r="G785" s="91" t="str">
        <f t="array" ref="G785">IF(OR('Exadata Layout'!M297 = "P", 'Exadata Layout'!M297 = "A"), 'Exadata Layout'!G297, "")</f>
        <v/>
      </c>
    </row>
    <row r="786" spans="3:7">
      <c r="C786" s="91">
        <v>284</v>
      </c>
      <c r="D786" s="99">
        <f>IF(OR('Exadata Layout'!M298 = "P"), 'Exadata Layout'!V298, 0)</f>
        <v>0</v>
      </c>
      <c r="E786" s="99">
        <f t="array" ref="E786">IF(OR('Exadata Layout'!M298 = "P", 'Exadata Layout'!M298 = "A"), 'Exadata Layout'!W298, 0)</f>
        <v>0</v>
      </c>
      <c r="F786" s="99">
        <f>IF(OR('Exadata Layout'!M298 = "P", 'Exadata Layout'!M298 = "A"), 'Exadata Layout'!I298, 0)</f>
        <v>0</v>
      </c>
      <c r="G786" s="91" t="str">
        <f t="array" ref="G786">IF(OR('Exadata Layout'!M298 = "P", 'Exadata Layout'!M298 = "A"), 'Exadata Layout'!G298, "")</f>
        <v/>
      </c>
    </row>
    <row r="787" spans="3:7">
      <c r="C787" s="91">
        <v>285</v>
      </c>
      <c r="D787" s="99">
        <f>IF(OR('Exadata Layout'!M299 = "P"), 'Exadata Layout'!V299, 0)</f>
        <v>0</v>
      </c>
      <c r="E787" s="99">
        <f t="array" ref="E787">IF(OR('Exadata Layout'!M299 = "P", 'Exadata Layout'!M299 = "A"), 'Exadata Layout'!W299, 0)</f>
        <v>0</v>
      </c>
      <c r="F787" s="99">
        <f>IF(OR('Exadata Layout'!M299 = "P", 'Exadata Layout'!M299 = "A"), 'Exadata Layout'!I299, 0)</f>
        <v>0</v>
      </c>
      <c r="G787" s="91" t="str">
        <f t="array" ref="G787">IF(OR('Exadata Layout'!M299 = "P", 'Exadata Layout'!M299 = "A"), 'Exadata Layout'!G299, "")</f>
        <v/>
      </c>
    </row>
    <row r="788" spans="3:7">
      <c r="C788" s="91">
        <v>286</v>
      </c>
      <c r="D788" s="99">
        <f>IF(OR('Exadata Layout'!M300 = "P"), 'Exadata Layout'!V300, 0)</f>
        <v>0</v>
      </c>
      <c r="E788" s="99">
        <f t="array" ref="E788">IF(OR('Exadata Layout'!M300 = "P", 'Exadata Layout'!M300 = "A"), 'Exadata Layout'!W300, 0)</f>
        <v>0</v>
      </c>
      <c r="F788" s="99">
        <f>IF(OR('Exadata Layout'!M300 = "P", 'Exadata Layout'!M300 = "A"), 'Exadata Layout'!I300, 0)</f>
        <v>0</v>
      </c>
      <c r="G788" s="91" t="str">
        <f t="array" ref="G788">IF(OR('Exadata Layout'!M300 = "P", 'Exadata Layout'!M300 = "A"), 'Exadata Layout'!G300, "")</f>
        <v/>
      </c>
    </row>
    <row r="789" spans="3:7">
      <c r="C789" s="91">
        <v>287</v>
      </c>
      <c r="D789" s="99">
        <f>IF(OR('Exadata Layout'!M301 = "P"), 'Exadata Layout'!V301, 0)</f>
        <v>0</v>
      </c>
      <c r="E789" s="99">
        <f t="array" ref="E789">IF(OR('Exadata Layout'!M301 = "P", 'Exadata Layout'!M301 = "A"), 'Exadata Layout'!W301, 0)</f>
        <v>0</v>
      </c>
      <c r="F789" s="99">
        <f>IF(OR('Exadata Layout'!M301 = "P", 'Exadata Layout'!M301 = "A"), 'Exadata Layout'!I301, 0)</f>
        <v>0</v>
      </c>
      <c r="G789" s="91" t="str">
        <f t="array" ref="G789">IF(OR('Exadata Layout'!M301 = "P", 'Exadata Layout'!M301 = "A"), 'Exadata Layout'!G301, "")</f>
        <v/>
      </c>
    </row>
    <row r="790" spans="3:7">
      <c r="C790" s="91">
        <v>288</v>
      </c>
      <c r="D790" s="99">
        <f>IF(OR('Exadata Layout'!M302 = "P"), 'Exadata Layout'!V302, 0)</f>
        <v>0</v>
      </c>
      <c r="E790" s="99">
        <f t="array" ref="E790">IF(OR('Exadata Layout'!M302 = "P", 'Exadata Layout'!M302 = "A"), 'Exadata Layout'!W302, 0)</f>
        <v>0</v>
      </c>
      <c r="F790" s="99">
        <f>IF(OR('Exadata Layout'!M302 = "P", 'Exadata Layout'!M302 = "A"), 'Exadata Layout'!I302, 0)</f>
        <v>0</v>
      </c>
      <c r="G790" s="91" t="str">
        <f t="array" ref="G790">IF(OR('Exadata Layout'!M302 = "P", 'Exadata Layout'!M302 = "A"), 'Exadata Layout'!G302, "")</f>
        <v/>
      </c>
    </row>
    <row r="791" spans="3:7">
      <c r="C791" s="91">
        <v>289</v>
      </c>
      <c r="D791" s="99">
        <f>IF(OR('Exadata Layout'!M303 = "P"), 'Exadata Layout'!V303, 0)</f>
        <v>0</v>
      </c>
      <c r="E791" s="99">
        <f t="array" ref="E791">IF(OR('Exadata Layout'!M303 = "P", 'Exadata Layout'!M303 = "A"), 'Exadata Layout'!W303, 0)</f>
        <v>0</v>
      </c>
      <c r="F791" s="99">
        <f>IF(OR('Exadata Layout'!M303 = "P", 'Exadata Layout'!M303 = "A"), 'Exadata Layout'!I303, 0)</f>
        <v>0</v>
      </c>
      <c r="G791" s="91" t="str">
        <f t="array" ref="G791">IF(OR('Exadata Layout'!M303 = "P", 'Exadata Layout'!M303 = "A"), 'Exadata Layout'!G303, "")</f>
        <v/>
      </c>
    </row>
    <row r="792" spans="3:7">
      <c r="C792" s="91">
        <v>290</v>
      </c>
      <c r="D792" s="99">
        <f>IF(OR('Exadata Layout'!M304 = "P"), 'Exadata Layout'!V304, 0)</f>
        <v>0</v>
      </c>
      <c r="E792" s="99">
        <f t="array" ref="E792">IF(OR('Exadata Layout'!M304 = "P", 'Exadata Layout'!M304 = "A"), 'Exadata Layout'!W304, 0)</f>
        <v>0</v>
      </c>
      <c r="F792" s="99">
        <f>IF(OR('Exadata Layout'!M304 = "P", 'Exadata Layout'!M304 = "A"), 'Exadata Layout'!I304, 0)</f>
        <v>0</v>
      </c>
      <c r="G792" s="91" t="str">
        <f t="array" ref="G792">IF(OR('Exadata Layout'!M304 = "P", 'Exadata Layout'!M304 = "A"), 'Exadata Layout'!G304, "")</f>
        <v/>
      </c>
    </row>
    <row r="793" spans="3:7">
      <c r="C793" s="91">
        <v>291</v>
      </c>
      <c r="D793" s="99">
        <f>IF(OR('Exadata Layout'!M305 = "P"), 'Exadata Layout'!V305, 0)</f>
        <v>0</v>
      </c>
      <c r="E793" s="99">
        <f t="array" ref="E793">IF(OR('Exadata Layout'!M305 = "P", 'Exadata Layout'!M305 = "A"), 'Exadata Layout'!W305, 0)</f>
        <v>0</v>
      </c>
      <c r="F793" s="99">
        <f>IF(OR('Exadata Layout'!M305 = "P", 'Exadata Layout'!M305 = "A"), 'Exadata Layout'!I305, 0)</f>
        <v>0</v>
      </c>
      <c r="G793" s="91" t="str">
        <f t="array" ref="G793">IF(OR('Exadata Layout'!M305 = "P", 'Exadata Layout'!M305 = "A"), 'Exadata Layout'!G305, "")</f>
        <v/>
      </c>
    </row>
    <row r="794" spans="3:7">
      <c r="C794" s="91">
        <v>292</v>
      </c>
      <c r="D794" s="99">
        <f>IF(OR('Exadata Layout'!M306 = "P"), 'Exadata Layout'!V306, 0)</f>
        <v>0</v>
      </c>
      <c r="E794" s="99">
        <f t="array" ref="E794">IF(OR('Exadata Layout'!M306 = "P", 'Exadata Layout'!M306 = "A"), 'Exadata Layout'!W306, 0)</f>
        <v>0</v>
      </c>
      <c r="F794" s="99">
        <f>IF(OR('Exadata Layout'!M306 = "P", 'Exadata Layout'!M306 = "A"), 'Exadata Layout'!I306, 0)</f>
        <v>0</v>
      </c>
      <c r="G794" s="91" t="str">
        <f t="array" ref="G794">IF(OR('Exadata Layout'!M306 = "P", 'Exadata Layout'!M306 = "A"), 'Exadata Layout'!G306, "")</f>
        <v/>
      </c>
    </row>
    <row r="795" spans="3:7">
      <c r="C795" s="91">
        <v>293</v>
      </c>
      <c r="D795" s="99">
        <f>IF(OR('Exadata Layout'!M307 = "P"), 'Exadata Layout'!V307, 0)</f>
        <v>0</v>
      </c>
      <c r="E795" s="99">
        <f t="array" ref="E795">IF(OR('Exadata Layout'!M307 = "P", 'Exadata Layout'!M307 = "A"), 'Exadata Layout'!W307, 0)</f>
        <v>0</v>
      </c>
      <c r="F795" s="99">
        <f>IF(OR('Exadata Layout'!M307 = "P", 'Exadata Layout'!M307 = "A"), 'Exadata Layout'!I307, 0)</f>
        <v>0</v>
      </c>
      <c r="G795" s="91" t="str">
        <f t="array" ref="G795">IF(OR('Exadata Layout'!M307 = "P", 'Exadata Layout'!M307 = "A"), 'Exadata Layout'!G307, "")</f>
        <v/>
      </c>
    </row>
    <row r="796" spans="3:7">
      <c r="C796" s="91">
        <v>294</v>
      </c>
      <c r="D796" s="99">
        <f>IF(OR('Exadata Layout'!M308 = "P"), 'Exadata Layout'!V308, 0)</f>
        <v>0</v>
      </c>
      <c r="E796" s="99">
        <f t="array" ref="E796">IF(OR('Exadata Layout'!M308 = "P", 'Exadata Layout'!M308 = "A"), 'Exadata Layout'!W308, 0)</f>
        <v>0</v>
      </c>
      <c r="F796" s="99">
        <f>IF(OR('Exadata Layout'!M308 = "P", 'Exadata Layout'!M308 = "A"), 'Exadata Layout'!I308, 0)</f>
        <v>0</v>
      </c>
      <c r="G796" s="91" t="str">
        <f t="array" ref="G796">IF(OR('Exadata Layout'!M308 = "P", 'Exadata Layout'!M308 = "A"), 'Exadata Layout'!G308, "")</f>
        <v/>
      </c>
    </row>
    <row r="797" spans="3:7">
      <c r="C797" s="91">
        <v>295</v>
      </c>
      <c r="D797" s="99">
        <f>IF(OR('Exadata Layout'!M309 = "P"), 'Exadata Layout'!V309, 0)</f>
        <v>0</v>
      </c>
      <c r="E797" s="99">
        <f t="array" ref="E797">IF(OR('Exadata Layout'!M309 = "P", 'Exadata Layout'!M309 = "A"), 'Exadata Layout'!W309, 0)</f>
        <v>0</v>
      </c>
      <c r="F797" s="99">
        <f>IF(OR('Exadata Layout'!M309 = "P", 'Exadata Layout'!M309 = "A"), 'Exadata Layout'!I309, 0)</f>
        <v>0</v>
      </c>
      <c r="G797" s="91" t="str">
        <f t="array" ref="G797">IF(OR('Exadata Layout'!M309 = "P", 'Exadata Layout'!M309 = "A"), 'Exadata Layout'!G309, "")</f>
        <v/>
      </c>
    </row>
    <row r="798" spans="3:7">
      <c r="C798" s="91">
        <v>296</v>
      </c>
      <c r="D798" s="99">
        <f>IF(OR('Exadata Layout'!M310 = "P"), 'Exadata Layout'!V310, 0)</f>
        <v>0</v>
      </c>
      <c r="E798" s="99">
        <f t="array" ref="E798">IF(OR('Exadata Layout'!M310 = "P", 'Exadata Layout'!M310 = "A"), 'Exadata Layout'!W310, 0)</f>
        <v>0</v>
      </c>
      <c r="F798" s="99">
        <f>IF(OR('Exadata Layout'!M310 = "P", 'Exadata Layout'!M310 = "A"), 'Exadata Layout'!I310, 0)</f>
        <v>0</v>
      </c>
      <c r="G798" s="91" t="str">
        <f t="array" ref="G798">IF(OR('Exadata Layout'!M310 = "P", 'Exadata Layout'!M310 = "A"), 'Exadata Layout'!G310, "")</f>
        <v/>
      </c>
    </row>
    <row r="799" spans="3:7">
      <c r="C799" s="91">
        <v>297</v>
      </c>
      <c r="D799" s="99">
        <f>IF(OR('Exadata Layout'!M311 = "P"), 'Exadata Layout'!V311, 0)</f>
        <v>0</v>
      </c>
      <c r="E799" s="99">
        <f t="array" ref="E799">IF(OR('Exadata Layout'!M311 = "P", 'Exadata Layout'!M311 = "A"), 'Exadata Layout'!W311, 0)</f>
        <v>0</v>
      </c>
      <c r="F799" s="99">
        <f>IF(OR('Exadata Layout'!M311 = "P", 'Exadata Layout'!M311 = "A"), 'Exadata Layout'!I311, 0)</f>
        <v>0</v>
      </c>
      <c r="G799" s="91" t="str">
        <f t="array" ref="G799">IF(OR('Exadata Layout'!M311 = "P", 'Exadata Layout'!M311 = "A"), 'Exadata Layout'!G311, "")</f>
        <v/>
      </c>
    </row>
    <row r="800" spans="3:7">
      <c r="C800" s="91">
        <v>298</v>
      </c>
      <c r="D800" s="99">
        <f>IF(OR('Exadata Layout'!M312 = "P"), 'Exadata Layout'!V312, 0)</f>
        <v>0</v>
      </c>
      <c r="E800" s="99">
        <f t="array" ref="E800">IF(OR('Exadata Layout'!M312 = "P", 'Exadata Layout'!M312 = "A"), 'Exadata Layout'!W312, 0)</f>
        <v>0</v>
      </c>
      <c r="F800" s="99">
        <f>IF(OR('Exadata Layout'!M312 = "P", 'Exadata Layout'!M312 = "A"), 'Exadata Layout'!I312, 0)</f>
        <v>0</v>
      </c>
      <c r="G800" s="91" t="str">
        <f t="array" ref="G800">IF(OR('Exadata Layout'!M312 = "P", 'Exadata Layout'!M312 = "A"), 'Exadata Layout'!G312, "")</f>
        <v/>
      </c>
    </row>
    <row r="801" spans="3:7">
      <c r="C801" s="91">
        <v>299</v>
      </c>
      <c r="D801" s="99">
        <f>IF(OR('Exadata Layout'!M313 = "P"), 'Exadata Layout'!V313, 0)</f>
        <v>0</v>
      </c>
      <c r="E801" s="99">
        <f t="array" ref="E801">IF(OR('Exadata Layout'!M313 = "P", 'Exadata Layout'!M313 = "A"), 'Exadata Layout'!W313, 0)</f>
        <v>0</v>
      </c>
      <c r="F801" s="99">
        <f>IF(OR('Exadata Layout'!M313 = "P", 'Exadata Layout'!M313 = "A"), 'Exadata Layout'!I313, 0)</f>
        <v>0</v>
      </c>
      <c r="G801" s="91" t="str">
        <f t="array" ref="G801">IF(OR('Exadata Layout'!M313 = "P", 'Exadata Layout'!M313 = "A"), 'Exadata Layout'!G313, "")</f>
        <v/>
      </c>
    </row>
    <row r="802" spans="3:7">
      <c r="C802" s="91">
        <v>300</v>
      </c>
      <c r="D802" s="99">
        <f>IF(OR('Exadata Layout'!M314 = "P"), 'Exadata Layout'!V314, 0)</f>
        <v>0</v>
      </c>
      <c r="E802" s="99">
        <f t="array" ref="E802">IF(OR('Exadata Layout'!M314 = "P", 'Exadata Layout'!M314 = "A"), 'Exadata Layout'!W314, 0)</f>
        <v>0</v>
      </c>
      <c r="F802" s="99">
        <f>IF(OR('Exadata Layout'!M314 = "P", 'Exadata Layout'!M314 = "A"), 'Exadata Layout'!I314, 0)</f>
        <v>0</v>
      </c>
      <c r="G802" s="91" t="str">
        <f t="array" ref="G802">IF(OR('Exadata Layout'!M314 = "P", 'Exadata Layout'!M314 = "A"), 'Exadata Layout'!G314, "")</f>
        <v/>
      </c>
    </row>
    <row r="803" spans="3:7">
      <c r="C803" s="91">
        <v>301</v>
      </c>
      <c r="D803" s="99">
        <f>IF(OR('Exadata Layout'!M315 = "P"), 'Exadata Layout'!V315, 0)</f>
        <v>0</v>
      </c>
      <c r="E803" s="99">
        <f t="array" ref="E803">IF(OR('Exadata Layout'!M315 = "P", 'Exadata Layout'!M315 = "A"), 'Exadata Layout'!W315, 0)</f>
        <v>0</v>
      </c>
      <c r="F803" s="99">
        <f>IF(OR('Exadata Layout'!M315 = "P", 'Exadata Layout'!M315 = "A"), 'Exadata Layout'!I315, 0)</f>
        <v>0</v>
      </c>
      <c r="G803" s="91" t="str">
        <f t="array" ref="G803">IF(OR('Exadata Layout'!M315 = "P", 'Exadata Layout'!M315 = "A"), 'Exadata Layout'!G315, "")</f>
        <v/>
      </c>
    </row>
    <row r="804" spans="3:7">
      <c r="C804" s="91">
        <v>302</v>
      </c>
      <c r="D804" s="99">
        <f>IF(OR('Exadata Layout'!M316 = "P"), 'Exadata Layout'!V316, 0)</f>
        <v>0</v>
      </c>
      <c r="E804" s="99">
        <f t="array" ref="E804">IF(OR('Exadata Layout'!M316 = "P", 'Exadata Layout'!M316 = "A"), 'Exadata Layout'!W316, 0)</f>
        <v>0</v>
      </c>
      <c r="F804" s="99">
        <f>IF(OR('Exadata Layout'!M316 = "P", 'Exadata Layout'!M316 = "A"), 'Exadata Layout'!I316, 0)</f>
        <v>0</v>
      </c>
      <c r="G804" s="91" t="str">
        <f t="array" ref="G804">IF(OR('Exadata Layout'!M316 = "P", 'Exadata Layout'!M316 = "A"), 'Exadata Layout'!G316, "")</f>
        <v/>
      </c>
    </row>
    <row r="805" spans="3:7">
      <c r="C805" s="91">
        <v>303</v>
      </c>
      <c r="D805" s="99">
        <f>IF(OR('Exadata Layout'!M317 = "P"), 'Exadata Layout'!V317, 0)</f>
        <v>0</v>
      </c>
      <c r="E805" s="99">
        <f t="array" ref="E805">IF(OR('Exadata Layout'!M317 = "P", 'Exadata Layout'!M317 = "A"), 'Exadata Layout'!W317, 0)</f>
        <v>0</v>
      </c>
      <c r="F805" s="99">
        <f>IF(OR('Exadata Layout'!M317 = "P", 'Exadata Layout'!M317 = "A"), 'Exadata Layout'!I317, 0)</f>
        <v>0</v>
      </c>
      <c r="G805" s="91" t="str">
        <f t="array" ref="G805">IF(OR('Exadata Layout'!M317 = "P", 'Exadata Layout'!M317 = "A"), 'Exadata Layout'!G317, "")</f>
        <v/>
      </c>
    </row>
    <row r="806" spans="3:7">
      <c r="C806" s="91">
        <v>304</v>
      </c>
      <c r="D806" s="99">
        <f>IF(OR('Exadata Layout'!M318 = "P"), 'Exadata Layout'!V318, 0)</f>
        <v>0</v>
      </c>
      <c r="E806" s="99">
        <f t="array" ref="E806">IF(OR('Exadata Layout'!M318 = "P", 'Exadata Layout'!M318 = "A"), 'Exadata Layout'!W318, 0)</f>
        <v>0</v>
      </c>
      <c r="F806" s="99">
        <f>IF(OR('Exadata Layout'!M318 = "P", 'Exadata Layout'!M318 = "A"), 'Exadata Layout'!I318, 0)</f>
        <v>0</v>
      </c>
      <c r="G806" s="91" t="str">
        <f t="array" ref="G806">IF(OR('Exadata Layout'!M318 = "P", 'Exadata Layout'!M318 = "A"), 'Exadata Layout'!G318, "")</f>
        <v/>
      </c>
    </row>
    <row r="807" spans="3:7">
      <c r="C807" s="91">
        <v>305</v>
      </c>
      <c r="D807" s="99">
        <f>IF(OR('Exadata Layout'!M319 = "P"), 'Exadata Layout'!V319, 0)</f>
        <v>0</v>
      </c>
      <c r="E807" s="99">
        <f t="array" ref="E807">IF(OR('Exadata Layout'!M319 = "P", 'Exadata Layout'!M319 = "A"), 'Exadata Layout'!W319, 0)</f>
        <v>0</v>
      </c>
      <c r="F807" s="99">
        <f>IF(OR('Exadata Layout'!M319 = "P", 'Exadata Layout'!M319 = "A"), 'Exadata Layout'!I319, 0)</f>
        <v>0</v>
      </c>
      <c r="G807" s="91" t="str">
        <f t="array" ref="G807">IF(OR('Exadata Layout'!M319 = "P", 'Exadata Layout'!M319 = "A"), 'Exadata Layout'!G319, "")</f>
        <v/>
      </c>
    </row>
    <row r="808" spans="3:7">
      <c r="C808" s="91">
        <v>306</v>
      </c>
      <c r="D808" s="99">
        <f>IF(OR('Exadata Layout'!M320 = "P"), 'Exadata Layout'!V320, 0)</f>
        <v>0</v>
      </c>
      <c r="E808" s="99">
        <f t="array" ref="E808">IF(OR('Exadata Layout'!M320 = "P", 'Exadata Layout'!M320 = "A"), 'Exadata Layout'!W320, 0)</f>
        <v>0</v>
      </c>
      <c r="F808" s="99">
        <f>IF(OR('Exadata Layout'!M320 = "P", 'Exadata Layout'!M320 = "A"), 'Exadata Layout'!I320, 0)</f>
        <v>0</v>
      </c>
      <c r="G808" s="91" t="str">
        <f t="array" ref="G808">IF(OR('Exadata Layout'!M320 = "P", 'Exadata Layout'!M320 = "A"), 'Exadata Layout'!G320, "")</f>
        <v/>
      </c>
    </row>
    <row r="809" spans="3:7">
      <c r="C809" s="91">
        <v>307</v>
      </c>
      <c r="D809" s="99">
        <f>IF(OR('Exadata Layout'!M321 = "P"), 'Exadata Layout'!V321, 0)</f>
        <v>0</v>
      </c>
      <c r="E809" s="99">
        <f t="array" ref="E809">IF(OR('Exadata Layout'!M321 = "P", 'Exadata Layout'!M321 = "A"), 'Exadata Layout'!W321, 0)</f>
        <v>0</v>
      </c>
      <c r="F809" s="99">
        <f>IF(OR('Exadata Layout'!M321 = "P", 'Exadata Layout'!M321 = "A"), 'Exadata Layout'!I321, 0)</f>
        <v>0</v>
      </c>
      <c r="G809" s="91" t="str">
        <f t="array" ref="G809">IF(OR('Exadata Layout'!M321 = "P", 'Exadata Layout'!M321 = "A"), 'Exadata Layout'!G321, "")</f>
        <v/>
      </c>
    </row>
    <row r="810" spans="3:7">
      <c r="C810" s="91">
        <v>308</v>
      </c>
      <c r="D810" s="99">
        <f>IF(OR('Exadata Layout'!M322 = "P"), 'Exadata Layout'!V322, 0)</f>
        <v>0</v>
      </c>
      <c r="E810" s="99">
        <f t="array" ref="E810">IF(OR('Exadata Layout'!M322 = "P", 'Exadata Layout'!M322 = "A"), 'Exadata Layout'!W322, 0)</f>
        <v>0</v>
      </c>
      <c r="F810" s="99">
        <f>IF(OR('Exadata Layout'!M322 = "P", 'Exadata Layout'!M322 = "A"), 'Exadata Layout'!I322, 0)</f>
        <v>0</v>
      </c>
      <c r="G810" s="91" t="str">
        <f t="array" ref="G810">IF(OR('Exadata Layout'!M322 = "P", 'Exadata Layout'!M322 = "A"), 'Exadata Layout'!G322, "")</f>
        <v/>
      </c>
    </row>
    <row r="811" spans="3:7">
      <c r="C811" s="91">
        <v>309</v>
      </c>
      <c r="D811" s="99">
        <f>IF(OR('Exadata Layout'!M323 = "P"), 'Exadata Layout'!V323, 0)</f>
        <v>0</v>
      </c>
      <c r="E811" s="99">
        <f t="array" ref="E811">IF(OR('Exadata Layout'!M323 = "P", 'Exadata Layout'!M323 = "A"), 'Exadata Layout'!W323, 0)</f>
        <v>0</v>
      </c>
      <c r="F811" s="99">
        <f>IF(OR('Exadata Layout'!M323 = "P", 'Exadata Layout'!M323 = "A"), 'Exadata Layout'!I323, 0)</f>
        <v>0</v>
      </c>
      <c r="G811" s="91" t="str">
        <f t="array" ref="G811">IF(OR('Exadata Layout'!M323 = "P", 'Exadata Layout'!M323 = "A"), 'Exadata Layout'!G323, "")</f>
        <v/>
      </c>
    </row>
    <row r="812" spans="3:7">
      <c r="C812" s="91">
        <v>310</v>
      </c>
      <c r="D812" s="99">
        <f>IF(OR('Exadata Layout'!M324 = "P"), 'Exadata Layout'!V324, 0)</f>
        <v>0</v>
      </c>
      <c r="E812" s="99">
        <f t="array" ref="E812">IF(OR('Exadata Layout'!M324 = "P", 'Exadata Layout'!M324 = "A"), 'Exadata Layout'!W324, 0)</f>
        <v>0</v>
      </c>
      <c r="F812" s="99">
        <f>IF(OR('Exadata Layout'!M324 = "P", 'Exadata Layout'!M324 = "A"), 'Exadata Layout'!I324, 0)</f>
        <v>0</v>
      </c>
      <c r="G812" s="91" t="str">
        <f t="array" ref="G812">IF(OR('Exadata Layout'!M324 = "P", 'Exadata Layout'!M324 = "A"), 'Exadata Layout'!G324, "")</f>
        <v/>
      </c>
    </row>
    <row r="813" spans="3:7">
      <c r="C813" s="91">
        <v>311</v>
      </c>
      <c r="D813" s="99">
        <f>IF(OR('Exadata Layout'!M325 = "P"), 'Exadata Layout'!V325, 0)</f>
        <v>0</v>
      </c>
      <c r="E813" s="99">
        <f t="array" ref="E813">IF(OR('Exadata Layout'!M325 = "P", 'Exadata Layout'!M325 = "A"), 'Exadata Layout'!W325, 0)</f>
        <v>0</v>
      </c>
      <c r="F813" s="99">
        <f>IF(OR('Exadata Layout'!M325 = "P", 'Exadata Layout'!M325 = "A"), 'Exadata Layout'!I325, 0)</f>
        <v>0</v>
      </c>
      <c r="G813" s="91" t="str">
        <f t="array" ref="G813">IF(OR('Exadata Layout'!M325 = "P", 'Exadata Layout'!M325 = "A"), 'Exadata Layout'!G325, "")</f>
        <v/>
      </c>
    </row>
    <row r="814" spans="3:7">
      <c r="C814" s="91">
        <v>312</v>
      </c>
      <c r="D814" s="99">
        <f>IF(OR('Exadata Layout'!M326 = "P"), 'Exadata Layout'!V326, 0)</f>
        <v>0</v>
      </c>
      <c r="E814" s="99">
        <f t="array" ref="E814">IF(OR('Exadata Layout'!M326 = "P", 'Exadata Layout'!M326 = "A"), 'Exadata Layout'!W326, 0)</f>
        <v>0</v>
      </c>
      <c r="F814" s="99">
        <f>IF(OR('Exadata Layout'!M326 = "P", 'Exadata Layout'!M326 = "A"), 'Exadata Layout'!I326, 0)</f>
        <v>0</v>
      </c>
      <c r="G814" s="91" t="str">
        <f t="array" ref="G814">IF(OR('Exadata Layout'!M326 = "P", 'Exadata Layout'!M326 = "A"), 'Exadata Layout'!G326, "")</f>
        <v/>
      </c>
    </row>
    <row r="815" spans="3:7">
      <c r="C815" s="91">
        <v>313</v>
      </c>
      <c r="D815" s="99">
        <f>IF(OR('Exadata Layout'!M327 = "P"), 'Exadata Layout'!V327, 0)</f>
        <v>0</v>
      </c>
      <c r="E815" s="99">
        <f t="array" ref="E815">IF(OR('Exadata Layout'!M327 = "P", 'Exadata Layout'!M327 = "A"), 'Exadata Layout'!W327, 0)</f>
        <v>0</v>
      </c>
      <c r="F815" s="99">
        <f>IF(OR('Exadata Layout'!M327 = "P", 'Exadata Layout'!M327 = "A"), 'Exadata Layout'!I327, 0)</f>
        <v>0</v>
      </c>
      <c r="G815" s="91" t="str">
        <f t="array" ref="G815">IF(OR('Exadata Layout'!M327 = "P", 'Exadata Layout'!M327 = "A"), 'Exadata Layout'!G327, "")</f>
        <v/>
      </c>
    </row>
    <row r="816" spans="3:7">
      <c r="C816" s="91">
        <v>314</v>
      </c>
      <c r="D816" s="99">
        <f>IF(OR('Exadata Layout'!M328 = "P"), 'Exadata Layout'!V328, 0)</f>
        <v>0</v>
      </c>
      <c r="E816" s="99">
        <f t="array" ref="E816">IF(OR('Exadata Layout'!M328 = "P", 'Exadata Layout'!M328 = "A"), 'Exadata Layout'!W328, 0)</f>
        <v>0</v>
      </c>
      <c r="F816" s="99">
        <f>IF(OR('Exadata Layout'!M328 = "P", 'Exadata Layout'!M328 = "A"), 'Exadata Layout'!I328, 0)</f>
        <v>0</v>
      </c>
      <c r="G816" s="91" t="str">
        <f t="array" ref="G816">IF(OR('Exadata Layout'!M328 = "P", 'Exadata Layout'!M328 = "A"), 'Exadata Layout'!G328, "")</f>
        <v/>
      </c>
    </row>
    <row r="817" spans="3:7">
      <c r="C817" s="91">
        <v>315</v>
      </c>
      <c r="D817" s="99">
        <f>IF(OR('Exadata Layout'!M329 = "P"), 'Exadata Layout'!V329, 0)</f>
        <v>0</v>
      </c>
      <c r="E817" s="99">
        <f t="array" ref="E817">IF(OR('Exadata Layout'!M329 = "P", 'Exadata Layout'!M329 = "A"), 'Exadata Layout'!W329, 0)</f>
        <v>0</v>
      </c>
      <c r="F817" s="99">
        <f>IF(OR('Exadata Layout'!M329 = "P", 'Exadata Layout'!M329 = "A"), 'Exadata Layout'!I329, 0)</f>
        <v>0</v>
      </c>
      <c r="G817" s="91" t="str">
        <f t="array" ref="G817">IF(OR('Exadata Layout'!M329 = "P", 'Exadata Layout'!M329 = "A"), 'Exadata Layout'!G329, "")</f>
        <v/>
      </c>
    </row>
    <row r="818" spans="3:7">
      <c r="C818" s="91">
        <v>316</v>
      </c>
      <c r="D818" s="99">
        <f>IF(OR('Exadata Layout'!M330 = "P"), 'Exadata Layout'!V330, 0)</f>
        <v>0</v>
      </c>
      <c r="E818" s="99">
        <f t="array" ref="E818">IF(OR('Exadata Layout'!M330 = "P", 'Exadata Layout'!M330 = "A"), 'Exadata Layout'!W330, 0)</f>
        <v>0</v>
      </c>
      <c r="F818" s="99">
        <f>IF(OR('Exadata Layout'!M330 = "P", 'Exadata Layout'!M330 = "A"), 'Exadata Layout'!I330, 0)</f>
        <v>0</v>
      </c>
      <c r="G818" s="91" t="str">
        <f t="array" ref="G818">IF(OR('Exadata Layout'!M330 = "P", 'Exadata Layout'!M330 = "A"), 'Exadata Layout'!G330, "")</f>
        <v/>
      </c>
    </row>
    <row r="819" spans="3:7">
      <c r="C819" s="91">
        <v>317</v>
      </c>
      <c r="D819" s="99">
        <f>IF(OR('Exadata Layout'!M331 = "P"), 'Exadata Layout'!V331, 0)</f>
        <v>0</v>
      </c>
      <c r="E819" s="99">
        <f t="array" ref="E819">IF(OR('Exadata Layout'!M331 = "P", 'Exadata Layout'!M331 = "A"), 'Exadata Layout'!W331, 0)</f>
        <v>0</v>
      </c>
      <c r="F819" s="99">
        <f>IF(OR('Exadata Layout'!M331 = "P", 'Exadata Layout'!M331 = "A"), 'Exadata Layout'!I331, 0)</f>
        <v>0</v>
      </c>
      <c r="G819" s="91" t="str">
        <f t="array" ref="G819">IF(OR('Exadata Layout'!M331 = "P", 'Exadata Layout'!M331 = "A"), 'Exadata Layout'!G331, "")</f>
        <v/>
      </c>
    </row>
    <row r="820" spans="3:7">
      <c r="C820" s="91">
        <v>318</v>
      </c>
      <c r="D820" s="99">
        <f>IF(OR('Exadata Layout'!M332 = "P"), 'Exadata Layout'!V332, 0)</f>
        <v>0</v>
      </c>
      <c r="E820" s="99">
        <f t="array" ref="E820">IF(OR('Exadata Layout'!M332 = "P", 'Exadata Layout'!M332 = "A"), 'Exadata Layout'!W332, 0)</f>
        <v>0</v>
      </c>
      <c r="F820" s="99">
        <f>IF(OR('Exadata Layout'!M332 = "P", 'Exadata Layout'!M332 = "A"), 'Exadata Layout'!I332, 0)</f>
        <v>0</v>
      </c>
      <c r="G820" s="91" t="str">
        <f t="array" ref="G820">IF(OR('Exadata Layout'!M332 = "P", 'Exadata Layout'!M332 = "A"), 'Exadata Layout'!G332, "")</f>
        <v/>
      </c>
    </row>
    <row r="821" spans="3:7">
      <c r="C821" s="91">
        <v>319</v>
      </c>
      <c r="D821" s="99">
        <f>IF(OR('Exadata Layout'!M333 = "P"), 'Exadata Layout'!V333, 0)</f>
        <v>0</v>
      </c>
      <c r="E821" s="99">
        <f t="array" ref="E821">IF(OR('Exadata Layout'!M333 = "P", 'Exadata Layout'!M333 = "A"), 'Exadata Layout'!W333, 0)</f>
        <v>0</v>
      </c>
      <c r="F821" s="99">
        <f>IF(OR('Exadata Layout'!M333 = "P", 'Exadata Layout'!M333 = "A"), 'Exadata Layout'!I333, 0)</f>
        <v>0</v>
      </c>
      <c r="G821" s="91" t="str">
        <f t="array" ref="G821">IF(OR('Exadata Layout'!M333 = "P", 'Exadata Layout'!M333 = "A"), 'Exadata Layout'!G333, "")</f>
        <v/>
      </c>
    </row>
    <row r="822" spans="3:7">
      <c r="C822" s="91">
        <v>320</v>
      </c>
      <c r="D822" s="99">
        <f>IF(OR('Exadata Layout'!M334 = "P"), 'Exadata Layout'!V334, 0)</f>
        <v>0</v>
      </c>
      <c r="E822" s="99">
        <f t="array" ref="E822">IF(OR('Exadata Layout'!M334 = "P", 'Exadata Layout'!M334 = "A"), 'Exadata Layout'!W334, 0)</f>
        <v>0</v>
      </c>
      <c r="F822" s="99">
        <f>IF(OR('Exadata Layout'!M334 = "P", 'Exadata Layout'!M334 = "A"), 'Exadata Layout'!I334, 0)</f>
        <v>0</v>
      </c>
      <c r="G822" s="91" t="str">
        <f t="array" ref="G822">IF(OR('Exadata Layout'!M334 = "P", 'Exadata Layout'!M334 = "A"), 'Exadata Layout'!G334, "")</f>
        <v/>
      </c>
    </row>
    <row r="823" spans="3:7">
      <c r="C823" s="91">
        <v>321</v>
      </c>
      <c r="D823" s="99">
        <f>IF(OR('Exadata Layout'!M335 = "P"), 'Exadata Layout'!V335, 0)</f>
        <v>0</v>
      </c>
      <c r="E823" s="99">
        <f t="array" ref="E823">IF(OR('Exadata Layout'!M335 = "P", 'Exadata Layout'!M335 = "A"), 'Exadata Layout'!W335, 0)</f>
        <v>0</v>
      </c>
      <c r="F823" s="99">
        <f>IF(OR('Exadata Layout'!M335 = "P", 'Exadata Layout'!M335 = "A"), 'Exadata Layout'!I335, 0)</f>
        <v>0</v>
      </c>
      <c r="G823" s="91" t="str">
        <f t="array" ref="G823">IF(OR('Exadata Layout'!M335 = "P", 'Exadata Layout'!M335 = "A"), 'Exadata Layout'!G335, "")</f>
        <v/>
      </c>
    </row>
    <row r="824" spans="3:7">
      <c r="C824" s="91">
        <v>322</v>
      </c>
      <c r="D824" s="99">
        <f>IF(OR('Exadata Layout'!M336 = "P"), 'Exadata Layout'!V336, 0)</f>
        <v>0</v>
      </c>
      <c r="E824" s="99">
        <f t="array" ref="E824">IF(OR('Exadata Layout'!M336 = "P", 'Exadata Layout'!M336 = "A"), 'Exadata Layout'!W336, 0)</f>
        <v>0</v>
      </c>
      <c r="F824" s="99">
        <f>IF(OR('Exadata Layout'!M336 = "P", 'Exadata Layout'!M336 = "A"), 'Exadata Layout'!I336, 0)</f>
        <v>0</v>
      </c>
      <c r="G824" s="91" t="str">
        <f t="array" ref="G824">IF(OR('Exadata Layout'!M336 = "P", 'Exadata Layout'!M336 = "A"), 'Exadata Layout'!G336, "")</f>
        <v/>
      </c>
    </row>
    <row r="825" spans="3:7">
      <c r="C825" s="91">
        <v>323</v>
      </c>
      <c r="D825" s="99">
        <f>IF(OR('Exadata Layout'!M337 = "P"), 'Exadata Layout'!V337, 0)</f>
        <v>0</v>
      </c>
      <c r="E825" s="99">
        <f t="array" ref="E825">IF(OR('Exadata Layout'!M337 = "P", 'Exadata Layout'!M337 = "A"), 'Exadata Layout'!W337, 0)</f>
        <v>0</v>
      </c>
      <c r="F825" s="99">
        <f>IF(OR('Exadata Layout'!M337 = "P", 'Exadata Layout'!M337 = "A"), 'Exadata Layout'!I337, 0)</f>
        <v>0</v>
      </c>
      <c r="G825" s="91" t="str">
        <f t="array" ref="G825">IF(OR('Exadata Layout'!M337 = "P", 'Exadata Layout'!M337 = "A"), 'Exadata Layout'!G337, "")</f>
        <v/>
      </c>
    </row>
    <row r="826" spans="3:7">
      <c r="C826" s="91">
        <v>324</v>
      </c>
      <c r="D826" s="99">
        <f>IF(OR('Exadata Layout'!M338 = "P"), 'Exadata Layout'!V338, 0)</f>
        <v>0</v>
      </c>
      <c r="E826" s="99">
        <f t="array" ref="E826">IF(OR('Exadata Layout'!M338 = "P", 'Exadata Layout'!M338 = "A"), 'Exadata Layout'!W338, 0)</f>
        <v>0</v>
      </c>
      <c r="F826" s="99">
        <f>IF(OR('Exadata Layout'!M338 = "P", 'Exadata Layout'!M338 = "A"), 'Exadata Layout'!I338, 0)</f>
        <v>0</v>
      </c>
      <c r="G826" s="91" t="str">
        <f t="array" ref="G826">IF(OR('Exadata Layout'!M338 = "P", 'Exadata Layout'!M338 = "A"), 'Exadata Layout'!G338, "")</f>
        <v/>
      </c>
    </row>
    <row r="827" spans="3:7">
      <c r="C827" s="91">
        <v>325</v>
      </c>
      <c r="D827" s="99">
        <f>IF(OR('Exadata Layout'!M339 = "P"), 'Exadata Layout'!V339, 0)</f>
        <v>0</v>
      </c>
      <c r="E827" s="99">
        <f t="array" ref="E827">IF(OR('Exadata Layout'!M339 = "P", 'Exadata Layout'!M339 = "A"), 'Exadata Layout'!W339, 0)</f>
        <v>0</v>
      </c>
      <c r="F827" s="99">
        <f>IF(OR('Exadata Layout'!M339 = "P", 'Exadata Layout'!M339 = "A"), 'Exadata Layout'!I339, 0)</f>
        <v>0</v>
      </c>
      <c r="G827" s="91" t="str">
        <f t="array" ref="G827">IF(OR('Exadata Layout'!M339 = "P", 'Exadata Layout'!M339 = "A"), 'Exadata Layout'!G339, "")</f>
        <v/>
      </c>
    </row>
    <row r="828" spans="3:7">
      <c r="C828" s="91">
        <v>326</v>
      </c>
      <c r="D828" s="99">
        <f>IF(OR('Exadata Layout'!M340 = "P"), 'Exadata Layout'!V340, 0)</f>
        <v>0</v>
      </c>
      <c r="E828" s="99">
        <f t="array" ref="E828">IF(OR('Exadata Layout'!M340 = "P", 'Exadata Layout'!M340 = "A"), 'Exadata Layout'!W340, 0)</f>
        <v>0</v>
      </c>
      <c r="F828" s="99">
        <f>IF(OR('Exadata Layout'!M340 = "P", 'Exadata Layout'!M340 = "A"), 'Exadata Layout'!I340, 0)</f>
        <v>0</v>
      </c>
      <c r="G828" s="91" t="str">
        <f t="array" ref="G828">IF(OR('Exadata Layout'!M340 = "P", 'Exadata Layout'!M340 = "A"), 'Exadata Layout'!G340, "")</f>
        <v/>
      </c>
    </row>
    <row r="829" spans="3:7">
      <c r="C829" s="91">
        <v>327</v>
      </c>
      <c r="D829" s="99">
        <f>IF(OR('Exadata Layout'!M341 = "P"), 'Exadata Layout'!V341, 0)</f>
        <v>0</v>
      </c>
      <c r="E829" s="99">
        <f t="array" ref="E829">IF(OR('Exadata Layout'!M341 = "P", 'Exadata Layout'!M341 = "A"), 'Exadata Layout'!W341, 0)</f>
        <v>0</v>
      </c>
      <c r="F829" s="99">
        <f>IF(OR('Exadata Layout'!M341 = "P", 'Exadata Layout'!M341 = "A"), 'Exadata Layout'!I341, 0)</f>
        <v>0</v>
      </c>
      <c r="G829" s="91" t="str">
        <f t="array" ref="G829">IF(OR('Exadata Layout'!M341 = "P", 'Exadata Layout'!M341 = "A"), 'Exadata Layout'!G341, "")</f>
        <v/>
      </c>
    </row>
    <row r="830" spans="3:7">
      <c r="C830" s="91">
        <v>328</v>
      </c>
      <c r="D830" s="99">
        <f>IF(OR('Exadata Layout'!M342 = "P"), 'Exadata Layout'!V342, 0)</f>
        <v>0</v>
      </c>
      <c r="E830" s="99">
        <f t="array" ref="E830">IF(OR('Exadata Layout'!M342 = "P", 'Exadata Layout'!M342 = "A"), 'Exadata Layout'!W342, 0)</f>
        <v>0</v>
      </c>
      <c r="F830" s="99">
        <f>IF(OR('Exadata Layout'!M342 = "P", 'Exadata Layout'!M342 = "A"), 'Exadata Layout'!I342, 0)</f>
        <v>0</v>
      </c>
      <c r="G830" s="91" t="str">
        <f t="array" ref="G830">IF(OR('Exadata Layout'!M342 = "P", 'Exadata Layout'!M342 = "A"), 'Exadata Layout'!G342, "")</f>
        <v/>
      </c>
    </row>
    <row r="831" spans="3:7">
      <c r="C831" s="91">
        <v>329</v>
      </c>
      <c r="D831" s="99">
        <f>IF(OR('Exadata Layout'!M343 = "P"), 'Exadata Layout'!V343, 0)</f>
        <v>0</v>
      </c>
      <c r="E831" s="99">
        <f t="array" ref="E831">IF(OR('Exadata Layout'!M343 = "P", 'Exadata Layout'!M343 = "A"), 'Exadata Layout'!W343, 0)</f>
        <v>0</v>
      </c>
      <c r="F831" s="99">
        <f>IF(OR('Exadata Layout'!M343 = "P", 'Exadata Layout'!M343 = "A"), 'Exadata Layout'!I343, 0)</f>
        <v>0</v>
      </c>
      <c r="G831" s="91" t="str">
        <f t="array" ref="G831">IF(OR('Exadata Layout'!M343 = "P", 'Exadata Layout'!M343 = "A"), 'Exadata Layout'!G343, "")</f>
        <v/>
      </c>
    </row>
    <row r="832" spans="3:7">
      <c r="C832" s="91">
        <v>330</v>
      </c>
      <c r="D832" s="99">
        <f>IF(OR('Exadata Layout'!M344 = "P"), 'Exadata Layout'!V344, 0)</f>
        <v>0</v>
      </c>
      <c r="E832" s="99">
        <f t="array" ref="E832">IF(OR('Exadata Layout'!M344 = "P", 'Exadata Layout'!M344 = "A"), 'Exadata Layout'!W344, 0)</f>
        <v>0</v>
      </c>
      <c r="F832" s="99">
        <f>IF(OR('Exadata Layout'!M344 = "P", 'Exadata Layout'!M344 = "A"), 'Exadata Layout'!I344, 0)</f>
        <v>0</v>
      </c>
      <c r="G832" s="91" t="str">
        <f t="array" ref="G832">IF(OR('Exadata Layout'!M344 = "P", 'Exadata Layout'!M344 = "A"), 'Exadata Layout'!G344, "")</f>
        <v/>
      </c>
    </row>
    <row r="833" spans="3:7">
      <c r="C833" s="91">
        <v>331</v>
      </c>
      <c r="D833" s="99">
        <f>IF(OR('Exadata Layout'!M345 = "P"), 'Exadata Layout'!V345, 0)</f>
        <v>0</v>
      </c>
      <c r="E833" s="99">
        <f t="array" ref="E833">IF(OR('Exadata Layout'!M345 = "P", 'Exadata Layout'!M345 = "A"), 'Exadata Layout'!W345, 0)</f>
        <v>0</v>
      </c>
      <c r="F833" s="99">
        <f>IF(OR('Exadata Layout'!M345 = "P", 'Exadata Layout'!M345 = "A"), 'Exadata Layout'!I345, 0)</f>
        <v>0</v>
      </c>
      <c r="G833" s="91" t="str">
        <f t="array" ref="G833">IF(OR('Exadata Layout'!M345 = "P", 'Exadata Layout'!M345 = "A"), 'Exadata Layout'!G345, "")</f>
        <v/>
      </c>
    </row>
    <row r="834" spans="3:7">
      <c r="C834" s="91">
        <v>332</v>
      </c>
      <c r="D834" s="99">
        <f>IF(OR('Exadata Layout'!M346 = "P"), 'Exadata Layout'!V346, 0)</f>
        <v>0</v>
      </c>
      <c r="E834" s="99">
        <f t="array" ref="E834">IF(OR('Exadata Layout'!M346 = "P", 'Exadata Layout'!M346 = "A"), 'Exadata Layout'!W346, 0)</f>
        <v>0</v>
      </c>
      <c r="F834" s="99">
        <f>IF(OR('Exadata Layout'!M346 = "P", 'Exadata Layout'!M346 = "A"), 'Exadata Layout'!I346, 0)</f>
        <v>0</v>
      </c>
      <c r="G834" s="91" t="str">
        <f t="array" ref="G834">IF(OR('Exadata Layout'!M346 = "P", 'Exadata Layout'!M346 = "A"), 'Exadata Layout'!G346, "")</f>
        <v/>
      </c>
    </row>
    <row r="835" spans="3:7">
      <c r="C835" s="91">
        <v>333</v>
      </c>
      <c r="D835" s="99">
        <f>IF(OR('Exadata Layout'!M347 = "P"), 'Exadata Layout'!V347, 0)</f>
        <v>0</v>
      </c>
      <c r="E835" s="99">
        <f t="array" ref="E835">IF(OR('Exadata Layout'!M347 = "P", 'Exadata Layout'!M347 = "A"), 'Exadata Layout'!W347, 0)</f>
        <v>0</v>
      </c>
      <c r="F835" s="99">
        <f>IF(OR('Exadata Layout'!M347 = "P", 'Exadata Layout'!M347 = "A"), 'Exadata Layout'!I347, 0)</f>
        <v>0</v>
      </c>
      <c r="G835" s="91" t="str">
        <f t="array" ref="G835">IF(OR('Exadata Layout'!M347 = "P", 'Exadata Layout'!M347 = "A"), 'Exadata Layout'!G347, "")</f>
        <v/>
      </c>
    </row>
    <row r="836" spans="3:7">
      <c r="C836" s="91">
        <v>334</v>
      </c>
      <c r="D836" s="99">
        <f>IF(OR('Exadata Layout'!M348 = "P"), 'Exadata Layout'!V348, 0)</f>
        <v>0</v>
      </c>
      <c r="E836" s="99">
        <f t="array" ref="E836">IF(OR('Exadata Layout'!M348 = "P", 'Exadata Layout'!M348 = "A"), 'Exadata Layout'!W348, 0)</f>
        <v>0</v>
      </c>
      <c r="F836" s="99">
        <f>IF(OR('Exadata Layout'!M348 = "P", 'Exadata Layout'!M348 = "A"), 'Exadata Layout'!I348, 0)</f>
        <v>0</v>
      </c>
      <c r="G836" s="91" t="str">
        <f t="array" ref="G836">IF(OR('Exadata Layout'!M348 = "P", 'Exadata Layout'!M348 = "A"), 'Exadata Layout'!G348, "")</f>
        <v/>
      </c>
    </row>
    <row r="837" spans="3:7">
      <c r="C837" s="91">
        <v>335</v>
      </c>
      <c r="D837" s="99">
        <f>IF(OR('Exadata Layout'!M349 = "P"), 'Exadata Layout'!V349, 0)</f>
        <v>0</v>
      </c>
      <c r="E837" s="99">
        <f t="array" ref="E837">IF(OR('Exadata Layout'!M349 = "P", 'Exadata Layout'!M349 = "A"), 'Exadata Layout'!W349, 0)</f>
        <v>0</v>
      </c>
      <c r="F837" s="99">
        <f>IF(OR('Exadata Layout'!M349 = "P", 'Exadata Layout'!M349 = "A"), 'Exadata Layout'!I349, 0)</f>
        <v>0</v>
      </c>
      <c r="G837" s="91" t="str">
        <f t="array" ref="G837">IF(OR('Exadata Layout'!M349 = "P", 'Exadata Layout'!M349 = "A"), 'Exadata Layout'!G349, "")</f>
        <v/>
      </c>
    </row>
    <row r="838" spans="3:7">
      <c r="C838" s="91">
        <v>336</v>
      </c>
      <c r="D838" s="99">
        <f>IF(OR('Exadata Layout'!M350 = "P"), 'Exadata Layout'!V350, 0)</f>
        <v>0</v>
      </c>
      <c r="E838" s="99">
        <f t="array" ref="E838">IF(OR('Exadata Layout'!M350 = "P", 'Exadata Layout'!M350 = "A"), 'Exadata Layout'!W350, 0)</f>
        <v>0</v>
      </c>
      <c r="F838" s="99">
        <f>IF(OR('Exadata Layout'!M350 = "P", 'Exadata Layout'!M350 = "A"), 'Exadata Layout'!I350, 0)</f>
        <v>0</v>
      </c>
      <c r="G838" s="91" t="str">
        <f t="array" ref="G838">IF(OR('Exadata Layout'!M350 = "P", 'Exadata Layout'!M350 = "A"), 'Exadata Layout'!G350, "")</f>
        <v/>
      </c>
    </row>
    <row r="839" spans="3:7">
      <c r="C839" s="91">
        <v>337</v>
      </c>
      <c r="D839" s="99">
        <f>IF(OR('Exadata Layout'!M351 = "P"), 'Exadata Layout'!V351, 0)</f>
        <v>0</v>
      </c>
      <c r="E839" s="99">
        <f t="array" ref="E839">IF(OR('Exadata Layout'!M351 = "P", 'Exadata Layout'!M351 = "A"), 'Exadata Layout'!W351, 0)</f>
        <v>0</v>
      </c>
      <c r="F839" s="99">
        <f>IF(OR('Exadata Layout'!M351 = "P", 'Exadata Layout'!M351 = "A"), 'Exadata Layout'!I351, 0)</f>
        <v>0</v>
      </c>
      <c r="G839" s="91" t="str">
        <f t="array" ref="G839">IF(OR('Exadata Layout'!M351 = "P", 'Exadata Layout'!M351 = "A"), 'Exadata Layout'!G351, "")</f>
        <v/>
      </c>
    </row>
    <row r="840" spans="3:7">
      <c r="C840" s="91">
        <v>338</v>
      </c>
      <c r="D840" s="99">
        <f>IF(OR('Exadata Layout'!M352 = "P"), 'Exadata Layout'!V352, 0)</f>
        <v>0</v>
      </c>
      <c r="E840" s="99">
        <f t="array" ref="E840">IF(OR('Exadata Layout'!M352 = "P", 'Exadata Layout'!M352 = "A"), 'Exadata Layout'!W352, 0)</f>
        <v>0</v>
      </c>
      <c r="F840" s="99">
        <f>IF(OR('Exadata Layout'!M352 = "P", 'Exadata Layout'!M352 = "A"), 'Exadata Layout'!I352, 0)</f>
        <v>0</v>
      </c>
      <c r="G840" s="91" t="str">
        <f t="array" ref="G840">IF(OR('Exadata Layout'!M352 = "P", 'Exadata Layout'!M352 = "A"), 'Exadata Layout'!G352, "")</f>
        <v/>
      </c>
    </row>
    <row r="841" spans="3:7">
      <c r="C841" s="91">
        <v>339</v>
      </c>
      <c r="D841" s="99">
        <f>IF(OR('Exadata Layout'!M353 = "P"), 'Exadata Layout'!V353, 0)</f>
        <v>0</v>
      </c>
      <c r="E841" s="99">
        <f t="array" ref="E841">IF(OR('Exadata Layout'!M353 = "P", 'Exadata Layout'!M353 = "A"), 'Exadata Layout'!W353, 0)</f>
        <v>0</v>
      </c>
      <c r="F841" s="99">
        <f>IF(OR('Exadata Layout'!M353 = "P", 'Exadata Layout'!M353 = "A"), 'Exadata Layout'!I353, 0)</f>
        <v>0</v>
      </c>
      <c r="G841" s="91" t="str">
        <f t="array" ref="G841">IF(OR('Exadata Layout'!M353 = "P", 'Exadata Layout'!M353 = "A"), 'Exadata Layout'!G353, "")</f>
        <v/>
      </c>
    </row>
    <row r="842" spans="3:7">
      <c r="C842" s="91">
        <v>340</v>
      </c>
      <c r="D842" s="99">
        <f>IF(OR('Exadata Layout'!M354 = "P"), 'Exadata Layout'!V354, 0)</f>
        <v>0</v>
      </c>
      <c r="E842" s="99">
        <f t="array" ref="E842">IF(OR('Exadata Layout'!M354 = "P", 'Exadata Layout'!M354 = "A"), 'Exadata Layout'!W354, 0)</f>
        <v>0</v>
      </c>
      <c r="F842" s="99">
        <f>IF(OR('Exadata Layout'!M354 = "P", 'Exadata Layout'!M354 = "A"), 'Exadata Layout'!I354, 0)</f>
        <v>0</v>
      </c>
      <c r="G842" s="91" t="str">
        <f t="array" ref="G842">IF(OR('Exadata Layout'!M354 = "P", 'Exadata Layout'!M354 = "A"), 'Exadata Layout'!G354, "")</f>
        <v/>
      </c>
    </row>
    <row r="843" spans="3:7">
      <c r="C843" s="91">
        <v>341</v>
      </c>
      <c r="D843" s="99">
        <f>IF(OR('Exadata Layout'!M355 = "P"), 'Exadata Layout'!V355, 0)</f>
        <v>0</v>
      </c>
      <c r="E843" s="99">
        <f t="array" ref="E843">IF(OR('Exadata Layout'!M355 = "P", 'Exadata Layout'!M355 = "A"), 'Exadata Layout'!W355, 0)</f>
        <v>0</v>
      </c>
      <c r="F843" s="99">
        <f>IF(OR('Exadata Layout'!M355 = "P", 'Exadata Layout'!M355 = "A"), 'Exadata Layout'!I355, 0)</f>
        <v>0</v>
      </c>
      <c r="G843" s="91" t="str">
        <f t="array" ref="G843">IF(OR('Exadata Layout'!M355 = "P", 'Exadata Layout'!M355 = "A"), 'Exadata Layout'!G355, "")</f>
        <v/>
      </c>
    </row>
    <row r="844" spans="3:7">
      <c r="C844" s="91">
        <v>342</v>
      </c>
      <c r="D844" s="99">
        <f>IF(OR('Exadata Layout'!M356 = "P"), 'Exadata Layout'!V356, 0)</f>
        <v>0</v>
      </c>
      <c r="E844" s="99">
        <f t="array" ref="E844">IF(OR('Exadata Layout'!M356 = "P", 'Exadata Layout'!M356 = "A"), 'Exadata Layout'!W356, 0)</f>
        <v>0</v>
      </c>
      <c r="F844" s="99">
        <f>IF(OR('Exadata Layout'!M356 = "P", 'Exadata Layout'!M356 = "A"), 'Exadata Layout'!I356, 0)</f>
        <v>0</v>
      </c>
      <c r="G844" s="91" t="str">
        <f t="array" ref="G844">IF(OR('Exadata Layout'!M356 = "P", 'Exadata Layout'!M356 = "A"), 'Exadata Layout'!G356, "")</f>
        <v/>
      </c>
    </row>
    <row r="845" spans="3:7">
      <c r="C845" s="91">
        <v>343</v>
      </c>
      <c r="D845" s="99">
        <f>IF(OR('Exadata Layout'!M357 = "P"), 'Exadata Layout'!V357, 0)</f>
        <v>0</v>
      </c>
      <c r="E845" s="99">
        <f t="array" ref="E845">IF(OR('Exadata Layout'!M357 = "P", 'Exadata Layout'!M357 = "A"), 'Exadata Layout'!W357, 0)</f>
        <v>0</v>
      </c>
      <c r="F845" s="99">
        <f>IF(OR('Exadata Layout'!M357 = "P", 'Exadata Layout'!M357 = "A"), 'Exadata Layout'!I357, 0)</f>
        <v>0</v>
      </c>
      <c r="G845" s="91" t="str">
        <f t="array" ref="G845">IF(OR('Exadata Layout'!M357 = "P", 'Exadata Layout'!M357 = "A"), 'Exadata Layout'!G357, "")</f>
        <v/>
      </c>
    </row>
    <row r="846" spans="3:7">
      <c r="C846" s="91">
        <v>344</v>
      </c>
      <c r="D846" s="99">
        <f>IF(OR('Exadata Layout'!M358 = "P"), 'Exadata Layout'!V358, 0)</f>
        <v>0</v>
      </c>
      <c r="E846" s="99">
        <f t="array" ref="E846">IF(OR('Exadata Layout'!M358 = "P", 'Exadata Layout'!M358 = "A"), 'Exadata Layout'!W358, 0)</f>
        <v>0</v>
      </c>
      <c r="F846" s="99">
        <f>IF(OR('Exadata Layout'!M358 = "P", 'Exadata Layout'!M358 = "A"), 'Exadata Layout'!I358, 0)</f>
        <v>0</v>
      </c>
      <c r="G846" s="91" t="str">
        <f t="array" ref="G846">IF(OR('Exadata Layout'!M358 = "P", 'Exadata Layout'!M358 = "A"), 'Exadata Layout'!G358, "")</f>
        <v/>
      </c>
    </row>
    <row r="847" spans="3:7">
      <c r="C847" s="91">
        <v>345</v>
      </c>
      <c r="D847" s="99">
        <f>IF(OR('Exadata Layout'!M359 = "P"), 'Exadata Layout'!V359, 0)</f>
        <v>0</v>
      </c>
      <c r="E847" s="99">
        <f t="array" ref="E847">IF(OR('Exadata Layout'!M359 = "P", 'Exadata Layout'!M359 = "A"), 'Exadata Layout'!W359, 0)</f>
        <v>0</v>
      </c>
      <c r="F847" s="99">
        <f>IF(OR('Exadata Layout'!M359 = "P", 'Exadata Layout'!M359 = "A"), 'Exadata Layout'!I359, 0)</f>
        <v>0</v>
      </c>
      <c r="G847" s="91" t="str">
        <f t="array" ref="G847">IF(OR('Exadata Layout'!M359 = "P", 'Exadata Layout'!M359 = "A"), 'Exadata Layout'!G359, "")</f>
        <v/>
      </c>
    </row>
    <row r="848" spans="3:7">
      <c r="C848" s="91">
        <v>346</v>
      </c>
      <c r="D848" s="99">
        <f>IF(OR('Exadata Layout'!M360 = "P"), 'Exadata Layout'!V360, 0)</f>
        <v>0</v>
      </c>
      <c r="E848" s="99">
        <f t="array" ref="E848">IF(OR('Exadata Layout'!M360 = "P", 'Exadata Layout'!M360 = "A"), 'Exadata Layout'!W360, 0)</f>
        <v>0</v>
      </c>
      <c r="F848" s="99">
        <f>IF(OR('Exadata Layout'!M360 = "P", 'Exadata Layout'!M360 = "A"), 'Exadata Layout'!I360, 0)</f>
        <v>0</v>
      </c>
      <c r="G848" s="91" t="str">
        <f t="array" ref="G848">IF(OR('Exadata Layout'!M360 = "P", 'Exadata Layout'!M360 = "A"), 'Exadata Layout'!G360, "")</f>
        <v/>
      </c>
    </row>
    <row r="849" spans="3:7">
      <c r="C849" s="91">
        <v>347</v>
      </c>
      <c r="D849" s="99">
        <f>IF(OR('Exadata Layout'!M361 = "P"), 'Exadata Layout'!V361, 0)</f>
        <v>0</v>
      </c>
      <c r="E849" s="99">
        <f t="array" ref="E849">IF(OR('Exadata Layout'!M361 = "P", 'Exadata Layout'!M361 = "A"), 'Exadata Layout'!W361, 0)</f>
        <v>0</v>
      </c>
      <c r="F849" s="99">
        <f>IF(OR('Exadata Layout'!M361 = "P", 'Exadata Layout'!M361 = "A"), 'Exadata Layout'!I361, 0)</f>
        <v>0</v>
      </c>
      <c r="G849" s="91" t="str">
        <f t="array" ref="G849">IF(OR('Exadata Layout'!M361 = "P", 'Exadata Layout'!M361 = "A"), 'Exadata Layout'!G361, "")</f>
        <v/>
      </c>
    </row>
    <row r="850" spans="3:7">
      <c r="C850" s="91">
        <v>348</v>
      </c>
      <c r="D850" s="99">
        <f>IF(OR('Exadata Layout'!M362 = "P"), 'Exadata Layout'!V362, 0)</f>
        <v>0</v>
      </c>
      <c r="E850" s="99">
        <f t="array" ref="E850">IF(OR('Exadata Layout'!M362 = "P", 'Exadata Layout'!M362 = "A"), 'Exadata Layout'!W362, 0)</f>
        <v>0</v>
      </c>
      <c r="F850" s="99">
        <f>IF(OR('Exadata Layout'!M362 = "P", 'Exadata Layout'!M362 = "A"), 'Exadata Layout'!I362, 0)</f>
        <v>0</v>
      </c>
      <c r="G850" s="91" t="str">
        <f t="array" ref="G850">IF(OR('Exadata Layout'!M362 = "P", 'Exadata Layout'!M362 = "A"), 'Exadata Layout'!G362, "")</f>
        <v/>
      </c>
    </row>
    <row r="851" spans="3:7">
      <c r="C851" s="91">
        <v>349</v>
      </c>
      <c r="D851" s="99">
        <f>IF(OR('Exadata Layout'!M363 = "P"), 'Exadata Layout'!V363, 0)</f>
        <v>0</v>
      </c>
      <c r="E851" s="99">
        <f t="array" ref="E851">IF(OR('Exadata Layout'!M363 = "P", 'Exadata Layout'!M363 = "A"), 'Exadata Layout'!W363, 0)</f>
        <v>0</v>
      </c>
      <c r="F851" s="99">
        <f>IF(OR('Exadata Layout'!M363 = "P", 'Exadata Layout'!M363 = "A"), 'Exadata Layout'!I363, 0)</f>
        <v>0</v>
      </c>
      <c r="G851" s="91" t="str">
        <f t="array" ref="G851">IF(OR('Exadata Layout'!M363 = "P", 'Exadata Layout'!M363 = "A"), 'Exadata Layout'!G363, "")</f>
        <v/>
      </c>
    </row>
    <row r="852" spans="3:7">
      <c r="C852" s="91">
        <v>350</v>
      </c>
      <c r="D852" s="99">
        <f>IF(OR('Exadata Layout'!M364 = "P"), 'Exadata Layout'!V364, 0)</f>
        <v>0</v>
      </c>
      <c r="E852" s="99">
        <f t="array" ref="E852">IF(OR('Exadata Layout'!M364 = "P", 'Exadata Layout'!M364 = "A"), 'Exadata Layout'!W364, 0)</f>
        <v>0</v>
      </c>
      <c r="F852" s="99">
        <f>IF(OR('Exadata Layout'!M364 = "P", 'Exadata Layout'!M364 = "A"), 'Exadata Layout'!I364, 0)</f>
        <v>0</v>
      </c>
      <c r="G852" s="91" t="str">
        <f t="array" ref="G852">IF(OR('Exadata Layout'!M364 = "P", 'Exadata Layout'!M364 = "A"), 'Exadata Layout'!G364, "")</f>
        <v/>
      </c>
    </row>
    <row r="853" spans="3:7">
      <c r="C853" s="91">
        <v>351</v>
      </c>
      <c r="D853" s="99">
        <f>IF(OR('Exadata Layout'!M365 = "P"), 'Exadata Layout'!V365, 0)</f>
        <v>0</v>
      </c>
      <c r="E853" s="99">
        <f t="array" ref="E853">IF(OR('Exadata Layout'!M365 = "P", 'Exadata Layout'!M365 = "A"), 'Exadata Layout'!W365, 0)</f>
        <v>0</v>
      </c>
      <c r="F853" s="99">
        <f>IF(OR('Exadata Layout'!M365 = "P", 'Exadata Layout'!M365 = "A"), 'Exadata Layout'!I365, 0)</f>
        <v>0</v>
      </c>
      <c r="G853" s="91" t="str">
        <f t="array" ref="G853">IF(OR('Exadata Layout'!M365 = "P", 'Exadata Layout'!M365 = "A"), 'Exadata Layout'!G365, "")</f>
        <v/>
      </c>
    </row>
    <row r="854" spans="3:7">
      <c r="C854" s="91">
        <v>352</v>
      </c>
      <c r="D854" s="99">
        <f>IF(OR('Exadata Layout'!M366 = "P"), 'Exadata Layout'!V366, 0)</f>
        <v>0</v>
      </c>
      <c r="E854" s="99">
        <f t="array" ref="E854">IF(OR('Exadata Layout'!M366 = "P", 'Exadata Layout'!M366 = "A"), 'Exadata Layout'!W366, 0)</f>
        <v>0</v>
      </c>
      <c r="F854" s="99">
        <f>IF(OR('Exadata Layout'!M366 = "P", 'Exadata Layout'!M366 = "A"), 'Exadata Layout'!I366, 0)</f>
        <v>0</v>
      </c>
      <c r="G854" s="91" t="str">
        <f t="array" ref="G854">IF(OR('Exadata Layout'!M366 = "P", 'Exadata Layout'!M366 = "A"), 'Exadata Layout'!G366, "")</f>
        <v/>
      </c>
    </row>
    <row r="855" spans="3:7">
      <c r="C855" s="91">
        <v>353</v>
      </c>
      <c r="D855" s="99">
        <f>IF(OR('Exadata Layout'!M367 = "P"), 'Exadata Layout'!V367, 0)</f>
        <v>0</v>
      </c>
      <c r="E855" s="99">
        <f t="array" ref="E855">IF(OR('Exadata Layout'!M367 = "P", 'Exadata Layout'!M367 = "A"), 'Exadata Layout'!W367, 0)</f>
        <v>0</v>
      </c>
      <c r="F855" s="99">
        <f>IF(OR('Exadata Layout'!M367 = "P", 'Exadata Layout'!M367 = "A"), 'Exadata Layout'!I367, 0)</f>
        <v>0</v>
      </c>
      <c r="G855" s="91" t="str">
        <f t="array" ref="G855">IF(OR('Exadata Layout'!M367 = "P", 'Exadata Layout'!M367 = "A"), 'Exadata Layout'!G367, "")</f>
        <v/>
      </c>
    </row>
    <row r="856" spans="3:7">
      <c r="C856" s="91">
        <v>354</v>
      </c>
      <c r="D856" s="99">
        <f>IF(OR('Exadata Layout'!M368 = "P"), 'Exadata Layout'!V368, 0)</f>
        <v>0</v>
      </c>
      <c r="E856" s="99">
        <f t="array" ref="E856">IF(OR('Exadata Layout'!M368 = "P", 'Exadata Layout'!M368 = "A"), 'Exadata Layout'!W368, 0)</f>
        <v>0</v>
      </c>
      <c r="F856" s="99">
        <f>IF(OR('Exadata Layout'!M368 = "P", 'Exadata Layout'!M368 = "A"), 'Exadata Layout'!I368, 0)</f>
        <v>0</v>
      </c>
      <c r="G856" s="91" t="str">
        <f t="array" ref="G856">IF(OR('Exadata Layout'!M368 = "P", 'Exadata Layout'!M368 = "A"), 'Exadata Layout'!G368, "")</f>
        <v/>
      </c>
    </row>
    <row r="857" spans="3:7">
      <c r="C857" s="91">
        <v>355</v>
      </c>
      <c r="D857" s="99">
        <f>IF(OR('Exadata Layout'!M369 = "P"), 'Exadata Layout'!V369, 0)</f>
        <v>0</v>
      </c>
      <c r="E857" s="99">
        <f t="array" ref="E857">IF(OR('Exadata Layout'!M369 = "P", 'Exadata Layout'!M369 = "A"), 'Exadata Layout'!W369, 0)</f>
        <v>0</v>
      </c>
      <c r="F857" s="99">
        <f>IF(OR('Exadata Layout'!M369 = "P", 'Exadata Layout'!M369 = "A"), 'Exadata Layout'!I369, 0)</f>
        <v>0</v>
      </c>
      <c r="G857" s="91" t="str">
        <f t="array" ref="G857">IF(OR('Exadata Layout'!M369 = "P", 'Exadata Layout'!M369 = "A"), 'Exadata Layout'!G369, "")</f>
        <v/>
      </c>
    </row>
    <row r="858" spans="3:7">
      <c r="C858" s="91">
        <v>356</v>
      </c>
      <c r="D858" s="99">
        <f>IF(OR('Exadata Layout'!M370 = "P"), 'Exadata Layout'!V370, 0)</f>
        <v>0</v>
      </c>
      <c r="E858" s="99">
        <f t="array" ref="E858">IF(OR('Exadata Layout'!M370 = "P", 'Exadata Layout'!M370 = "A"), 'Exadata Layout'!W370, 0)</f>
        <v>0</v>
      </c>
      <c r="F858" s="99">
        <f>IF(OR('Exadata Layout'!M370 = "P", 'Exadata Layout'!M370 = "A"), 'Exadata Layout'!I370, 0)</f>
        <v>0</v>
      </c>
      <c r="G858" s="91" t="str">
        <f t="array" ref="G858">IF(OR('Exadata Layout'!M370 = "P", 'Exadata Layout'!M370 = "A"), 'Exadata Layout'!G370, "")</f>
        <v/>
      </c>
    </row>
    <row r="859" spans="3:7">
      <c r="C859" s="91">
        <v>357</v>
      </c>
      <c r="D859" s="99">
        <f>IF(OR('Exadata Layout'!M371 = "P"), 'Exadata Layout'!V371, 0)</f>
        <v>0</v>
      </c>
      <c r="E859" s="99">
        <f t="array" ref="E859">IF(OR('Exadata Layout'!M371 = "P", 'Exadata Layout'!M371 = "A"), 'Exadata Layout'!W371, 0)</f>
        <v>0</v>
      </c>
      <c r="F859" s="99">
        <f>IF(OR('Exadata Layout'!M371 = "P", 'Exadata Layout'!M371 = "A"), 'Exadata Layout'!I371, 0)</f>
        <v>0</v>
      </c>
      <c r="G859" s="91" t="str">
        <f t="array" ref="G859">IF(OR('Exadata Layout'!M371 = "P", 'Exadata Layout'!M371 = "A"), 'Exadata Layout'!G371, "")</f>
        <v/>
      </c>
    </row>
    <row r="860" spans="3:7">
      <c r="C860" s="91">
        <v>358</v>
      </c>
      <c r="D860" s="99">
        <f>IF(OR('Exadata Layout'!M372 = "P"), 'Exadata Layout'!V372, 0)</f>
        <v>0</v>
      </c>
      <c r="E860" s="99">
        <f t="array" ref="E860">IF(OR('Exadata Layout'!M372 = "P", 'Exadata Layout'!M372 = "A"), 'Exadata Layout'!W372, 0)</f>
        <v>0</v>
      </c>
      <c r="F860" s="99">
        <f>IF(OR('Exadata Layout'!M372 = "P", 'Exadata Layout'!M372 = "A"), 'Exadata Layout'!I372, 0)</f>
        <v>0</v>
      </c>
      <c r="G860" s="91" t="str">
        <f t="array" ref="G860">IF(OR('Exadata Layout'!M372 = "P", 'Exadata Layout'!M372 = "A"), 'Exadata Layout'!G372, "")</f>
        <v/>
      </c>
    </row>
    <row r="861" spans="3:7">
      <c r="C861" s="91">
        <v>359</v>
      </c>
      <c r="D861" s="99">
        <f>IF(OR('Exadata Layout'!M373 = "P"), 'Exadata Layout'!V373, 0)</f>
        <v>0</v>
      </c>
      <c r="E861" s="99">
        <f t="array" ref="E861">IF(OR('Exadata Layout'!M373 = "P", 'Exadata Layout'!M373 = "A"), 'Exadata Layout'!W373, 0)</f>
        <v>0</v>
      </c>
      <c r="F861" s="99">
        <f>IF(OR('Exadata Layout'!M373 = "P", 'Exadata Layout'!M373 = "A"), 'Exadata Layout'!I373, 0)</f>
        <v>0</v>
      </c>
      <c r="G861" s="91" t="str">
        <f t="array" ref="G861">IF(OR('Exadata Layout'!M373 = "P", 'Exadata Layout'!M373 = "A"), 'Exadata Layout'!G373, "")</f>
        <v/>
      </c>
    </row>
    <row r="862" spans="3:7">
      <c r="C862" s="91">
        <v>360</v>
      </c>
      <c r="D862" s="99">
        <f>IF(OR('Exadata Layout'!M374 = "P"), 'Exadata Layout'!V374, 0)</f>
        <v>0</v>
      </c>
      <c r="E862" s="99">
        <f t="array" ref="E862">IF(OR('Exadata Layout'!M374 = "P", 'Exadata Layout'!M374 = "A"), 'Exadata Layout'!W374, 0)</f>
        <v>0</v>
      </c>
      <c r="F862" s="99">
        <f>IF(OR('Exadata Layout'!M374 = "P", 'Exadata Layout'!M374 = "A"), 'Exadata Layout'!I374, 0)</f>
        <v>0</v>
      </c>
      <c r="G862" s="91" t="str">
        <f t="array" ref="G862">IF(OR('Exadata Layout'!M374 = "P", 'Exadata Layout'!M374 = "A"), 'Exadata Layout'!G374, "")</f>
        <v/>
      </c>
    </row>
    <row r="863" spans="3:7">
      <c r="C863" s="91">
        <v>361</v>
      </c>
      <c r="D863" s="99">
        <f>IF(OR('Exadata Layout'!M375 = "P"), 'Exadata Layout'!V375, 0)</f>
        <v>0</v>
      </c>
      <c r="E863" s="99">
        <f t="array" ref="E863">IF(OR('Exadata Layout'!M375 = "P", 'Exadata Layout'!M375 = "A"), 'Exadata Layout'!W375, 0)</f>
        <v>0</v>
      </c>
      <c r="F863" s="99">
        <f>IF(OR('Exadata Layout'!M375 = "P", 'Exadata Layout'!M375 = "A"), 'Exadata Layout'!I375, 0)</f>
        <v>0</v>
      </c>
      <c r="G863" s="91" t="str">
        <f t="array" ref="G863">IF(OR('Exadata Layout'!M375 = "P", 'Exadata Layout'!M375 = "A"), 'Exadata Layout'!G375, "")</f>
        <v/>
      </c>
    </row>
    <row r="864" spans="3:7">
      <c r="C864" s="91">
        <v>362</v>
      </c>
      <c r="D864" s="99">
        <f>IF(OR('Exadata Layout'!M376 = "P"), 'Exadata Layout'!V376, 0)</f>
        <v>0</v>
      </c>
      <c r="E864" s="99">
        <f t="array" ref="E864">IF(OR('Exadata Layout'!M376 = "P", 'Exadata Layout'!M376 = "A"), 'Exadata Layout'!W376, 0)</f>
        <v>0</v>
      </c>
      <c r="F864" s="99">
        <f>IF(OR('Exadata Layout'!M376 = "P", 'Exadata Layout'!M376 = "A"), 'Exadata Layout'!I376, 0)</f>
        <v>0</v>
      </c>
      <c r="G864" s="91" t="str">
        <f t="array" ref="G864">IF(OR('Exadata Layout'!M376 = "P", 'Exadata Layout'!M376 = "A"), 'Exadata Layout'!G376, "")</f>
        <v/>
      </c>
    </row>
    <row r="865" spans="3:7">
      <c r="C865" s="91">
        <v>363</v>
      </c>
      <c r="D865" s="99">
        <f>IF(OR('Exadata Layout'!M377 = "P"), 'Exadata Layout'!V377, 0)</f>
        <v>0</v>
      </c>
      <c r="E865" s="99">
        <f t="array" ref="E865">IF(OR('Exadata Layout'!M377 = "P", 'Exadata Layout'!M377 = "A"), 'Exadata Layout'!W377, 0)</f>
        <v>0</v>
      </c>
      <c r="F865" s="99">
        <f>IF(OR('Exadata Layout'!M377 = "P", 'Exadata Layout'!M377 = "A"), 'Exadata Layout'!I377, 0)</f>
        <v>0</v>
      </c>
      <c r="G865" s="91" t="str">
        <f t="array" ref="G865">IF(OR('Exadata Layout'!M377 = "P", 'Exadata Layout'!M377 = "A"), 'Exadata Layout'!G377, "")</f>
        <v/>
      </c>
    </row>
    <row r="866" spans="3:7">
      <c r="C866" s="91">
        <v>364</v>
      </c>
      <c r="D866" s="99">
        <f>IF(OR('Exadata Layout'!M378 = "P"), 'Exadata Layout'!V378, 0)</f>
        <v>0</v>
      </c>
      <c r="E866" s="99">
        <f t="array" ref="E866">IF(OR('Exadata Layout'!M378 = "P", 'Exadata Layout'!M378 = "A"), 'Exadata Layout'!W378, 0)</f>
        <v>0</v>
      </c>
      <c r="F866" s="99">
        <f>IF(OR('Exadata Layout'!M378 = "P", 'Exadata Layout'!M378 = "A"), 'Exadata Layout'!I378, 0)</f>
        <v>0</v>
      </c>
      <c r="G866" s="91" t="str">
        <f t="array" ref="G866">IF(OR('Exadata Layout'!M378 = "P", 'Exadata Layout'!M378 = "A"), 'Exadata Layout'!G378, "")</f>
        <v/>
      </c>
    </row>
    <row r="867" spans="3:7">
      <c r="C867" s="91">
        <v>365</v>
      </c>
      <c r="D867" s="99">
        <f>IF(OR('Exadata Layout'!M379 = "P"), 'Exadata Layout'!V379, 0)</f>
        <v>0</v>
      </c>
      <c r="E867" s="99">
        <f t="array" ref="E867">IF(OR('Exadata Layout'!M379 = "P", 'Exadata Layout'!M379 = "A"), 'Exadata Layout'!W379, 0)</f>
        <v>0</v>
      </c>
      <c r="F867" s="99">
        <f>IF(OR('Exadata Layout'!M379 = "P", 'Exadata Layout'!M379 = "A"), 'Exadata Layout'!I379, 0)</f>
        <v>0</v>
      </c>
      <c r="G867" s="91" t="str">
        <f t="array" ref="G867">IF(OR('Exadata Layout'!M379 = "P", 'Exadata Layout'!M379 = "A"), 'Exadata Layout'!G379, "")</f>
        <v/>
      </c>
    </row>
    <row r="868" spans="3:7">
      <c r="C868" s="91">
        <v>366</v>
      </c>
      <c r="D868" s="99">
        <f>IF(OR('Exadata Layout'!M380 = "P"), 'Exadata Layout'!V380, 0)</f>
        <v>0</v>
      </c>
      <c r="E868" s="99">
        <f t="array" ref="E868">IF(OR('Exadata Layout'!M380 = "P", 'Exadata Layout'!M380 = "A"), 'Exadata Layout'!W380, 0)</f>
        <v>0</v>
      </c>
      <c r="F868" s="99">
        <f>IF(OR('Exadata Layout'!M380 = "P", 'Exadata Layout'!M380 = "A"), 'Exadata Layout'!I380, 0)</f>
        <v>0</v>
      </c>
      <c r="G868" s="91" t="str">
        <f t="array" ref="G868">IF(OR('Exadata Layout'!M380 = "P", 'Exadata Layout'!M380 = "A"), 'Exadata Layout'!G380, "")</f>
        <v/>
      </c>
    </row>
    <row r="869" spans="3:7">
      <c r="C869" s="91">
        <v>367</v>
      </c>
      <c r="D869" s="99">
        <f>IF(OR('Exadata Layout'!M381 = "P"), 'Exadata Layout'!V381, 0)</f>
        <v>0</v>
      </c>
      <c r="E869" s="99">
        <f t="array" ref="E869">IF(OR('Exadata Layout'!M381 = "P", 'Exadata Layout'!M381 = "A"), 'Exadata Layout'!W381, 0)</f>
        <v>0</v>
      </c>
      <c r="F869" s="99">
        <f>IF(OR('Exadata Layout'!M381 = "P", 'Exadata Layout'!M381 = "A"), 'Exadata Layout'!I381, 0)</f>
        <v>0</v>
      </c>
      <c r="G869" s="91" t="str">
        <f t="array" ref="G869">IF(OR('Exadata Layout'!M381 = "P", 'Exadata Layout'!M381 = "A"), 'Exadata Layout'!G381, "")</f>
        <v/>
      </c>
    </row>
    <row r="870" spans="3:7">
      <c r="C870" s="91">
        <v>368</v>
      </c>
      <c r="D870" s="99">
        <f>IF(OR('Exadata Layout'!M382 = "P"), 'Exadata Layout'!V382, 0)</f>
        <v>0</v>
      </c>
      <c r="E870" s="99">
        <f t="array" ref="E870">IF(OR('Exadata Layout'!M382 = "P", 'Exadata Layout'!M382 = "A"), 'Exadata Layout'!W382, 0)</f>
        <v>0</v>
      </c>
      <c r="F870" s="99">
        <f>IF(OR('Exadata Layout'!M382 = "P", 'Exadata Layout'!M382 = "A"), 'Exadata Layout'!I382, 0)</f>
        <v>0</v>
      </c>
      <c r="G870" s="91" t="str">
        <f t="array" ref="G870">IF(OR('Exadata Layout'!M382 = "P", 'Exadata Layout'!M382 = "A"), 'Exadata Layout'!G382, "")</f>
        <v/>
      </c>
    </row>
    <row r="871" spans="3:7">
      <c r="C871" s="91">
        <v>369</v>
      </c>
      <c r="D871" s="99">
        <f>IF(OR('Exadata Layout'!M383 = "P"), 'Exadata Layout'!V383, 0)</f>
        <v>0</v>
      </c>
      <c r="E871" s="99">
        <f t="array" ref="E871">IF(OR('Exadata Layout'!M383 = "P", 'Exadata Layout'!M383 = "A"), 'Exadata Layout'!W383, 0)</f>
        <v>0</v>
      </c>
      <c r="F871" s="99">
        <f>IF(OR('Exadata Layout'!M383 = "P", 'Exadata Layout'!M383 = "A"), 'Exadata Layout'!I383, 0)</f>
        <v>0</v>
      </c>
      <c r="G871" s="91" t="str">
        <f t="array" ref="G871">IF(OR('Exadata Layout'!M383 = "P", 'Exadata Layout'!M383 = "A"), 'Exadata Layout'!G383, "")</f>
        <v/>
      </c>
    </row>
    <row r="872" spans="3:7">
      <c r="C872" s="91">
        <v>370</v>
      </c>
      <c r="D872" s="99">
        <f>IF(OR('Exadata Layout'!M384 = "P"), 'Exadata Layout'!V384, 0)</f>
        <v>0</v>
      </c>
      <c r="E872" s="99">
        <f t="array" ref="E872">IF(OR('Exadata Layout'!M384 = "P", 'Exadata Layout'!M384 = "A"), 'Exadata Layout'!W384, 0)</f>
        <v>0</v>
      </c>
      <c r="F872" s="99">
        <f>IF(OR('Exadata Layout'!M384 = "P", 'Exadata Layout'!M384 = "A"), 'Exadata Layout'!I384, 0)</f>
        <v>0</v>
      </c>
      <c r="G872" s="91" t="str">
        <f t="array" ref="G872">IF(OR('Exadata Layout'!M384 = "P", 'Exadata Layout'!M384 = "A"), 'Exadata Layout'!G384, "")</f>
        <v/>
      </c>
    </row>
    <row r="873" spans="3:7">
      <c r="C873" s="91">
        <v>371</v>
      </c>
      <c r="D873" s="99">
        <f>IF(OR('Exadata Layout'!M385 = "P"), 'Exadata Layout'!V385, 0)</f>
        <v>0</v>
      </c>
      <c r="E873" s="99">
        <f t="array" ref="E873">IF(OR('Exadata Layout'!M385 = "P", 'Exadata Layout'!M385 = "A"), 'Exadata Layout'!W385, 0)</f>
        <v>0</v>
      </c>
      <c r="F873" s="99">
        <f>IF(OR('Exadata Layout'!M385 = "P", 'Exadata Layout'!M385 = "A"), 'Exadata Layout'!I385, 0)</f>
        <v>0</v>
      </c>
      <c r="G873" s="91" t="str">
        <f t="array" ref="G873">IF(OR('Exadata Layout'!M385 = "P", 'Exadata Layout'!M385 = "A"), 'Exadata Layout'!G385, "")</f>
        <v/>
      </c>
    </row>
    <row r="874" spans="3:7">
      <c r="C874" s="91">
        <v>372</v>
      </c>
      <c r="D874" s="99">
        <f>IF(OR('Exadata Layout'!M386 = "P"), 'Exadata Layout'!V386, 0)</f>
        <v>0</v>
      </c>
      <c r="E874" s="99">
        <f t="array" ref="E874">IF(OR('Exadata Layout'!M386 = "P", 'Exadata Layout'!M386 = "A"), 'Exadata Layout'!W386, 0)</f>
        <v>0</v>
      </c>
      <c r="F874" s="99">
        <f>IF(OR('Exadata Layout'!M386 = "P", 'Exadata Layout'!M386 = "A"), 'Exadata Layout'!I386, 0)</f>
        <v>0</v>
      </c>
      <c r="G874" s="91" t="str">
        <f t="array" ref="G874">IF(OR('Exadata Layout'!M386 = "P", 'Exadata Layout'!M386 = "A"), 'Exadata Layout'!G386, "")</f>
        <v/>
      </c>
    </row>
    <row r="875" spans="3:7">
      <c r="C875" s="91">
        <v>373</v>
      </c>
      <c r="D875" s="99">
        <f>IF(OR('Exadata Layout'!M387 = "P"), 'Exadata Layout'!V387, 0)</f>
        <v>0</v>
      </c>
      <c r="E875" s="99">
        <f t="array" ref="E875">IF(OR('Exadata Layout'!M387 = "P", 'Exadata Layout'!M387 = "A"), 'Exadata Layout'!W387, 0)</f>
        <v>0</v>
      </c>
      <c r="F875" s="99">
        <f>IF(OR('Exadata Layout'!M387 = "P", 'Exadata Layout'!M387 = "A"), 'Exadata Layout'!I387, 0)</f>
        <v>0</v>
      </c>
      <c r="G875" s="91" t="str">
        <f t="array" ref="G875">IF(OR('Exadata Layout'!M387 = "P", 'Exadata Layout'!M387 = "A"), 'Exadata Layout'!G387, "")</f>
        <v/>
      </c>
    </row>
    <row r="876" spans="3:7">
      <c r="C876" s="91">
        <v>374</v>
      </c>
      <c r="D876" s="99">
        <f>IF(OR('Exadata Layout'!M388 = "P"), 'Exadata Layout'!V388, 0)</f>
        <v>0</v>
      </c>
      <c r="E876" s="99">
        <f t="array" ref="E876">IF(OR('Exadata Layout'!M388 = "P", 'Exadata Layout'!M388 = "A"), 'Exadata Layout'!W388, 0)</f>
        <v>0</v>
      </c>
      <c r="F876" s="99">
        <f>IF(OR('Exadata Layout'!M388 = "P", 'Exadata Layout'!M388 = "A"), 'Exadata Layout'!I388, 0)</f>
        <v>0</v>
      </c>
      <c r="G876" s="91" t="str">
        <f t="array" ref="G876">IF(OR('Exadata Layout'!M388 = "P", 'Exadata Layout'!M388 = "A"), 'Exadata Layout'!G388, "")</f>
        <v/>
      </c>
    </row>
    <row r="877" spans="3:7">
      <c r="C877" s="91">
        <v>375</v>
      </c>
      <c r="D877" s="99">
        <f>IF(OR('Exadata Layout'!M389 = "P"), 'Exadata Layout'!V389, 0)</f>
        <v>0</v>
      </c>
      <c r="E877" s="99">
        <f t="array" ref="E877">IF(OR('Exadata Layout'!M389 = "P", 'Exadata Layout'!M389 = "A"), 'Exadata Layout'!W389, 0)</f>
        <v>0</v>
      </c>
      <c r="F877" s="99">
        <f>IF(OR('Exadata Layout'!M389 = "P", 'Exadata Layout'!M389 = "A"), 'Exadata Layout'!I389, 0)</f>
        <v>0</v>
      </c>
      <c r="G877" s="91" t="str">
        <f t="array" ref="G877">IF(OR('Exadata Layout'!M389 = "P", 'Exadata Layout'!M389 = "A"), 'Exadata Layout'!G389, "")</f>
        <v/>
      </c>
    </row>
    <row r="878" spans="3:7">
      <c r="C878" s="91">
        <v>376</v>
      </c>
      <c r="D878" s="99">
        <f>IF(OR('Exadata Layout'!M390 = "P"), 'Exadata Layout'!V390, 0)</f>
        <v>0</v>
      </c>
      <c r="E878" s="99">
        <f t="array" ref="E878">IF(OR('Exadata Layout'!M390 = "P", 'Exadata Layout'!M390 = "A"), 'Exadata Layout'!W390, 0)</f>
        <v>0</v>
      </c>
      <c r="F878" s="99">
        <f>IF(OR('Exadata Layout'!M390 = "P", 'Exadata Layout'!M390 = "A"), 'Exadata Layout'!I390, 0)</f>
        <v>0</v>
      </c>
      <c r="G878" s="91" t="str">
        <f t="array" ref="G878">IF(OR('Exadata Layout'!M390 = "P", 'Exadata Layout'!M390 = "A"), 'Exadata Layout'!G390, "")</f>
        <v/>
      </c>
    </row>
    <row r="879" spans="3:7">
      <c r="C879" s="91">
        <v>377</v>
      </c>
      <c r="D879" s="99">
        <f>IF(OR('Exadata Layout'!M391 = "P"), 'Exadata Layout'!V391, 0)</f>
        <v>0</v>
      </c>
      <c r="E879" s="99">
        <f t="array" ref="E879">IF(OR('Exadata Layout'!M391 = "P", 'Exadata Layout'!M391 = "A"), 'Exadata Layout'!W391, 0)</f>
        <v>0</v>
      </c>
      <c r="F879" s="99">
        <f>IF(OR('Exadata Layout'!M391 = "P", 'Exadata Layout'!M391 = "A"), 'Exadata Layout'!I391, 0)</f>
        <v>0</v>
      </c>
      <c r="G879" s="91" t="str">
        <f t="array" ref="G879">IF(OR('Exadata Layout'!M391 = "P", 'Exadata Layout'!M391 = "A"), 'Exadata Layout'!G391, "")</f>
        <v/>
      </c>
    </row>
    <row r="880" spans="3:7">
      <c r="C880" s="91">
        <v>378</v>
      </c>
      <c r="D880" s="99">
        <f>IF(OR('Exadata Layout'!M392 = "P"), 'Exadata Layout'!V392, 0)</f>
        <v>0</v>
      </c>
      <c r="E880" s="99">
        <f t="array" ref="E880">IF(OR('Exadata Layout'!M392 = "P", 'Exadata Layout'!M392 = "A"), 'Exadata Layout'!W392, 0)</f>
        <v>0</v>
      </c>
      <c r="F880" s="99">
        <f>IF(OR('Exadata Layout'!M392 = "P", 'Exadata Layout'!M392 = "A"), 'Exadata Layout'!I392, 0)</f>
        <v>0</v>
      </c>
      <c r="G880" s="91" t="str">
        <f t="array" ref="G880">IF(OR('Exadata Layout'!M392 = "P", 'Exadata Layout'!M392 = "A"), 'Exadata Layout'!G392, "")</f>
        <v/>
      </c>
    </row>
    <row r="881" spans="3:7">
      <c r="C881" s="91">
        <v>379</v>
      </c>
      <c r="D881" s="99">
        <f>IF(OR('Exadata Layout'!M393 = "P"), 'Exadata Layout'!V393, 0)</f>
        <v>0</v>
      </c>
      <c r="E881" s="99">
        <f t="array" ref="E881">IF(OR('Exadata Layout'!M393 = "P", 'Exadata Layout'!M393 = "A"), 'Exadata Layout'!W393, 0)</f>
        <v>0</v>
      </c>
      <c r="F881" s="99">
        <f>IF(OR('Exadata Layout'!M393 = "P", 'Exadata Layout'!M393 = "A"), 'Exadata Layout'!I393, 0)</f>
        <v>0</v>
      </c>
      <c r="G881" s="91" t="str">
        <f t="array" ref="G881">IF(OR('Exadata Layout'!M393 = "P", 'Exadata Layout'!M393 = "A"), 'Exadata Layout'!G393, "")</f>
        <v/>
      </c>
    </row>
    <row r="882" spans="3:7">
      <c r="C882" s="91">
        <v>380</v>
      </c>
      <c r="D882" s="99">
        <f>IF(OR('Exadata Layout'!M394 = "P"), 'Exadata Layout'!V394, 0)</f>
        <v>0</v>
      </c>
      <c r="E882" s="99">
        <f t="array" ref="E882">IF(OR('Exadata Layout'!M394 = "P", 'Exadata Layout'!M394 = "A"), 'Exadata Layout'!W394, 0)</f>
        <v>0</v>
      </c>
      <c r="F882" s="99">
        <f>IF(OR('Exadata Layout'!M394 = "P", 'Exadata Layout'!M394 = "A"), 'Exadata Layout'!I394, 0)</f>
        <v>0</v>
      </c>
      <c r="G882" s="91" t="str">
        <f t="array" ref="G882">IF(OR('Exadata Layout'!M394 = "P", 'Exadata Layout'!M394 = "A"), 'Exadata Layout'!G394, "")</f>
        <v/>
      </c>
    </row>
    <row r="883" spans="3:7">
      <c r="C883" s="91">
        <v>381</v>
      </c>
      <c r="D883" s="99">
        <f>IF(OR('Exadata Layout'!M395 = "P"), 'Exadata Layout'!V395, 0)</f>
        <v>0</v>
      </c>
      <c r="E883" s="99">
        <f t="array" ref="E883">IF(OR('Exadata Layout'!M395 = "P", 'Exadata Layout'!M395 = "A"), 'Exadata Layout'!W395, 0)</f>
        <v>0</v>
      </c>
      <c r="F883" s="99">
        <f>IF(OR('Exadata Layout'!M395 = "P", 'Exadata Layout'!M395 = "A"), 'Exadata Layout'!I395, 0)</f>
        <v>0</v>
      </c>
      <c r="G883" s="91" t="str">
        <f t="array" ref="G883">IF(OR('Exadata Layout'!M395 = "P", 'Exadata Layout'!M395 = "A"), 'Exadata Layout'!G395, "")</f>
        <v/>
      </c>
    </row>
    <row r="884" spans="3:7">
      <c r="C884" s="91">
        <v>382</v>
      </c>
      <c r="D884" s="99">
        <f>IF(OR('Exadata Layout'!M396 = "P"), 'Exadata Layout'!V396, 0)</f>
        <v>0</v>
      </c>
      <c r="E884" s="99">
        <f t="array" ref="E884">IF(OR('Exadata Layout'!M396 = "P", 'Exadata Layout'!M396 = "A"), 'Exadata Layout'!W396, 0)</f>
        <v>0</v>
      </c>
      <c r="F884" s="99">
        <f>IF(OR('Exadata Layout'!M396 = "P", 'Exadata Layout'!M396 = "A"), 'Exadata Layout'!I396, 0)</f>
        <v>0</v>
      </c>
      <c r="G884" s="91" t="str">
        <f t="array" ref="G884">IF(OR('Exadata Layout'!M396 = "P", 'Exadata Layout'!M396 = "A"), 'Exadata Layout'!G396, "")</f>
        <v/>
      </c>
    </row>
    <row r="885" spans="3:7">
      <c r="C885" s="91">
        <v>383</v>
      </c>
      <c r="D885" s="99">
        <f>IF(OR('Exadata Layout'!M397 = "P"), 'Exadata Layout'!V397, 0)</f>
        <v>0</v>
      </c>
      <c r="E885" s="99">
        <f t="array" ref="E885">IF(OR('Exadata Layout'!M397 = "P", 'Exadata Layout'!M397 = "A"), 'Exadata Layout'!W397, 0)</f>
        <v>0</v>
      </c>
      <c r="F885" s="99">
        <f>IF(OR('Exadata Layout'!M397 = "P", 'Exadata Layout'!M397 = "A"), 'Exadata Layout'!I397, 0)</f>
        <v>0</v>
      </c>
      <c r="G885" s="91" t="str">
        <f t="array" ref="G885">IF(OR('Exadata Layout'!M397 = "P", 'Exadata Layout'!M397 = "A"), 'Exadata Layout'!G397, "")</f>
        <v/>
      </c>
    </row>
    <row r="886" spans="3:7">
      <c r="C886" s="91">
        <v>384</v>
      </c>
      <c r="D886" s="99">
        <f>IF(OR('Exadata Layout'!M398 = "P"), 'Exadata Layout'!V398, 0)</f>
        <v>0</v>
      </c>
      <c r="E886" s="99">
        <f t="array" ref="E886">IF(OR('Exadata Layout'!M398 = "P", 'Exadata Layout'!M398 = "A"), 'Exadata Layout'!W398, 0)</f>
        <v>0</v>
      </c>
      <c r="F886" s="99">
        <f>IF(OR('Exadata Layout'!M398 = "P", 'Exadata Layout'!M398 = "A"), 'Exadata Layout'!I398, 0)</f>
        <v>0</v>
      </c>
      <c r="G886" s="91" t="str">
        <f t="array" ref="G886">IF(OR('Exadata Layout'!M398 = "P", 'Exadata Layout'!M398 = "A"), 'Exadata Layout'!G398, "")</f>
        <v/>
      </c>
    </row>
    <row r="887" spans="3:7">
      <c r="C887" s="91">
        <v>385</v>
      </c>
      <c r="D887" s="99">
        <f>IF(OR('Exadata Layout'!M399 = "P"), 'Exadata Layout'!V399, 0)</f>
        <v>0</v>
      </c>
      <c r="E887" s="99">
        <f t="array" ref="E887">IF(OR('Exadata Layout'!M399 = "P", 'Exadata Layout'!M399 = "A"), 'Exadata Layout'!W399, 0)</f>
        <v>0</v>
      </c>
      <c r="F887" s="99">
        <f>IF(OR('Exadata Layout'!M399 = "P", 'Exadata Layout'!M399 = "A"), 'Exadata Layout'!I399, 0)</f>
        <v>0</v>
      </c>
      <c r="G887" s="91" t="str">
        <f t="array" ref="G887">IF(OR('Exadata Layout'!M399 = "P", 'Exadata Layout'!M399 = "A"), 'Exadata Layout'!G399, "")</f>
        <v/>
      </c>
    </row>
    <row r="888" spans="3:7">
      <c r="C888" s="91">
        <v>386</v>
      </c>
      <c r="D888" s="99">
        <f>IF(OR('Exadata Layout'!M400 = "P"), 'Exadata Layout'!V400, 0)</f>
        <v>0</v>
      </c>
      <c r="E888" s="99">
        <f t="array" ref="E888">IF(OR('Exadata Layout'!M400 = "P", 'Exadata Layout'!M400 = "A"), 'Exadata Layout'!W400, 0)</f>
        <v>0</v>
      </c>
      <c r="F888" s="99">
        <f>IF(OR('Exadata Layout'!M400 = "P", 'Exadata Layout'!M400 = "A"), 'Exadata Layout'!I400, 0)</f>
        <v>0</v>
      </c>
      <c r="G888" s="91" t="str">
        <f t="array" ref="G888">IF(OR('Exadata Layout'!M400 = "P", 'Exadata Layout'!M400 = "A"), 'Exadata Layout'!G400, "")</f>
        <v/>
      </c>
    </row>
    <row r="889" spans="3:7">
      <c r="C889" s="91">
        <v>387</v>
      </c>
      <c r="D889" s="99">
        <f>IF(OR('Exadata Layout'!M401 = "P"), 'Exadata Layout'!V401, 0)</f>
        <v>0</v>
      </c>
      <c r="E889" s="99">
        <f t="array" ref="E889">IF(OR('Exadata Layout'!M401 = "P", 'Exadata Layout'!M401 = "A"), 'Exadata Layout'!W401, 0)</f>
        <v>0</v>
      </c>
      <c r="F889" s="99">
        <f>IF(OR('Exadata Layout'!M401 = "P", 'Exadata Layout'!M401 = "A"), 'Exadata Layout'!I401, 0)</f>
        <v>0</v>
      </c>
      <c r="G889" s="91" t="str">
        <f t="array" ref="G889">IF(OR('Exadata Layout'!M401 = "P", 'Exadata Layout'!M401 = "A"), 'Exadata Layout'!G401, "")</f>
        <v/>
      </c>
    </row>
    <row r="890" spans="3:7">
      <c r="C890" s="91">
        <v>388</v>
      </c>
      <c r="D890" s="99">
        <f>IF(OR('Exadata Layout'!M402 = "P"), 'Exadata Layout'!V402, 0)</f>
        <v>0</v>
      </c>
      <c r="E890" s="99">
        <f t="array" ref="E890">IF(OR('Exadata Layout'!M402 = "P", 'Exadata Layout'!M402 = "A"), 'Exadata Layout'!W402, 0)</f>
        <v>0</v>
      </c>
      <c r="F890" s="99">
        <f>IF(OR('Exadata Layout'!M402 = "P", 'Exadata Layout'!M402 = "A"), 'Exadata Layout'!I402, 0)</f>
        <v>0</v>
      </c>
      <c r="G890" s="91" t="str">
        <f t="array" ref="G890">IF(OR('Exadata Layout'!M402 = "P", 'Exadata Layout'!M402 = "A"), 'Exadata Layout'!G402, "")</f>
        <v/>
      </c>
    </row>
    <row r="891" spans="3:7">
      <c r="C891" s="91">
        <v>389</v>
      </c>
      <c r="D891" s="99">
        <f>IF(OR('Exadata Layout'!M403 = "P"), 'Exadata Layout'!V403, 0)</f>
        <v>0</v>
      </c>
      <c r="E891" s="99">
        <f t="array" ref="E891">IF(OR('Exadata Layout'!M403 = "P", 'Exadata Layout'!M403 = "A"), 'Exadata Layout'!W403, 0)</f>
        <v>0</v>
      </c>
      <c r="F891" s="99">
        <f>IF(OR('Exadata Layout'!M403 = "P", 'Exadata Layout'!M403 = "A"), 'Exadata Layout'!I403, 0)</f>
        <v>0</v>
      </c>
      <c r="G891" s="91" t="str">
        <f t="array" ref="G891">IF(OR('Exadata Layout'!M403 = "P", 'Exadata Layout'!M403 = "A"), 'Exadata Layout'!G403, "")</f>
        <v/>
      </c>
    </row>
    <row r="892" spans="3:7">
      <c r="C892" s="91">
        <v>390</v>
      </c>
      <c r="D892" s="99">
        <f>IF(OR('Exadata Layout'!M404 = "P"), 'Exadata Layout'!V404, 0)</f>
        <v>0</v>
      </c>
      <c r="E892" s="99">
        <f t="array" ref="E892">IF(OR('Exadata Layout'!M404 = "P", 'Exadata Layout'!M404 = "A"), 'Exadata Layout'!W404, 0)</f>
        <v>0</v>
      </c>
      <c r="F892" s="99">
        <f>IF(OR('Exadata Layout'!M404 = "P", 'Exadata Layout'!M404 = "A"), 'Exadata Layout'!I404, 0)</f>
        <v>0</v>
      </c>
      <c r="G892" s="91" t="str">
        <f t="array" ref="G892">IF(OR('Exadata Layout'!M404 = "P", 'Exadata Layout'!M404 = "A"), 'Exadata Layout'!G404, "")</f>
        <v/>
      </c>
    </row>
    <row r="893" spans="3:7">
      <c r="C893" s="91">
        <v>391</v>
      </c>
      <c r="D893" s="99">
        <f>IF(OR('Exadata Layout'!M405 = "P"), 'Exadata Layout'!V405, 0)</f>
        <v>0</v>
      </c>
      <c r="E893" s="99">
        <f t="array" ref="E893">IF(OR('Exadata Layout'!M405 = "P", 'Exadata Layout'!M405 = "A"), 'Exadata Layout'!W405, 0)</f>
        <v>0</v>
      </c>
      <c r="F893" s="99">
        <f>IF(OR('Exadata Layout'!M405 = "P", 'Exadata Layout'!M405 = "A"), 'Exadata Layout'!I405, 0)</f>
        <v>0</v>
      </c>
      <c r="G893" s="91" t="str">
        <f t="array" ref="G893">IF(OR('Exadata Layout'!M405 = "P", 'Exadata Layout'!M405 = "A"), 'Exadata Layout'!G405, "")</f>
        <v/>
      </c>
    </row>
    <row r="894" spans="3:7">
      <c r="C894" s="91">
        <v>392</v>
      </c>
      <c r="D894" s="99">
        <f>IF(OR('Exadata Layout'!M406 = "P"), 'Exadata Layout'!V406, 0)</f>
        <v>0</v>
      </c>
      <c r="E894" s="99">
        <f t="array" ref="E894">IF(OR('Exadata Layout'!M406 = "P", 'Exadata Layout'!M406 = "A"), 'Exadata Layout'!W406, 0)</f>
        <v>0</v>
      </c>
      <c r="F894" s="99">
        <f>IF(OR('Exadata Layout'!M406 = "P", 'Exadata Layout'!M406 = "A"), 'Exadata Layout'!I406, 0)</f>
        <v>0</v>
      </c>
      <c r="G894" s="91" t="str">
        <f t="array" ref="G894">IF(OR('Exadata Layout'!M406 = "P", 'Exadata Layout'!M406 = "A"), 'Exadata Layout'!G406, "")</f>
        <v/>
      </c>
    </row>
    <row r="895" spans="3:7">
      <c r="C895" s="91">
        <v>393</v>
      </c>
      <c r="D895" s="99">
        <f>IF(OR('Exadata Layout'!M407 = "P"), 'Exadata Layout'!V407, 0)</f>
        <v>0</v>
      </c>
      <c r="E895" s="99">
        <f t="array" ref="E895">IF(OR('Exadata Layout'!M407 = "P", 'Exadata Layout'!M407 = "A"), 'Exadata Layout'!W407, 0)</f>
        <v>0</v>
      </c>
      <c r="F895" s="99">
        <f>IF(OR('Exadata Layout'!M407 = "P", 'Exadata Layout'!M407 = "A"), 'Exadata Layout'!I407, 0)</f>
        <v>0</v>
      </c>
      <c r="G895" s="91" t="str">
        <f t="array" ref="G895">IF(OR('Exadata Layout'!M407 = "P", 'Exadata Layout'!M407 = "A"), 'Exadata Layout'!G407, "")</f>
        <v/>
      </c>
    </row>
    <row r="896" spans="3:7">
      <c r="C896" s="91">
        <v>394</v>
      </c>
      <c r="D896" s="99">
        <f>IF(OR('Exadata Layout'!M408 = "P"), 'Exadata Layout'!V408, 0)</f>
        <v>0</v>
      </c>
      <c r="E896" s="99">
        <f t="array" ref="E896">IF(OR('Exadata Layout'!M408 = "P", 'Exadata Layout'!M408 = "A"), 'Exadata Layout'!W408, 0)</f>
        <v>0</v>
      </c>
      <c r="F896" s="99">
        <f>IF(OR('Exadata Layout'!M408 = "P", 'Exadata Layout'!M408 = "A"), 'Exadata Layout'!I408, 0)</f>
        <v>0</v>
      </c>
      <c r="G896" s="91" t="str">
        <f t="array" ref="G896">IF(OR('Exadata Layout'!M408 = "P", 'Exadata Layout'!M408 = "A"), 'Exadata Layout'!G408, "")</f>
        <v/>
      </c>
    </row>
    <row r="897" spans="3:7">
      <c r="C897" s="91">
        <v>395</v>
      </c>
      <c r="D897" s="99">
        <f>IF(OR('Exadata Layout'!M409 = "P"), 'Exadata Layout'!V409, 0)</f>
        <v>0</v>
      </c>
      <c r="E897" s="99">
        <f t="array" ref="E897">IF(OR('Exadata Layout'!M409 = "P", 'Exadata Layout'!M409 = "A"), 'Exadata Layout'!W409, 0)</f>
        <v>0</v>
      </c>
      <c r="F897" s="99">
        <f>IF(OR('Exadata Layout'!M409 = "P", 'Exadata Layout'!M409 = "A"), 'Exadata Layout'!I409, 0)</f>
        <v>0</v>
      </c>
      <c r="G897" s="91" t="str">
        <f t="array" ref="G897">IF(OR('Exadata Layout'!M409 = "P", 'Exadata Layout'!M409 = "A"), 'Exadata Layout'!G409, "")</f>
        <v/>
      </c>
    </row>
    <row r="898" spans="3:7">
      <c r="C898" s="91">
        <v>396</v>
      </c>
      <c r="D898" s="99">
        <f>IF(OR('Exadata Layout'!M410 = "P"), 'Exadata Layout'!V410, 0)</f>
        <v>0</v>
      </c>
      <c r="E898" s="99">
        <f t="array" ref="E898">IF(OR('Exadata Layout'!M410 = "P", 'Exadata Layout'!M410 = "A"), 'Exadata Layout'!W410, 0)</f>
        <v>0</v>
      </c>
      <c r="F898" s="99">
        <f>IF(OR('Exadata Layout'!M410 = "P", 'Exadata Layout'!M410 = "A"), 'Exadata Layout'!I410, 0)</f>
        <v>0</v>
      </c>
      <c r="G898" s="91" t="str">
        <f t="array" ref="G898">IF(OR('Exadata Layout'!M410 = "P", 'Exadata Layout'!M410 = "A"), 'Exadata Layout'!G410, "")</f>
        <v/>
      </c>
    </row>
    <row r="899" spans="3:7">
      <c r="C899" s="91">
        <v>397</v>
      </c>
      <c r="D899" s="99">
        <f>IF(OR('Exadata Layout'!M411 = "P"), 'Exadata Layout'!V411, 0)</f>
        <v>0</v>
      </c>
      <c r="E899" s="99">
        <f t="array" ref="E899">IF(OR('Exadata Layout'!M411 = "P", 'Exadata Layout'!M411 = "A"), 'Exadata Layout'!W411, 0)</f>
        <v>0</v>
      </c>
      <c r="F899" s="99">
        <f>IF(OR('Exadata Layout'!M411 = "P", 'Exadata Layout'!M411 = "A"), 'Exadata Layout'!I411, 0)</f>
        <v>0</v>
      </c>
      <c r="G899" s="91" t="str">
        <f t="array" ref="G899">IF(OR('Exadata Layout'!M411 = "P", 'Exadata Layout'!M411 = "A"), 'Exadata Layout'!G411, "")</f>
        <v/>
      </c>
    </row>
    <row r="900" spans="3:7">
      <c r="C900" s="91">
        <v>398</v>
      </c>
      <c r="D900" s="99">
        <f>IF(OR('Exadata Layout'!M412 = "P"), 'Exadata Layout'!V412, 0)</f>
        <v>0</v>
      </c>
      <c r="E900" s="99">
        <f t="array" ref="E900">IF(OR('Exadata Layout'!M412 = "P", 'Exadata Layout'!M412 = "A"), 'Exadata Layout'!W412, 0)</f>
        <v>0</v>
      </c>
      <c r="F900" s="99">
        <f>IF(OR('Exadata Layout'!M412 = "P", 'Exadata Layout'!M412 = "A"), 'Exadata Layout'!I412, 0)</f>
        <v>0</v>
      </c>
      <c r="G900" s="91" t="str">
        <f t="array" ref="G900">IF(OR('Exadata Layout'!M412 = "P", 'Exadata Layout'!M412 = "A"), 'Exadata Layout'!G412, "")</f>
        <v/>
      </c>
    </row>
    <row r="901" spans="3:7">
      <c r="C901" s="91">
        <v>399</v>
      </c>
      <c r="D901" s="99">
        <f>IF(OR('Exadata Layout'!M413 = "P"), 'Exadata Layout'!V413, 0)</f>
        <v>0</v>
      </c>
      <c r="E901" s="99">
        <f t="array" ref="E901">IF(OR('Exadata Layout'!M413 = "P", 'Exadata Layout'!M413 = "A"), 'Exadata Layout'!W413, 0)</f>
        <v>0</v>
      </c>
      <c r="F901" s="99">
        <f>IF(OR('Exadata Layout'!M413 = "P", 'Exadata Layout'!M413 = "A"), 'Exadata Layout'!I413, 0)</f>
        <v>0</v>
      </c>
      <c r="G901" s="91" t="str">
        <f t="array" ref="G901">IF(OR('Exadata Layout'!M413 = "P", 'Exadata Layout'!M413 = "A"), 'Exadata Layout'!G413, "")</f>
        <v/>
      </c>
    </row>
    <row r="902" spans="3:7">
      <c r="C902" s="91">
        <v>400</v>
      </c>
      <c r="D902" s="99">
        <f>IF(OR('Exadata Layout'!M414 = "P"), 'Exadata Layout'!V414, 0)</f>
        <v>0</v>
      </c>
      <c r="E902" s="99">
        <f t="array" ref="E902">IF(OR('Exadata Layout'!M414 = "P", 'Exadata Layout'!M414 = "A"), 'Exadata Layout'!W414, 0)</f>
        <v>0</v>
      </c>
      <c r="F902" s="99">
        <f>IF(OR('Exadata Layout'!M414 = "P", 'Exadata Layout'!M414 = "A"), 'Exadata Layout'!I414, 0)</f>
        <v>0</v>
      </c>
      <c r="G902" s="91" t="str">
        <f t="array" ref="G902">IF(OR('Exadata Layout'!M414 = "P", 'Exadata Layout'!M414 = "A"), 'Exadata Layout'!G414, "")</f>
        <v/>
      </c>
    </row>
    <row r="903" spans="3:7">
      <c r="C903" s="91">
        <v>401</v>
      </c>
      <c r="D903" s="99">
        <f>IF(OR('Exadata Layout'!M415 = "P"), 'Exadata Layout'!V415, 0)</f>
        <v>0</v>
      </c>
      <c r="E903" s="99">
        <f t="array" ref="E903">IF(OR('Exadata Layout'!M415 = "P", 'Exadata Layout'!M415 = "A"), 'Exadata Layout'!W415, 0)</f>
        <v>0</v>
      </c>
      <c r="F903" s="99">
        <f>IF(OR('Exadata Layout'!M415 = "P", 'Exadata Layout'!M415 = "A"), 'Exadata Layout'!I415, 0)</f>
        <v>0</v>
      </c>
      <c r="G903" s="91" t="str">
        <f t="array" ref="G903">IF(OR('Exadata Layout'!M415 = "P", 'Exadata Layout'!M415 = "A"), 'Exadata Layout'!G415, "")</f>
        <v/>
      </c>
    </row>
    <row r="904" spans="3:7">
      <c r="C904" s="91">
        <v>402</v>
      </c>
      <c r="D904" s="99">
        <f>IF(OR('Exadata Layout'!M416 = "P"), 'Exadata Layout'!V416, 0)</f>
        <v>0</v>
      </c>
      <c r="E904" s="99">
        <f t="array" ref="E904">IF(OR('Exadata Layout'!M416 = "P", 'Exadata Layout'!M416 = "A"), 'Exadata Layout'!W416, 0)</f>
        <v>0</v>
      </c>
      <c r="F904" s="99">
        <f>IF(OR('Exadata Layout'!M416 = "P", 'Exadata Layout'!M416 = "A"), 'Exadata Layout'!I416, 0)</f>
        <v>0</v>
      </c>
      <c r="G904" s="91" t="str">
        <f t="array" ref="G904">IF(OR('Exadata Layout'!M416 = "P", 'Exadata Layout'!M416 = "A"), 'Exadata Layout'!G416, "")</f>
        <v/>
      </c>
    </row>
    <row r="905" spans="3:7">
      <c r="C905" s="91">
        <v>403</v>
      </c>
      <c r="D905" s="99">
        <f>IF(OR('Exadata Layout'!M417 = "P"), 'Exadata Layout'!V417, 0)</f>
        <v>0</v>
      </c>
      <c r="E905" s="99">
        <f t="array" ref="E905">IF(OR('Exadata Layout'!M417 = "P", 'Exadata Layout'!M417 = "A"), 'Exadata Layout'!W417, 0)</f>
        <v>0</v>
      </c>
      <c r="F905" s="99">
        <f>IF(OR('Exadata Layout'!M417 = "P", 'Exadata Layout'!M417 = "A"), 'Exadata Layout'!I417, 0)</f>
        <v>0</v>
      </c>
      <c r="G905" s="91" t="str">
        <f t="array" ref="G905">IF(OR('Exadata Layout'!M417 = "P", 'Exadata Layout'!M417 = "A"), 'Exadata Layout'!G417, "")</f>
        <v/>
      </c>
    </row>
    <row r="906" spans="3:7">
      <c r="C906" s="91">
        <v>404</v>
      </c>
      <c r="D906" s="99">
        <f>IF(OR('Exadata Layout'!M418 = "P"), 'Exadata Layout'!V418, 0)</f>
        <v>0</v>
      </c>
      <c r="E906" s="99">
        <f t="array" ref="E906">IF(OR('Exadata Layout'!M418 = "P", 'Exadata Layout'!M418 = "A"), 'Exadata Layout'!W418, 0)</f>
        <v>0</v>
      </c>
      <c r="F906" s="99">
        <f>IF(OR('Exadata Layout'!M418 = "P", 'Exadata Layout'!M418 = "A"), 'Exadata Layout'!I418, 0)</f>
        <v>0</v>
      </c>
      <c r="G906" s="91" t="str">
        <f t="array" ref="G906">IF(OR('Exadata Layout'!M418 = "P", 'Exadata Layout'!M418 = "A"), 'Exadata Layout'!G418, "")</f>
        <v/>
      </c>
    </row>
    <row r="907" spans="3:7">
      <c r="C907" s="91">
        <v>405</v>
      </c>
      <c r="D907" s="99">
        <f>IF(OR('Exadata Layout'!M419 = "P"), 'Exadata Layout'!V419, 0)</f>
        <v>0</v>
      </c>
      <c r="E907" s="99">
        <f t="array" ref="E907">IF(OR('Exadata Layout'!M419 = "P", 'Exadata Layout'!M419 = "A"), 'Exadata Layout'!W419, 0)</f>
        <v>0</v>
      </c>
      <c r="F907" s="99">
        <f>IF(OR('Exadata Layout'!M419 = "P", 'Exadata Layout'!M419 = "A"), 'Exadata Layout'!I419, 0)</f>
        <v>0</v>
      </c>
      <c r="G907" s="91" t="str">
        <f t="array" ref="G907">IF(OR('Exadata Layout'!M419 = "P", 'Exadata Layout'!M419 = "A"), 'Exadata Layout'!G419, "")</f>
        <v/>
      </c>
    </row>
    <row r="908" spans="3:7">
      <c r="C908" s="91">
        <v>406</v>
      </c>
      <c r="D908" s="99">
        <f>IF(OR('Exadata Layout'!M420 = "P"), 'Exadata Layout'!V420, 0)</f>
        <v>0</v>
      </c>
      <c r="E908" s="99">
        <f t="array" ref="E908">IF(OR('Exadata Layout'!M420 = "P", 'Exadata Layout'!M420 = "A"), 'Exadata Layout'!W420, 0)</f>
        <v>0</v>
      </c>
      <c r="F908" s="99">
        <f>IF(OR('Exadata Layout'!M420 = "P", 'Exadata Layout'!M420 = "A"), 'Exadata Layout'!I420, 0)</f>
        <v>0</v>
      </c>
      <c r="G908" s="91" t="str">
        <f t="array" ref="G908">IF(OR('Exadata Layout'!M420 = "P", 'Exadata Layout'!M420 = "A"), 'Exadata Layout'!G420, "")</f>
        <v/>
      </c>
    </row>
    <row r="909" spans="3:7">
      <c r="C909" s="91">
        <v>407</v>
      </c>
      <c r="D909" s="99">
        <f>IF(OR('Exadata Layout'!M421 = "P"), 'Exadata Layout'!V421, 0)</f>
        <v>0</v>
      </c>
      <c r="E909" s="99">
        <f t="array" ref="E909">IF(OR('Exadata Layout'!M421 = "P", 'Exadata Layout'!M421 = "A"), 'Exadata Layout'!W421, 0)</f>
        <v>0</v>
      </c>
      <c r="F909" s="99">
        <f>IF(OR('Exadata Layout'!M421 = "P", 'Exadata Layout'!M421 = "A"), 'Exadata Layout'!I421, 0)</f>
        <v>0</v>
      </c>
      <c r="G909" s="91" t="str">
        <f t="array" ref="G909">IF(OR('Exadata Layout'!M421 = "P", 'Exadata Layout'!M421 = "A"), 'Exadata Layout'!G421, "")</f>
        <v/>
      </c>
    </row>
    <row r="910" spans="3:7">
      <c r="C910" s="91">
        <v>408</v>
      </c>
      <c r="D910" s="99">
        <f>IF(OR('Exadata Layout'!M422 = "P"), 'Exadata Layout'!V422, 0)</f>
        <v>0</v>
      </c>
      <c r="E910" s="99">
        <f t="array" ref="E910">IF(OR('Exadata Layout'!M422 = "P", 'Exadata Layout'!M422 = "A"), 'Exadata Layout'!W422, 0)</f>
        <v>0</v>
      </c>
      <c r="F910" s="99">
        <f>IF(OR('Exadata Layout'!M422 = "P", 'Exadata Layout'!M422 = "A"), 'Exadata Layout'!I422, 0)</f>
        <v>0</v>
      </c>
      <c r="G910" s="91" t="str">
        <f t="array" ref="G910">IF(OR('Exadata Layout'!M422 = "P", 'Exadata Layout'!M422 = "A"), 'Exadata Layout'!G422, "")</f>
        <v/>
      </c>
    </row>
    <row r="911" spans="3:7">
      <c r="C911" s="91">
        <v>409</v>
      </c>
      <c r="D911" s="99">
        <f>IF(OR('Exadata Layout'!M423 = "P"), 'Exadata Layout'!V423, 0)</f>
        <v>0</v>
      </c>
      <c r="E911" s="99">
        <f t="array" ref="E911">IF(OR('Exadata Layout'!M423 = "P", 'Exadata Layout'!M423 = "A"), 'Exadata Layout'!W423, 0)</f>
        <v>0</v>
      </c>
      <c r="F911" s="99">
        <f>IF(OR('Exadata Layout'!M423 = "P", 'Exadata Layout'!M423 = "A"), 'Exadata Layout'!I423, 0)</f>
        <v>0</v>
      </c>
      <c r="G911" s="91" t="str">
        <f t="array" ref="G911">IF(OR('Exadata Layout'!M423 = "P", 'Exadata Layout'!M423 = "A"), 'Exadata Layout'!G423, "")</f>
        <v/>
      </c>
    </row>
    <row r="912" spans="3:7">
      <c r="C912" s="91">
        <v>410</v>
      </c>
      <c r="D912" s="99">
        <f>IF(OR('Exadata Layout'!M424 = "P"), 'Exadata Layout'!V424, 0)</f>
        <v>0</v>
      </c>
      <c r="E912" s="99">
        <f t="array" ref="E912">IF(OR('Exadata Layout'!M424 = "P", 'Exadata Layout'!M424 = "A"), 'Exadata Layout'!W424, 0)</f>
        <v>0</v>
      </c>
      <c r="F912" s="99">
        <f>IF(OR('Exadata Layout'!M424 = "P", 'Exadata Layout'!M424 = "A"), 'Exadata Layout'!I424, 0)</f>
        <v>0</v>
      </c>
      <c r="G912" s="91" t="str">
        <f t="array" ref="G912">IF(OR('Exadata Layout'!M424 = "P", 'Exadata Layout'!M424 = "A"), 'Exadata Layout'!G424, "")</f>
        <v/>
      </c>
    </row>
    <row r="913" spans="3:7">
      <c r="C913" s="91">
        <v>411</v>
      </c>
      <c r="D913" s="99">
        <f>IF(OR('Exadata Layout'!M425 = "P"), 'Exadata Layout'!V425, 0)</f>
        <v>0</v>
      </c>
      <c r="E913" s="99">
        <f t="array" ref="E913">IF(OR('Exadata Layout'!M425 = "P", 'Exadata Layout'!M425 = "A"), 'Exadata Layout'!W425, 0)</f>
        <v>0</v>
      </c>
      <c r="F913" s="99">
        <f>IF(OR('Exadata Layout'!M425 = "P", 'Exadata Layout'!M425 = "A"), 'Exadata Layout'!I425, 0)</f>
        <v>0</v>
      </c>
      <c r="G913" s="91" t="str">
        <f t="array" ref="G913">IF(OR('Exadata Layout'!M425 = "P", 'Exadata Layout'!M425 = "A"), 'Exadata Layout'!G425, "")</f>
        <v/>
      </c>
    </row>
    <row r="914" spans="3:7">
      <c r="C914" s="91">
        <v>412</v>
      </c>
      <c r="D914" s="99">
        <f>IF(OR('Exadata Layout'!M426 = "P"), 'Exadata Layout'!V426, 0)</f>
        <v>0</v>
      </c>
      <c r="E914" s="99">
        <f t="array" ref="E914">IF(OR('Exadata Layout'!M426 = "P", 'Exadata Layout'!M426 = "A"), 'Exadata Layout'!W426, 0)</f>
        <v>0</v>
      </c>
      <c r="F914" s="99">
        <f>IF(OR('Exadata Layout'!M426 = "P", 'Exadata Layout'!M426 = "A"), 'Exadata Layout'!I426, 0)</f>
        <v>0</v>
      </c>
      <c r="G914" s="91" t="str">
        <f t="array" ref="G914">IF(OR('Exadata Layout'!M426 = "P", 'Exadata Layout'!M426 = "A"), 'Exadata Layout'!G426, "")</f>
        <v/>
      </c>
    </row>
    <row r="915" spans="3:7">
      <c r="C915" s="91">
        <v>413</v>
      </c>
      <c r="D915" s="99">
        <f>IF(OR('Exadata Layout'!M427 = "P"), 'Exadata Layout'!V427, 0)</f>
        <v>0</v>
      </c>
      <c r="E915" s="99">
        <f t="array" ref="E915">IF(OR('Exadata Layout'!M427 = "P", 'Exadata Layout'!M427 = "A"), 'Exadata Layout'!W427, 0)</f>
        <v>0</v>
      </c>
      <c r="F915" s="99">
        <f>IF(OR('Exadata Layout'!M427 = "P", 'Exadata Layout'!M427 = "A"), 'Exadata Layout'!I427, 0)</f>
        <v>0</v>
      </c>
      <c r="G915" s="91" t="str">
        <f t="array" ref="G915">IF(OR('Exadata Layout'!M427 = "P", 'Exadata Layout'!M427 = "A"), 'Exadata Layout'!G427, "")</f>
        <v/>
      </c>
    </row>
    <row r="916" spans="3:7">
      <c r="C916" s="91">
        <v>414</v>
      </c>
      <c r="D916" s="99">
        <f>IF(OR('Exadata Layout'!M428 = "P"), 'Exadata Layout'!V428, 0)</f>
        <v>0</v>
      </c>
      <c r="E916" s="99">
        <f t="array" ref="E916">IF(OR('Exadata Layout'!M428 = "P", 'Exadata Layout'!M428 = "A"), 'Exadata Layout'!W428, 0)</f>
        <v>0</v>
      </c>
      <c r="F916" s="99">
        <f>IF(OR('Exadata Layout'!M428 = "P", 'Exadata Layout'!M428 = "A"), 'Exadata Layout'!I428, 0)</f>
        <v>0</v>
      </c>
      <c r="G916" s="91" t="str">
        <f t="array" ref="G916">IF(OR('Exadata Layout'!M428 = "P", 'Exadata Layout'!M428 = "A"), 'Exadata Layout'!G428, "")</f>
        <v/>
      </c>
    </row>
    <row r="917" spans="3:7">
      <c r="C917" s="91">
        <v>415</v>
      </c>
      <c r="D917" s="99">
        <f>IF(OR('Exadata Layout'!M429 = "P"), 'Exadata Layout'!V429, 0)</f>
        <v>0</v>
      </c>
      <c r="E917" s="99">
        <f t="array" ref="E917">IF(OR('Exadata Layout'!M429 = "P", 'Exadata Layout'!M429 = "A"), 'Exadata Layout'!W429, 0)</f>
        <v>0</v>
      </c>
      <c r="F917" s="99">
        <f>IF(OR('Exadata Layout'!M429 = "P", 'Exadata Layout'!M429 = "A"), 'Exadata Layout'!I429, 0)</f>
        <v>0</v>
      </c>
      <c r="G917" s="91" t="str">
        <f t="array" ref="G917">IF(OR('Exadata Layout'!M429 = "P", 'Exadata Layout'!M429 = "A"), 'Exadata Layout'!G429, "")</f>
        <v/>
      </c>
    </row>
    <row r="918" spans="3:7">
      <c r="C918" s="91">
        <v>416</v>
      </c>
      <c r="D918" s="99">
        <f>IF(OR('Exadata Layout'!M430 = "P"), 'Exadata Layout'!V430, 0)</f>
        <v>0</v>
      </c>
      <c r="E918" s="99">
        <f t="array" ref="E918">IF(OR('Exadata Layout'!M430 = "P", 'Exadata Layout'!M430 = "A"), 'Exadata Layout'!W430, 0)</f>
        <v>0</v>
      </c>
      <c r="F918" s="99">
        <f>IF(OR('Exadata Layout'!M430 = "P", 'Exadata Layout'!M430 = "A"), 'Exadata Layout'!I430, 0)</f>
        <v>0</v>
      </c>
      <c r="G918" s="91" t="str">
        <f t="array" ref="G918">IF(OR('Exadata Layout'!M430 = "P", 'Exadata Layout'!M430 = "A"), 'Exadata Layout'!G430, "")</f>
        <v/>
      </c>
    </row>
    <row r="919" spans="3:7">
      <c r="C919" s="91">
        <v>417</v>
      </c>
      <c r="D919" s="99">
        <f>IF(OR('Exadata Layout'!M431 = "P"), 'Exadata Layout'!V431, 0)</f>
        <v>0</v>
      </c>
      <c r="E919" s="99">
        <f t="array" ref="E919">IF(OR('Exadata Layout'!M431 = "P", 'Exadata Layout'!M431 = "A"), 'Exadata Layout'!W431, 0)</f>
        <v>0</v>
      </c>
      <c r="F919" s="99">
        <f>IF(OR('Exadata Layout'!M431 = "P", 'Exadata Layout'!M431 = "A"), 'Exadata Layout'!I431, 0)</f>
        <v>0</v>
      </c>
      <c r="G919" s="91" t="str">
        <f t="array" ref="G919">IF(OR('Exadata Layout'!M431 = "P", 'Exadata Layout'!M431 = "A"), 'Exadata Layout'!G431, "")</f>
        <v/>
      </c>
    </row>
    <row r="920" spans="3:7">
      <c r="C920" s="91">
        <v>418</v>
      </c>
      <c r="D920" s="99">
        <f>IF(OR('Exadata Layout'!M432 = "P"), 'Exadata Layout'!V432, 0)</f>
        <v>0</v>
      </c>
      <c r="E920" s="99">
        <f t="array" ref="E920">IF(OR('Exadata Layout'!M432 = "P", 'Exadata Layout'!M432 = "A"), 'Exadata Layout'!W432, 0)</f>
        <v>0</v>
      </c>
      <c r="F920" s="99">
        <f>IF(OR('Exadata Layout'!M432 = "P", 'Exadata Layout'!M432 = "A"), 'Exadata Layout'!I432, 0)</f>
        <v>0</v>
      </c>
      <c r="G920" s="91" t="str">
        <f t="array" ref="G920">IF(OR('Exadata Layout'!M432 = "P", 'Exadata Layout'!M432 = "A"), 'Exadata Layout'!G432, "")</f>
        <v/>
      </c>
    </row>
    <row r="921" spans="3:7">
      <c r="C921" s="91">
        <v>419</v>
      </c>
      <c r="D921" s="99">
        <f>IF(OR('Exadata Layout'!M433 = "P"), 'Exadata Layout'!V433, 0)</f>
        <v>0</v>
      </c>
      <c r="E921" s="99">
        <f t="array" ref="E921">IF(OR('Exadata Layout'!M433 = "P", 'Exadata Layout'!M433 = "A"), 'Exadata Layout'!W433, 0)</f>
        <v>0</v>
      </c>
      <c r="F921" s="99">
        <f>IF(OR('Exadata Layout'!M433 = "P", 'Exadata Layout'!M433 = "A"), 'Exadata Layout'!I433, 0)</f>
        <v>0</v>
      </c>
      <c r="G921" s="91" t="str">
        <f t="array" ref="G921">IF(OR('Exadata Layout'!M433 = "P", 'Exadata Layout'!M433 = "A"), 'Exadata Layout'!G433, "")</f>
        <v/>
      </c>
    </row>
    <row r="922" spans="3:7">
      <c r="C922" s="91">
        <v>420</v>
      </c>
      <c r="D922" s="99">
        <f>IF(OR('Exadata Layout'!M434 = "P"), 'Exadata Layout'!V434, 0)</f>
        <v>0</v>
      </c>
      <c r="E922" s="99">
        <f t="array" ref="E922">IF(OR('Exadata Layout'!M434 = "P", 'Exadata Layout'!M434 = "A"), 'Exadata Layout'!W434, 0)</f>
        <v>0</v>
      </c>
      <c r="F922" s="99">
        <f>IF(OR('Exadata Layout'!M434 = "P", 'Exadata Layout'!M434 = "A"), 'Exadata Layout'!I434, 0)</f>
        <v>0</v>
      </c>
      <c r="G922" s="91" t="str">
        <f t="array" ref="G922">IF(OR('Exadata Layout'!M434 = "P", 'Exadata Layout'!M434 = "A"), 'Exadata Layout'!G434, "")</f>
        <v/>
      </c>
    </row>
    <row r="923" spans="3:7">
      <c r="C923" s="91">
        <v>421</v>
      </c>
      <c r="D923" s="99">
        <f>IF(OR('Exadata Layout'!M435 = "P"), 'Exadata Layout'!V435, 0)</f>
        <v>0</v>
      </c>
      <c r="E923" s="99">
        <f t="array" ref="E923">IF(OR('Exadata Layout'!M435 = "P", 'Exadata Layout'!M435 = "A"), 'Exadata Layout'!W435, 0)</f>
        <v>0</v>
      </c>
      <c r="F923" s="99">
        <f>IF(OR('Exadata Layout'!M435 = "P", 'Exadata Layout'!M435 = "A"), 'Exadata Layout'!I435, 0)</f>
        <v>0</v>
      </c>
      <c r="G923" s="91" t="str">
        <f t="array" ref="G923">IF(OR('Exadata Layout'!M435 = "P", 'Exadata Layout'!M435 = "A"), 'Exadata Layout'!G435, "")</f>
        <v/>
      </c>
    </row>
    <row r="924" spans="3:7">
      <c r="C924" s="91">
        <v>422</v>
      </c>
      <c r="D924" s="99">
        <f>IF(OR('Exadata Layout'!M436 = "P"), 'Exadata Layout'!V436, 0)</f>
        <v>0</v>
      </c>
      <c r="E924" s="99">
        <f t="array" ref="E924">IF(OR('Exadata Layout'!M436 = "P", 'Exadata Layout'!M436 = "A"), 'Exadata Layout'!W436, 0)</f>
        <v>0</v>
      </c>
      <c r="F924" s="99">
        <f>IF(OR('Exadata Layout'!M436 = "P", 'Exadata Layout'!M436 = "A"), 'Exadata Layout'!I436, 0)</f>
        <v>0</v>
      </c>
      <c r="G924" s="91" t="str">
        <f t="array" ref="G924">IF(OR('Exadata Layout'!M436 = "P", 'Exadata Layout'!M436 = "A"), 'Exadata Layout'!G436, "")</f>
        <v/>
      </c>
    </row>
    <row r="925" spans="3:7">
      <c r="C925" s="91">
        <v>423</v>
      </c>
      <c r="D925" s="99">
        <f>IF(OR('Exadata Layout'!M437 = "P"), 'Exadata Layout'!V437, 0)</f>
        <v>0</v>
      </c>
      <c r="E925" s="99">
        <f t="array" ref="E925">IF(OR('Exadata Layout'!M437 = "P", 'Exadata Layout'!M437 = "A"), 'Exadata Layout'!W437, 0)</f>
        <v>0</v>
      </c>
      <c r="F925" s="99">
        <f>IF(OR('Exadata Layout'!M437 = "P", 'Exadata Layout'!M437 = "A"), 'Exadata Layout'!I437, 0)</f>
        <v>0</v>
      </c>
      <c r="G925" s="91" t="str">
        <f t="array" ref="G925">IF(OR('Exadata Layout'!M437 = "P", 'Exadata Layout'!M437 = "A"), 'Exadata Layout'!G437, "")</f>
        <v/>
      </c>
    </row>
    <row r="926" spans="3:7">
      <c r="C926" s="91">
        <v>424</v>
      </c>
      <c r="D926" s="99">
        <f>IF(OR('Exadata Layout'!M438 = "P"), 'Exadata Layout'!V438, 0)</f>
        <v>0</v>
      </c>
      <c r="E926" s="99">
        <f t="array" ref="E926">IF(OR('Exadata Layout'!M438 = "P", 'Exadata Layout'!M438 = "A"), 'Exadata Layout'!W438, 0)</f>
        <v>0</v>
      </c>
      <c r="F926" s="99">
        <f>IF(OR('Exadata Layout'!M438 = "P", 'Exadata Layout'!M438 = "A"), 'Exadata Layout'!I438, 0)</f>
        <v>0</v>
      </c>
      <c r="G926" s="91" t="str">
        <f t="array" ref="G926">IF(OR('Exadata Layout'!M438 = "P", 'Exadata Layout'!M438 = "A"), 'Exadata Layout'!G438, "")</f>
        <v/>
      </c>
    </row>
    <row r="927" spans="3:7">
      <c r="C927" s="91">
        <v>425</v>
      </c>
      <c r="D927" s="99">
        <f>IF(OR('Exadata Layout'!M439 = "P"), 'Exadata Layout'!V439, 0)</f>
        <v>0</v>
      </c>
      <c r="E927" s="99">
        <f t="array" ref="E927">IF(OR('Exadata Layout'!M439 = "P", 'Exadata Layout'!M439 = "A"), 'Exadata Layout'!W439, 0)</f>
        <v>0</v>
      </c>
      <c r="F927" s="99">
        <f>IF(OR('Exadata Layout'!M439 = "P", 'Exadata Layout'!M439 = "A"), 'Exadata Layout'!I439, 0)</f>
        <v>0</v>
      </c>
      <c r="G927" s="91" t="str">
        <f t="array" ref="G927">IF(OR('Exadata Layout'!M439 = "P", 'Exadata Layout'!M439 = "A"), 'Exadata Layout'!G439, "")</f>
        <v/>
      </c>
    </row>
    <row r="928" spans="3:7">
      <c r="C928" s="91">
        <v>426</v>
      </c>
      <c r="D928" s="99">
        <f>IF(OR('Exadata Layout'!M440 = "P"), 'Exadata Layout'!V440, 0)</f>
        <v>0</v>
      </c>
      <c r="E928" s="99">
        <f t="array" ref="E928">IF(OR('Exadata Layout'!M440 = "P", 'Exadata Layout'!M440 = "A"), 'Exadata Layout'!W440, 0)</f>
        <v>0</v>
      </c>
      <c r="F928" s="99">
        <f>IF(OR('Exadata Layout'!M440 = "P", 'Exadata Layout'!M440 = "A"), 'Exadata Layout'!I440, 0)</f>
        <v>0</v>
      </c>
      <c r="G928" s="91" t="str">
        <f t="array" ref="G928">IF(OR('Exadata Layout'!M440 = "P", 'Exadata Layout'!M440 = "A"), 'Exadata Layout'!G440, "")</f>
        <v/>
      </c>
    </row>
    <row r="929" spans="3:7">
      <c r="C929" s="91">
        <v>427</v>
      </c>
      <c r="D929" s="99">
        <f>IF(OR('Exadata Layout'!M441 = "P"), 'Exadata Layout'!V441, 0)</f>
        <v>0</v>
      </c>
      <c r="E929" s="99">
        <f t="array" ref="E929">IF(OR('Exadata Layout'!M441 = "P", 'Exadata Layout'!M441 = "A"), 'Exadata Layout'!W441, 0)</f>
        <v>0</v>
      </c>
      <c r="F929" s="99">
        <f>IF(OR('Exadata Layout'!M441 = "P", 'Exadata Layout'!M441 = "A"), 'Exadata Layout'!I441, 0)</f>
        <v>0</v>
      </c>
      <c r="G929" s="91" t="str">
        <f t="array" ref="G929">IF(OR('Exadata Layout'!M441 = "P", 'Exadata Layout'!M441 = "A"), 'Exadata Layout'!G441, "")</f>
        <v/>
      </c>
    </row>
    <row r="930" spans="3:7">
      <c r="C930" s="91">
        <v>428</v>
      </c>
      <c r="D930" s="99">
        <f>IF(OR('Exadata Layout'!M442 = "P"), 'Exadata Layout'!V442, 0)</f>
        <v>0</v>
      </c>
      <c r="E930" s="99">
        <f t="array" ref="E930">IF(OR('Exadata Layout'!M442 = "P", 'Exadata Layout'!M442 = "A"), 'Exadata Layout'!W442, 0)</f>
        <v>0</v>
      </c>
      <c r="F930" s="99">
        <f>IF(OR('Exadata Layout'!M442 = "P", 'Exadata Layout'!M442 = "A"), 'Exadata Layout'!I442, 0)</f>
        <v>0</v>
      </c>
      <c r="G930" s="91" t="str">
        <f t="array" ref="G930">IF(OR('Exadata Layout'!M442 = "P", 'Exadata Layout'!M442 = "A"), 'Exadata Layout'!G442, "")</f>
        <v/>
      </c>
    </row>
    <row r="931" spans="3:7">
      <c r="C931" s="91">
        <v>429</v>
      </c>
      <c r="D931" s="99">
        <f>IF(OR('Exadata Layout'!M443 = "P"), 'Exadata Layout'!V443, 0)</f>
        <v>0</v>
      </c>
      <c r="E931" s="99">
        <f t="array" ref="E931">IF(OR('Exadata Layout'!M443 = "P", 'Exadata Layout'!M443 = "A"), 'Exadata Layout'!W443, 0)</f>
        <v>0</v>
      </c>
      <c r="F931" s="99">
        <f>IF(OR('Exadata Layout'!M443 = "P", 'Exadata Layout'!M443 = "A"), 'Exadata Layout'!I443, 0)</f>
        <v>0</v>
      </c>
      <c r="G931" s="91" t="str">
        <f t="array" ref="G931">IF(OR('Exadata Layout'!M443 = "P", 'Exadata Layout'!M443 = "A"), 'Exadata Layout'!G443, "")</f>
        <v/>
      </c>
    </row>
    <row r="932" spans="3:7">
      <c r="C932" s="91">
        <v>430</v>
      </c>
      <c r="D932" s="99">
        <f>IF(OR('Exadata Layout'!M444 = "P"), 'Exadata Layout'!V444, 0)</f>
        <v>0</v>
      </c>
      <c r="E932" s="99">
        <f t="array" ref="E932">IF(OR('Exadata Layout'!M444 = "P", 'Exadata Layout'!M444 = "A"), 'Exadata Layout'!W444, 0)</f>
        <v>0</v>
      </c>
      <c r="F932" s="99">
        <f>IF(OR('Exadata Layout'!M444 = "P", 'Exadata Layout'!M444 = "A"), 'Exadata Layout'!I444, 0)</f>
        <v>0</v>
      </c>
      <c r="G932" s="91" t="str">
        <f t="array" ref="G932">IF(OR('Exadata Layout'!M444 = "P", 'Exadata Layout'!M444 = "A"), 'Exadata Layout'!G444, "")</f>
        <v/>
      </c>
    </row>
    <row r="933" spans="3:7">
      <c r="C933" s="91">
        <v>431</v>
      </c>
      <c r="D933" s="99">
        <f>IF(OR('Exadata Layout'!M445 = "P"), 'Exadata Layout'!V445, 0)</f>
        <v>0</v>
      </c>
      <c r="E933" s="99">
        <f t="array" ref="E933">IF(OR('Exadata Layout'!M445 = "P", 'Exadata Layout'!M445 = "A"), 'Exadata Layout'!W445, 0)</f>
        <v>0</v>
      </c>
      <c r="F933" s="99">
        <f>IF(OR('Exadata Layout'!M445 = "P", 'Exadata Layout'!M445 = "A"), 'Exadata Layout'!I445, 0)</f>
        <v>0</v>
      </c>
      <c r="G933" s="91" t="str">
        <f t="array" ref="G933">IF(OR('Exadata Layout'!M445 = "P", 'Exadata Layout'!M445 = "A"), 'Exadata Layout'!G445, "")</f>
        <v/>
      </c>
    </row>
    <row r="934" spans="3:7">
      <c r="C934" s="91">
        <v>432</v>
      </c>
      <c r="D934" s="99">
        <f>IF(OR('Exadata Layout'!M446 = "P"), 'Exadata Layout'!V446, 0)</f>
        <v>0</v>
      </c>
      <c r="E934" s="99">
        <f t="array" ref="E934">IF(OR('Exadata Layout'!M446 = "P", 'Exadata Layout'!M446 = "A"), 'Exadata Layout'!W446, 0)</f>
        <v>0</v>
      </c>
      <c r="F934" s="99">
        <f>IF(OR('Exadata Layout'!M446 = "P", 'Exadata Layout'!M446 = "A"), 'Exadata Layout'!I446, 0)</f>
        <v>0</v>
      </c>
      <c r="G934" s="91" t="str">
        <f t="array" ref="G934">IF(OR('Exadata Layout'!M446 = "P", 'Exadata Layout'!M446 = "A"), 'Exadata Layout'!G446, "")</f>
        <v/>
      </c>
    </row>
    <row r="935" spans="3:7">
      <c r="C935" s="91">
        <v>433</v>
      </c>
      <c r="D935" s="99">
        <f>IF(OR('Exadata Layout'!M447 = "P"), 'Exadata Layout'!V447, 0)</f>
        <v>0</v>
      </c>
      <c r="E935" s="99">
        <f t="array" ref="E935">IF(OR('Exadata Layout'!M447 = "P", 'Exadata Layout'!M447 = "A"), 'Exadata Layout'!W447, 0)</f>
        <v>0</v>
      </c>
      <c r="F935" s="99">
        <f>IF(OR('Exadata Layout'!M447 = "P", 'Exadata Layout'!M447 = "A"), 'Exadata Layout'!I447, 0)</f>
        <v>0</v>
      </c>
      <c r="G935" s="91" t="str">
        <f t="array" ref="G935">IF(OR('Exadata Layout'!M447 = "P", 'Exadata Layout'!M447 = "A"), 'Exadata Layout'!G447, "")</f>
        <v/>
      </c>
    </row>
    <row r="936" spans="3:7">
      <c r="C936" s="91">
        <v>434</v>
      </c>
      <c r="D936" s="99">
        <f>IF(OR('Exadata Layout'!M448 = "P"), 'Exadata Layout'!V448, 0)</f>
        <v>0</v>
      </c>
      <c r="E936" s="99">
        <f t="array" ref="E936">IF(OR('Exadata Layout'!M448 = "P", 'Exadata Layout'!M448 = "A"), 'Exadata Layout'!W448, 0)</f>
        <v>0</v>
      </c>
      <c r="F936" s="99">
        <f>IF(OR('Exadata Layout'!M448 = "P", 'Exadata Layout'!M448 = "A"), 'Exadata Layout'!I448, 0)</f>
        <v>0</v>
      </c>
      <c r="G936" s="91" t="str">
        <f t="array" ref="G936">IF(OR('Exadata Layout'!M448 = "P", 'Exadata Layout'!M448 = "A"), 'Exadata Layout'!G448, "")</f>
        <v/>
      </c>
    </row>
    <row r="937" spans="3:7">
      <c r="C937" s="91">
        <v>435</v>
      </c>
      <c r="D937" s="99">
        <f>IF(OR('Exadata Layout'!M449 = "P"), 'Exadata Layout'!V449, 0)</f>
        <v>0</v>
      </c>
      <c r="E937" s="99">
        <f t="array" ref="E937">IF(OR('Exadata Layout'!M449 = "P", 'Exadata Layout'!M449 = "A"), 'Exadata Layout'!W449, 0)</f>
        <v>0</v>
      </c>
      <c r="F937" s="99">
        <f>IF(OR('Exadata Layout'!M449 = "P", 'Exadata Layout'!M449 = "A"), 'Exadata Layout'!I449, 0)</f>
        <v>0</v>
      </c>
      <c r="G937" s="91" t="str">
        <f t="array" ref="G937">IF(OR('Exadata Layout'!M449 = "P", 'Exadata Layout'!M449 = "A"), 'Exadata Layout'!G449, "")</f>
        <v/>
      </c>
    </row>
    <row r="938" spans="3:7">
      <c r="C938" s="91">
        <v>436</v>
      </c>
      <c r="D938" s="99">
        <f>IF(OR('Exadata Layout'!M450 = "P"), 'Exadata Layout'!V450, 0)</f>
        <v>0</v>
      </c>
      <c r="E938" s="99">
        <f t="array" ref="E938">IF(OR('Exadata Layout'!M450 = "P", 'Exadata Layout'!M450 = "A"), 'Exadata Layout'!W450, 0)</f>
        <v>0</v>
      </c>
      <c r="F938" s="99">
        <f>IF(OR('Exadata Layout'!M450 = "P", 'Exadata Layout'!M450 = "A"), 'Exadata Layout'!I450, 0)</f>
        <v>0</v>
      </c>
      <c r="G938" s="91" t="str">
        <f t="array" ref="G938">IF(OR('Exadata Layout'!M450 = "P", 'Exadata Layout'!M450 = "A"), 'Exadata Layout'!G450, "")</f>
        <v/>
      </c>
    </row>
    <row r="939" spans="3:7">
      <c r="C939" s="91">
        <v>437</v>
      </c>
      <c r="D939" s="99">
        <f>IF(OR('Exadata Layout'!M451 = "P"), 'Exadata Layout'!V451, 0)</f>
        <v>0</v>
      </c>
      <c r="E939" s="99">
        <f t="array" ref="E939">IF(OR('Exadata Layout'!M451 = "P", 'Exadata Layout'!M451 = "A"), 'Exadata Layout'!W451, 0)</f>
        <v>0</v>
      </c>
      <c r="F939" s="99">
        <f>IF(OR('Exadata Layout'!M451 = "P", 'Exadata Layout'!M451 = "A"), 'Exadata Layout'!I451, 0)</f>
        <v>0</v>
      </c>
      <c r="G939" s="91" t="str">
        <f t="array" ref="G939">IF(OR('Exadata Layout'!M451 = "P", 'Exadata Layout'!M451 = "A"), 'Exadata Layout'!G451, "")</f>
        <v/>
      </c>
    </row>
    <row r="940" spans="3:7">
      <c r="C940" s="91">
        <v>438</v>
      </c>
      <c r="D940" s="99">
        <f>IF(OR('Exadata Layout'!M452 = "P"), 'Exadata Layout'!V452, 0)</f>
        <v>0</v>
      </c>
      <c r="E940" s="99">
        <f t="array" ref="E940">IF(OR('Exadata Layout'!M452 = "P", 'Exadata Layout'!M452 = "A"), 'Exadata Layout'!W452, 0)</f>
        <v>0</v>
      </c>
      <c r="F940" s="99">
        <f>IF(OR('Exadata Layout'!M452 = "P", 'Exadata Layout'!M452 = "A"), 'Exadata Layout'!I452, 0)</f>
        <v>0</v>
      </c>
      <c r="G940" s="91" t="str">
        <f t="array" ref="G940">IF(OR('Exadata Layout'!M452 = "P", 'Exadata Layout'!M452 = "A"), 'Exadata Layout'!G452, "")</f>
        <v/>
      </c>
    </row>
    <row r="941" spans="3:7">
      <c r="C941" s="91">
        <v>439</v>
      </c>
      <c r="D941" s="99">
        <f>IF(OR('Exadata Layout'!M453 = "P"), 'Exadata Layout'!V453, 0)</f>
        <v>0</v>
      </c>
      <c r="E941" s="99">
        <f t="array" ref="E941">IF(OR('Exadata Layout'!M453 = "P", 'Exadata Layout'!M453 = "A"), 'Exadata Layout'!W453, 0)</f>
        <v>0</v>
      </c>
      <c r="F941" s="99">
        <f>IF(OR('Exadata Layout'!M453 = "P", 'Exadata Layout'!M453 = "A"), 'Exadata Layout'!I453, 0)</f>
        <v>0</v>
      </c>
      <c r="G941" s="91" t="str">
        <f t="array" ref="G941">IF(OR('Exadata Layout'!M453 = "P", 'Exadata Layout'!M453 = "A"), 'Exadata Layout'!G453, "")</f>
        <v/>
      </c>
    </row>
    <row r="942" spans="3:7">
      <c r="C942" s="91">
        <v>440</v>
      </c>
      <c r="D942" s="99">
        <f>IF(OR('Exadata Layout'!M454 = "P"), 'Exadata Layout'!V454, 0)</f>
        <v>0</v>
      </c>
      <c r="E942" s="99">
        <f t="array" ref="E942">IF(OR('Exadata Layout'!M454 = "P", 'Exadata Layout'!M454 = "A"), 'Exadata Layout'!W454, 0)</f>
        <v>0</v>
      </c>
      <c r="F942" s="99">
        <f>IF(OR('Exadata Layout'!M454 = "P", 'Exadata Layout'!M454 = "A"), 'Exadata Layout'!I454, 0)</f>
        <v>0</v>
      </c>
      <c r="G942" s="91" t="str">
        <f t="array" ref="G942">IF(OR('Exadata Layout'!M454 = "P", 'Exadata Layout'!M454 = "A"), 'Exadata Layout'!G454, "")</f>
        <v/>
      </c>
    </row>
    <row r="943" spans="3:7">
      <c r="C943" s="91">
        <v>441</v>
      </c>
      <c r="D943" s="99">
        <f>IF(OR('Exadata Layout'!M455 = "P"), 'Exadata Layout'!V455, 0)</f>
        <v>0</v>
      </c>
      <c r="E943" s="99">
        <f t="array" ref="E943">IF(OR('Exadata Layout'!M455 = "P", 'Exadata Layout'!M455 = "A"), 'Exadata Layout'!W455, 0)</f>
        <v>0</v>
      </c>
      <c r="F943" s="99">
        <f>IF(OR('Exadata Layout'!M455 = "P", 'Exadata Layout'!M455 = "A"), 'Exadata Layout'!I455, 0)</f>
        <v>0</v>
      </c>
      <c r="G943" s="91" t="str">
        <f t="array" ref="G943">IF(OR('Exadata Layout'!M455 = "P", 'Exadata Layout'!M455 = "A"), 'Exadata Layout'!G455, "")</f>
        <v/>
      </c>
    </row>
    <row r="944" spans="3:7">
      <c r="C944" s="91">
        <v>442</v>
      </c>
      <c r="D944" s="99">
        <f>IF(OR('Exadata Layout'!M456 = "P"), 'Exadata Layout'!V456, 0)</f>
        <v>0</v>
      </c>
      <c r="E944" s="99">
        <f t="array" ref="E944">IF(OR('Exadata Layout'!M456 = "P", 'Exadata Layout'!M456 = "A"), 'Exadata Layout'!W456, 0)</f>
        <v>0</v>
      </c>
      <c r="F944" s="99">
        <f>IF(OR('Exadata Layout'!M456 = "P", 'Exadata Layout'!M456 = "A"), 'Exadata Layout'!I456, 0)</f>
        <v>0</v>
      </c>
      <c r="G944" s="91" t="str">
        <f t="array" ref="G944">IF(OR('Exadata Layout'!M456 = "P", 'Exadata Layout'!M456 = "A"), 'Exadata Layout'!G456, "")</f>
        <v/>
      </c>
    </row>
    <row r="945" spans="3:7">
      <c r="C945" s="91">
        <v>443</v>
      </c>
      <c r="D945" s="99">
        <f>IF(OR('Exadata Layout'!M457 = "P"), 'Exadata Layout'!V457, 0)</f>
        <v>0</v>
      </c>
      <c r="E945" s="99">
        <f t="array" ref="E945">IF(OR('Exadata Layout'!M457 = "P", 'Exadata Layout'!M457 = "A"), 'Exadata Layout'!W457, 0)</f>
        <v>0</v>
      </c>
      <c r="F945" s="99">
        <f>IF(OR('Exadata Layout'!M457 = "P", 'Exadata Layout'!M457 = "A"), 'Exadata Layout'!I457, 0)</f>
        <v>0</v>
      </c>
      <c r="G945" s="91" t="str">
        <f t="array" ref="G945">IF(OR('Exadata Layout'!M457 = "P", 'Exadata Layout'!M457 = "A"), 'Exadata Layout'!G457, "")</f>
        <v/>
      </c>
    </row>
    <row r="946" spans="3:7">
      <c r="C946" s="91">
        <v>444</v>
      </c>
      <c r="D946" s="99">
        <f>IF(OR('Exadata Layout'!M458 = "P"), 'Exadata Layout'!V458, 0)</f>
        <v>0</v>
      </c>
      <c r="E946" s="99">
        <f t="array" ref="E946">IF(OR('Exadata Layout'!M458 = "P", 'Exadata Layout'!M458 = "A"), 'Exadata Layout'!W458, 0)</f>
        <v>0</v>
      </c>
      <c r="F946" s="99">
        <f>IF(OR('Exadata Layout'!M458 = "P", 'Exadata Layout'!M458 = "A"), 'Exadata Layout'!I458, 0)</f>
        <v>0</v>
      </c>
      <c r="G946" s="91" t="str">
        <f t="array" ref="G946">IF(OR('Exadata Layout'!M458 = "P", 'Exadata Layout'!M458 = "A"), 'Exadata Layout'!G458, "")</f>
        <v/>
      </c>
    </row>
    <row r="947" spans="3:7">
      <c r="C947" s="91">
        <v>445</v>
      </c>
      <c r="D947" s="99">
        <f>IF(OR('Exadata Layout'!M459 = "P"), 'Exadata Layout'!V459, 0)</f>
        <v>0</v>
      </c>
      <c r="E947" s="99">
        <f t="array" ref="E947">IF(OR('Exadata Layout'!M459 = "P", 'Exadata Layout'!M459 = "A"), 'Exadata Layout'!W459, 0)</f>
        <v>0</v>
      </c>
      <c r="F947" s="99">
        <f>IF(OR('Exadata Layout'!M459 = "P", 'Exadata Layout'!M459 = "A"), 'Exadata Layout'!I459, 0)</f>
        <v>0</v>
      </c>
      <c r="G947" s="91" t="str">
        <f t="array" ref="G947">IF(OR('Exadata Layout'!M459 = "P", 'Exadata Layout'!M459 = "A"), 'Exadata Layout'!G459, "")</f>
        <v/>
      </c>
    </row>
    <row r="948" spans="3:7">
      <c r="C948" s="91">
        <v>446</v>
      </c>
      <c r="D948" s="99">
        <f>IF(OR('Exadata Layout'!M460 = "P"), 'Exadata Layout'!V460, 0)</f>
        <v>0</v>
      </c>
      <c r="E948" s="99">
        <f t="array" ref="E948">IF(OR('Exadata Layout'!M460 = "P", 'Exadata Layout'!M460 = "A"), 'Exadata Layout'!W460, 0)</f>
        <v>0</v>
      </c>
      <c r="F948" s="99">
        <f>IF(OR('Exadata Layout'!M460 = "P", 'Exadata Layout'!M460 = "A"), 'Exadata Layout'!I460, 0)</f>
        <v>0</v>
      </c>
      <c r="G948" s="91" t="str">
        <f t="array" ref="G948">IF(OR('Exadata Layout'!M460 = "P", 'Exadata Layout'!M460 = "A"), 'Exadata Layout'!G460, "")</f>
        <v/>
      </c>
    </row>
    <row r="949" spans="3:7">
      <c r="C949" s="91">
        <v>447</v>
      </c>
      <c r="D949" s="99">
        <f>IF(OR('Exadata Layout'!M461 = "P"), 'Exadata Layout'!V461, 0)</f>
        <v>0</v>
      </c>
      <c r="E949" s="99">
        <f t="array" ref="E949">IF(OR('Exadata Layout'!M461 = "P", 'Exadata Layout'!M461 = "A"), 'Exadata Layout'!W461, 0)</f>
        <v>0</v>
      </c>
      <c r="F949" s="99">
        <f>IF(OR('Exadata Layout'!M461 = "P", 'Exadata Layout'!M461 = "A"), 'Exadata Layout'!I461, 0)</f>
        <v>0</v>
      </c>
      <c r="G949" s="91" t="str">
        <f t="array" ref="G949">IF(OR('Exadata Layout'!M461 = "P", 'Exadata Layout'!M461 = "A"), 'Exadata Layout'!G461, "")</f>
        <v/>
      </c>
    </row>
    <row r="950" spans="3:7">
      <c r="C950" s="91">
        <v>448</v>
      </c>
      <c r="D950" s="99">
        <f>IF(OR('Exadata Layout'!M462 = "P"), 'Exadata Layout'!V462, 0)</f>
        <v>0</v>
      </c>
      <c r="E950" s="99">
        <f t="array" ref="E950">IF(OR('Exadata Layout'!M462 = "P", 'Exadata Layout'!M462 = "A"), 'Exadata Layout'!W462, 0)</f>
        <v>0</v>
      </c>
      <c r="F950" s="99">
        <f>IF(OR('Exadata Layout'!M462 = "P", 'Exadata Layout'!M462 = "A"), 'Exadata Layout'!I462, 0)</f>
        <v>0</v>
      </c>
      <c r="G950" s="91" t="str">
        <f t="array" ref="G950">IF(OR('Exadata Layout'!M462 = "P", 'Exadata Layout'!M462 = "A"), 'Exadata Layout'!G462, "")</f>
        <v/>
      </c>
    </row>
    <row r="951" spans="3:7">
      <c r="C951" s="91">
        <v>449</v>
      </c>
      <c r="D951" s="99">
        <f>IF(OR('Exadata Layout'!M463 = "P"), 'Exadata Layout'!V463, 0)</f>
        <v>0</v>
      </c>
      <c r="E951" s="99">
        <f t="array" ref="E951">IF(OR('Exadata Layout'!M463 = "P", 'Exadata Layout'!M463 = "A"), 'Exadata Layout'!W463, 0)</f>
        <v>0</v>
      </c>
      <c r="F951" s="99">
        <f>IF(OR('Exadata Layout'!M463 = "P", 'Exadata Layout'!M463 = "A"), 'Exadata Layout'!I463, 0)</f>
        <v>0</v>
      </c>
      <c r="G951" s="91" t="str">
        <f t="array" ref="G951">IF(OR('Exadata Layout'!M463 = "P", 'Exadata Layout'!M463 = "A"), 'Exadata Layout'!G463, "")</f>
        <v/>
      </c>
    </row>
    <row r="952" spans="3:7">
      <c r="C952" s="91">
        <v>450</v>
      </c>
      <c r="D952" s="99">
        <f>IF(OR('Exadata Layout'!M464 = "P"), 'Exadata Layout'!V464, 0)</f>
        <v>0</v>
      </c>
      <c r="E952" s="99">
        <f t="array" ref="E952">IF(OR('Exadata Layout'!M464 = "P", 'Exadata Layout'!M464 = "A"), 'Exadata Layout'!W464, 0)</f>
        <v>0</v>
      </c>
      <c r="F952" s="99">
        <f>IF(OR('Exadata Layout'!M464 = "P", 'Exadata Layout'!M464 = "A"), 'Exadata Layout'!I464, 0)</f>
        <v>0</v>
      </c>
      <c r="G952" s="91" t="str">
        <f t="array" ref="G952">IF(OR('Exadata Layout'!M464 = "P", 'Exadata Layout'!M464 = "A"), 'Exadata Layout'!G464, "")</f>
        <v/>
      </c>
    </row>
    <row r="953" spans="3:7">
      <c r="C953" s="91">
        <v>451</v>
      </c>
      <c r="D953" s="99">
        <f>IF(OR('Exadata Layout'!M465 = "P"), 'Exadata Layout'!V465, 0)</f>
        <v>0</v>
      </c>
      <c r="E953" s="99">
        <f t="array" ref="E953">IF(OR('Exadata Layout'!M465 = "P", 'Exadata Layout'!M465 = "A"), 'Exadata Layout'!W465, 0)</f>
        <v>0</v>
      </c>
      <c r="F953" s="99">
        <f>IF(OR('Exadata Layout'!M465 = "P", 'Exadata Layout'!M465 = "A"), 'Exadata Layout'!I465, 0)</f>
        <v>0</v>
      </c>
      <c r="G953" s="91" t="str">
        <f t="array" ref="G953">IF(OR('Exadata Layout'!M465 = "P", 'Exadata Layout'!M465 = "A"), 'Exadata Layout'!G465, "")</f>
        <v/>
      </c>
    </row>
    <row r="954" spans="3:7">
      <c r="C954" s="91">
        <v>452</v>
      </c>
      <c r="D954" s="99">
        <f>IF(OR('Exadata Layout'!M466 = "P"), 'Exadata Layout'!V466, 0)</f>
        <v>0</v>
      </c>
      <c r="E954" s="99">
        <f t="array" ref="E954">IF(OR('Exadata Layout'!M466 = "P", 'Exadata Layout'!M466 = "A"), 'Exadata Layout'!W466, 0)</f>
        <v>0</v>
      </c>
      <c r="F954" s="99">
        <f>IF(OR('Exadata Layout'!M466 = "P", 'Exadata Layout'!M466 = "A"), 'Exadata Layout'!I466, 0)</f>
        <v>0</v>
      </c>
      <c r="G954" s="91" t="str">
        <f t="array" ref="G954">IF(OR('Exadata Layout'!M466 = "P", 'Exadata Layout'!M466 = "A"), 'Exadata Layout'!G466, "")</f>
        <v/>
      </c>
    </row>
    <row r="955" spans="3:7">
      <c r="C955" s="91">
        <v>453</v>
      </c>
      <c r="D955" s="99">
        <f>IF(OR('Exadata Layout'!M467 = "P"), 'Exadata Layout'!V467, 0)</f>
        <v>0</v>
      </c>
      <c r="E955" s="99">
        <f t="array" ref="E955">IF(OR('Exadata Layout'!M467 = "P", 'Exadata Layout'!M467 = "A"), 'Exadata Layout'!W467, 0)</f>
        <v>0</v>
      </c>
      <c r="F955" s="99">
        <f>IF(OR('Exadata Layout'!M467 = "P", 'Exadata Layout'!M467 = "A"), 'Exadata Layout'!I467, 0)</f>
        <v>0</v>
      </c>
      <c r="G955" s="91" t="str">
        <f t="array" ref="G955">IF(OR('Exadata Layout'!M467 = "P", 'Exadata Layout'!M467 = "A"), 'Exadata Layout'!G467, "")</f>
        <v/>
      </c>
    </row>
    <row r="956" spans="3:7">
      <c r="C956" s="91">
        <v>454</v>
      </c>
      <c r="D956" s="99">
        <f>IF(OR('Exadata Layout'!M468 = "P"), 'Exadata Layout'!V468, 0)</f>
        <v>0</v>
      </c>
      <c r="E956" s="99">
        <f t="array" ref="E956">IF(OR('Exadata Layout'!M468 = "P", 'Exadata Layout'!M468 = "A"), 'Exadata Layout'!W468, 0)</f>
        <v>0</v>
      </c>
      <c r="F956" s="99">
        <f>IF(OR('Exadata Layout'!M468 = "P", 'Exadata Layout'!M468 = "A"), 'Exadata Layout'!I468, 0)</f>
        <v>0</v>
      </c>
      <c r="G956" s="91" t="str">
        <f t="array" ref="G956">IF(OR('Exadata Layout'!M468 = "P", 'Exadata Layout'!M468 = "A"), 'Exadata Layout'!G468, "")</f>
        <v/>
      </c>
    </row>
    <row r="957" spans="3:7">
      <c r="C957" s="91">
        <v>455</v>
      </c>
      <c r="D957" s="99">
        <f>IF(OR('Exadata Layout'!M469 = "P"), 'Exadata Layout'!V469, 0)</f>
        <v>0</v>
      </c>
      <c r="E957" s="99">
        <f t="array" ref="E957">IF(OR('Exadata Layout'!M469 = "P", 'Exadata Layout'!M469 = "A"), 'Exadata Layout'!W469, 0)</f>
        <v>0</v>
      </c>
      <c r="F957" s="99">
        <f>IF(OR('Exadata Layout'!M469 = "P", 'Exadata Layout'!M469 = "A"), 'Exadata Layout'!I469, 0)</f>
        <v>0</v>
      </c>
      <c r="G957" s="91" t="str">
        <f t="array" ref="G957">IF(OR('Exadata Layout'!M469 = "P", 'Exadata Layout'!M469 = "A"), 'Exadata Layout'!G469, "")</f>
        <v/>
      </c>
    </row>
    <row r="958" spans="3:7">
      <c r="C958" s="91">
        <v>456</v>
      </c>
      <c r="D958" s="99">
        <f>IF(OR('Exadata Layout'!M470 = "P"), 'Exadata Layout'!V470, 0)</f>
        <v>0</v>
      </c>
      <c r="E958" s="99">
        <f t="array" ref="E958">IF(OR('Exadata Layout'!M470 = "P", 'Exadata Layout'!M470 = "A"), 'Exadata Layout'!W470, 0)</f>
        <v>0</v>
      </c>
      <c r="F958" s="99">
        <f>IF(OR('Exadata Layout'!M470 = "P", 'Exadata Layout'!M470 = "A"), 'Exadata Layout'!I470, 0)</f>
        <v>0</v>
      </c>
      <c r="G958" s="91" t="str">
        <f t="array" ref="G958">IF(OR('Exadata Layout'!M470 = "P", 'Exadata Layout'!M470 = "A"), 'Exadata Layout'!G470, "")</f>
        <v/>
      </c>
    </row>
    <row r="959" spans="3:7">
      <c r="C959" s="91">
        <v>457</v>
      </c>
      <c r="D959" s="99">
        <f>IF(OR('Exadata Layout'!M471 = "P"), 'Exadata Layout'!V471, 0)</f>
        <v>0</v>
      </c>
      <c r="E959" s="99">
        <f t="array" ref="E959">IF(OR('Exadata Layout'!M471 = "P", 'Exadata Layout'!M471 = "A"), 'Exadata Layout'!W471, 0)</f>
        <v>0</v>
      </c>
      <c r="F959" s="99">
        <f>IF(OR('Exadata Layout'!M471 = "P", 'Exadata Layout'!M471 = "A"), 'Exadata Layout'!I471, 0)</f>
        <v>0</v>
      </c>
      <c r="G959" s="91" t="str">
        <f t="array" ref="G959">IF(OR('Exadata Layout'!M471 = "P", 'Exadata Layout'!M471 = "A"), 'Exadata Layout'!G471, "")</f>
        <v/>
      </c>
    </row>
    <row r="960" spans="3:7">
      <c r="C960" s="91">
        <v>458</v>
      </c>
      <c r="D960" s="99">
        <f>IF(OR('Exadata Layout'!M472 = "P"), 'Exadata Layout'!V472, 0)</f>
        <v>0</v>
      </c>
      <c r="E960" s="99">
        <f t="array" ref="E960">IF(OR('Exadata Layout'!M472 = "P", 'Exadata Layout'!M472 = "A"), 'Exadata Layout'!W472, 0)</f>
        <v>0</v>
      </c>
      <c r="F960" s="99">
        <f>IF(OR('Exadata Layout'!M472 = "P", 'Exadata Layout'!M472 = "A"), 'Exadata Layout'!I472, 0)</f>
        <v>0</v>
      </c>
      <c r="G960" s="91" t="str">
        <f t="array" ref="G960">IF(OR('Exadata Layout'!M472 = "P", 'Exadata Layout'!M472 = "A"), 'Exadata Layout'!G472, "")</f>
        <v/>
      </c>
    </row>
    <row r="961" spans="3:7">
      <c r="C961" s="91">
        <v>459</v>
      </c>
      <c r="D961" s="99">
        <f>IF(OR('Exadata Layout'!M473 = "P"), 'Exadata Layout'!V473, 0)</f>
        <v>0</v>
      </c>
      <c r="E961" s="99">
        <f t="array" ref="E961">IF(OR('Exadata Layout'!M473 = "P", 'Exadata Layout'!M473 = "A"), 'Exadata Layout'!W473, 0)</f>
        <v>0</v>
      </c>
      <c r="F961" s="99">
        <f>IF(OR('Exadata Layout'!M473 = "P", 'Exadata Layout'!M473 = "A"), 'Exadata Layout'!I473, 0)</f>
        <v>0</v>
      </c>
      <c r="G961" s="91" t="str">
        <f t="array" ref="G961">IF(OR('Exadata Layout'!M473 = "P", 'Exadata Layout'!M473 = "A"), 'Exadata Layout'!G473, "")</f>
        <v/>
      </c>
    </row>
    <row r="962" spans="3:7">
      <c r="C962" s="91">
        <v>460</v>
      </c>
      <c r="D962" s="99">
        <f>IF(OR('Exadata Layout'!M474 = "P"), 'Exadata Layout'!V474, 0)</f>
        <v>0</v>
      </c>
      <c r="E962" s="99">
        <f t="array" ref="E962">IF(OR('Exadata Layout'!M474 = "P", 'Exadata Layout'!M474 = "A"), 'Exadata Layout'!W474, 0)</f>
        <v>0</v>
      </c>
      <c r="F962" s="99">
        <f>IF(OR('Exadata Layout'!M474 = "P", 'Exadata Layout'!M474 = "A"), 'Exadata Layout'!I474, 0)</f>
        <v>0</v>
      </c>
      <c r="G962" s="91" t="str">
        <f t="array" ref="G962">IF(OR('Exadata Layout'!M474 = "P", 'Exadata Layout'!M474 = "A"), 'Exadata Layout'!G474, "")</f>
        <v/>
      </c>
    </row>
    <row r="963" spans="3:7">
      <c r="C963" s="91">
        <v>461</v>
      </c>
      <c r="D963" s="99">
        <f>IF(OR('Exadata Layout'!M475 = "P"), 'Exadata Layout'!V475, 0)</f>
        <v>0</v>
      </c>
      <c r="E963" s="99">
        <f t="array" ref="E963">IF(OR('Exadata Layout'!M475 = "P", 'Exadata Layout'!M475 = "A"), 'Exadata Layout'!W475, 0)</f>
        <v>0</v>
      </c>
      <c r="F963" s="99">
        <f>IF(OR('Exadata Layout'!M475 = "P", 'Exadata Layout'!M475 = "A"), 'Exadata Layout'!I475, 0)</f>
        <v>0</v>
      </c>
      <c r="G963" s="91" t="str">
        <f t="array" ref="G963">IF(OR('Exadata Layout'!M475 = "P", 'Exadata Layout'!M475 = "A"), 'Exadata Layout'!G475, "")</f>
        <v/>
      </c>
    </row>
    <row r="964" spans="3:7">
      <c r="C964" s="91">
        <v>462</v>
      </c>
      <c r="D964" s="99">
        <f>IF(OR('Exadata Layout'!M476 = "P"), 'Exadata Layout'!V476, 0)</f>
        <v>0</v>
      </c>
      <c r="E964" s="99">
        <f t="array" ref="E964">IF(OR('Exadata Layout'!M476 = "P", 'Exadata Layout'!M476 = "A"), 'Exadata Layout'!W476, 0)</f>
        <v>0</v>
      </c>
      <c r="F964" s="99">
        <f>IF(OR('Exadata Layout'!M476 = "P", 'Exadata Layout'!M476 = "A"), 'Exadata Layout'!I476, 0)</f>
        <v>0</v>
      </c>
      <c r="G964" s="91" t="str">
        <f t="array" ref="G964">IF(OR('Exadata Layout'!M476 = "P", 'Exadata Layout'!M476 = "A"), 'Exadata Layout'!G476, "")</f>
        <v/>
      </c>
    </row>
    <row r="965" spans="3:7">
      <c r="C965" s="91">
        <v>463</v>
      </c>
      <c r="D965" s="99">
        <f>IF(OR('Exadata Layout'!M477 = "P"), 'Exadata Layout'!V477, 0)</f>
        <v>0</v>
      </c>
      <c r="E965" s="99">
        <f t="array" ref="E965">IF(OR('Exadata Layout'!M477 = "P", 'Exadata Layout'!M477 = "A"), 'Exadata Layout'!W477, 0)</f>
        <v>0</v>
      </c>
      <c r="F965" s="99">
        <f>IF(OR('Exadata Layout'!M477 = "P", 'Exadata Layout'!M477 = "A"), 'Exadata Layout'!I477, 0)</f>
        <v>0</v>
      </c>
      <c r="G965" s="91" t="str">
        <f t="array" ref="G965">IF(OR('Exadata Layout'!M477 = "P", 'Exadata Layout'!M477 = "A"), 'Exadata Layout'!G477, "")</f>
        <v/>
      </c>
    </row>
    <row r="966" spans="3:7">
      <c r="C966" s="91">
        <v>464</v>
      </c>
      <c r="D966" s="99">
        <f>IF(OR('Exadata Layout'!M478 = "P"), 'Exadata Layout'!V478, 0)</f>
        <v>0</v>
      </c>
      <c r="E966" s="99">
        <f t="array" ref="E966">IF(OR('Exadata Layout'!M478 = "P", 'Exadata Layout'!M478 = "A"), 'Exadata Layout'!W478, 0)</f>
        <v>0</v>
      </c>
      <c r="F966" s="99">
        <f>IF(OR('Exadata Layout'!M478 = "P", 'Exadata Layout'!M478 = "A"), 'Exadata Layout'!I478, 0)</f>
        <v>0</v>
      </c>
      <c r="G966" s="91" t="str">
        <f t="array" ref="G966">IF(OR('Exadata Layout'!M478 = "P", 'Exadata Layout'!M478 = "A"), 'Exadata Layout'!G478, "")</f>
        <v/>
      </c>
    </row>
    <row r="967" spans="3:7">
      <c r="C967" s="91">
        <v>465</v>
      </c>
      <c r="D967" s="99">
        <f>IF(OR('Exadata Layout'!M479 = "P"), 'Exadata Layout'!V479, 0)</f>
        <v>0</v>
      </c>
      <c r="E967" s="99">
        <f t="array" ref="E967">IF(OR('Exadata Layout'!M479 = "P", 'Exadata Layout'!M479 = "A"), 'Exadata Layout'!W479, 0)</f>
        <v>0</v>
      </c>
      <c r="F967" s="99">
        <f>IF(OR('Exadata Layout'!M479 = "P", 'Exadata Layout'!M479 = "A"), 'Exadata Layout'!I479, 0)</f>
        <v>0</v>
      </c>
      <c r="G967" s="91" t="str">
        <f t="array" ref="G967">IF(OR('Exadata Layout'!M479 = "P", 'Exadata Layout'!M479 = "A"), 'Exadata Layout'!G479, "")</f>
        <v/>
      </c>
    </row>
    <row r="968" spans="3:7">
      <c r="C968" s="91">
        <v>466</v>
      </c>
      <c r="D968" s="99">
        <f>IF(OR('Exadata Layout'!M480 = "P"), 'Exadata Layout'!V480, 0)</f>
        <v>0</v>
      </c>
      <c r="E968" s="99">
        <f t="array" ref="E968">IF(OR('Exadata Layout'!M480 = "P", 'Exadata Layout'!M480 = "A"), 'Exadata Layout'!W480, 0)</f>
        <v>0</v>
      </c>
      <c r="F968" s="99">
        <f>IF(OR('Exadata Layout'!M480 = "P", 'Exadata Layout'!M480 = "A"), 'Exadata Layout'!I480, 0)</f>
        <v>0</v>
      </c>
      <c r="G968" s="91" t="str">
        <f t="array" ref="G968">IF(OR('Exadata Layout'!M480 = "P", 'Exadata Layout'!M480 = "A"), 'Exadata Layout'!G480, "")</f>
        <v/>
      </c>
    </row>
    <row r="969" spans="3:7">
      <c r="C969" s="91">
        <v>467</v>
      </c>
      <c r="D969" s="99">
        <f>IF(OR('Exadata Layout'!M481 = "P"), 'Exadata Layout'!V481, 0)</f>
        <v>0</v>
      </c>
      <c r="E969" s="99">
        <f t="array" ref="E969">IF(OR('Exadata Layout'!M481 = "P", 'Exadata Layout'!M481 = "A"), 'Exadata Layout'!W481, 0)</f>
        <v>0</v>
      </c>
      <c r="F969" s="99">
        <f>IF(OR('Exadata Layout'!M481 = "P", 'Exadata Layout'!M481 = "A"), 'Exadata Layout'!I481, 0)</f>
        <v>0</v>
      </c>
      <c r="G969" s="91" t="str">
        <f t="array" ref="G969">IF(OR('Exadata Layout'!M481 = "P", 'Exadata Layout'!M481 = "A"), 'Exadata Layout'!G481, "")</f>
        <v/>
      </c>
    </row>
    <row r="970" spans="3:7">
      <c r="C970" s="91">
        <v>468</v>
      </c>
      <c r="D970" s="99">
        <f>IF(OR('Exadata Layout'!M482 = "P"), 'Exadata Layout'!V482, 0)</f>
        <v>0</v>
      </c>
      <c r="E970" s="99">
        <f t="array" ref="E970">IF(OR('Exadata Layout'!M482 = "P", 'Exadata Layout'!M482 = "A"), 'Exadata Layout'!W482, 0)</f>
        <v>0</v>
      </c>
      <c r="F970" s="99">
        <f>IF(OR('Exadata Layout'!M482 = "P", 'Exadata Layout'!M482 = "A"), 'Exadata Layout'!I482, 0)</f>
        <v>0</v>
      </c>
      <c r="G970" s="91" t="str">
        <f t="array" ref="G970">IF(OR('Exadata Layout'!M482 = "P", 'Exadata Layout'!M482 = "A"), 'Exadata Layout'!G482, "")</f>
        <v/>
      </c>
    </row>
    <row r="971" spans="3:7">
      <c r="C971" s="91">
        <v>469</v>
      </c>
      <c r="D971" s="99">
        <f>IF(OR('Exadata Layout'!M483 = "P"), 'Exadata Layout'!V483, 0)</f>
        <v>0</v>
      </c>
      <c r="E971" s="99">
        <f t="array" ref="E971">IF(OR('Exadata Layout'!M483 = "P", 'Exadata Layout'!M483 = "A"), 'Exadata Layout'!W483, 0)</f>
        <v>0</v>
      </c>
      <c r="F971" s="99">
        <f>IF(OR('Exadata Layout'!M483 = "P", 'Exadata Layout'!M483 = "A"), 'Exadata Layout'!I483, 0)</f>
        <v>0</v>
      </c>
      <c r="G971" s="91" t="str">
        <f t="array" ref="G971">IF(OR('Exadata Layout'!M483 = "P", 'Exadata Layout'!M483 = "A"), 'Exadata Layout'!G483, "")</f>
        <v/>
      </c>
    </row>
    <row r="972" spans="3:7">
      <c r="C972" s="91">
        <v>470</v>
      </c>
      <c r="D972" s="99">
        <f>IF(OR('Exadata Layout'!M484 = "P"), 'Exadata Layout'!V484, 0)</f>
        <v>0</v>
      </c>
      <c r="E972" s="99">
        <f t="array" ref="E972">IF(OR('Exadata Layout'!M484 = "P", 'Exadata Layout'!M484 = "A"), 'Exadata Layout'!W484, 0)</f>
        <v>0</v>
      </c>
      <c r="F972" s="99">
        <f>IF(OR('Exadata Layout'!M484 = "P", 'Exadata Layout'!M484 = "A"), 'Exadata Layout'!I484, 0)</f>
        <v>0</v>
      </c>
      <c r="G972" s="91" t="str">
        <f t="array" ref="G972">IF(OR('Exadata Layout'!M484 = "P", 'Exadata Layout'!M484 = "A"), 'Exadata Layout'!G484, "")</f>
        <v/>
      </c>
    </row>
    <row r="973" spans="3:7">
      <c r="C973" s="91">
        <v>471</v>
      </c>
      <c r="D973" s="99">
        <f>IF(OR('Exadata Layout'!M485 = "P"), 'Exadata Layout'!V485, 0)</f>
        <v>0</v>
      </c>
      <c r="E973" s="99">
        <f t="array" ref="E973">IF(OR('Exadata Layout'!M485 = "P", 'Exadata Layout'!M485 = "A"), 'Exadata Layout'!W485, 0)</f>
        <v>0</v>
      </c>
      <c r="F973" s="99">
        <f>IF(OR('Exadata Layout'!M485 = "P", 'Exadata Layout'!M485 = "A"), 'Exadata Layout'!I485, 0)</f>
        <v>0</v>
      </c>
      <c r="G973" s="91" t="str">
        <f t="array" ref="G973">IF(OR('Exadata Layout'!M485 = "P", 'Exadata Layout'!M485 = "A"), 'Exadata Layout'!G485, "")</f>
        <v/>
      </c>
    </row>
    <row r="974" spans="3:7">
      <c r="C974" s="91">
        <v>472</v>
      </c>
      <c r="D974" s="99">
        <f>IF(OR('Exadata Layout'!M486 = "P"), 'Exadata Layout'!V486, 0)</f>
        <v>0</v>
      </c>
      <c r="E974" s="99">
        <f t="array" ref="E974">IF(OR('Exadata Layout'!M486 = "P", 'Exadata Layout'!M486 = "A"), 'Exadata Layout'!W486, 0)</f>
        <v>0</v>
      </c>
      <c r="F974" s="99">
        <f>IF(OR('Exadata Layout'!M486 = "P", 'Exadata Layout'!M486 = "A"), 'Exadata Layout'!I486, 0)</f>
        <v>0</v>
      </c>
      <c r="G974" s="91" t="str">
        <f t="array" ref="G974">IF(OR('Exadata Layout'!M486 = "P", 'Exadata Layout'!M486 = "A"), 'Exadata Layout'!G486, "")</f>
        <v/>
      </c>
    </row>
    <row r="975" spans="3:7">
      <c r="C975" s="91">
        <v>473</v>
      </c>
      <c r="D975" s="99">
        <f>IF(OR('Exadata Layout'!M487 = "P"), 'Exadata Layout'!V487, 0)</f>
        <v>0</v>
      </c>
      <c r="E975" s="99">
        <f t="array" ref="E975">IF(OR('Exadata Layout'!M487 = "P", 'Exadata Layout'!M487 = "A"), 'Exadata Layout'!W487, 0)</f>
        <v>0</v>
      </c>
      <c r="F975" s="99">
        <f>IF(OR('Exadata Layout'!M487 = "P", 'Exadata Layout'!M487 = "A"), 'Exadata Layout'!I487, 0)</f>
        <v>0</v>
      </c>
      <c r="G975" s="91" t="str">
        <f t="array" ref="G975">IF(OR('Exadata Layout'!M487 = "P", 'Exadata Layout'!M487 = "A"), 'Exadata Layout'!G487, "")</f>
        <v/>
      </c>
    </row>
    <row r="976" spans="3:7">
      <c r="C976" s="91">
        <v>474</v>
      </c>
      <c r="D976" s="99">
        <f>IF(OR('Exadata Layout'!M488 = "P"), 'Exadata Layout'!V488, 0)</f>
        <v>0</v>
      </c>
      <c r="E976" s="99">
        <f t="array" ref="E976">IF(OR('Exadata Layout'!M488 = "P", 'Exadata Layout'!M488 = "A"), 'Exadata Layout'!W488, 0)</f>
        <v>0</v>
      </c>
      <c r="F976" s="99">
        <f>IF(OR('Exadata Layout'!M488 = "P", 'Exadata Layout'!M488 = "A"), 'Exadata Layout'!I488, 0)</f>
        <v>0</v>
      </c>
      <c r="G976" s="91" t="str">
        <f t="array" ref="G976">IF(OR('Exadata Layout'!M488 = "P", 'Exadata Layout'!M488 = "A"), 'Exadata Layout'!G488, "")</f>
        <v/>
      </c>
    </row>
    <row r="977" spans="3:7">
      <c r="C977" s="91">
        <v>475</v>
      </c>
      <c r="D977" s="99">
        <f>IF(OR('Exadata Layout'!M489 = "P"), 'Exadata Layout'!V489, 0)</f>
        <v>0</v>
      </c>
      <c r="E977" s="99">
        <f t="array" ref="E977">IF(OR('Exadata Layout'!M489 = "P", 'Exadata Layout'!M489 = "A"), 'Exadata Layout'!W489, 0)</f>
        <v>0</v>
      </c>
      <c r="F977" s="99">
        <f>IF(OR('Exadata Layout'!M489 = "P", 'Exadata Layout'!M489 = "A"), 'Exadata Layout'!I489, 0)</f>
        <v>0</v>
      </c>
      <c r="G977" s="91" t="str">
        <f t="array" ref="G977">IF(OR('Exadata Layout'!M489 = "P", 'Exadata Layout'!M489 = "A"), 'Exadata Layout'!G489, "")</f>
        <v/>
      </c>
    </row>
    <row r="978" spans="3:7">
      <c r="C978" s="91">
        <v>476</v>
      </c>
      <c r="D978" s="99">
        <f>IF(OR('Exadata Layout'!M490 = "P"), 'Exadata Layout'!V490, 0)</f>
        <v>0</v>
      </c>
      <c r="E978" s="99">
        <f t="array" ref="E978">IF(OR('Exadata Layout'!M490 = "P", 'Exadata Layout'!M490 = "A"), 'Exadata Layout'!W490, 0)</f>
        <v>0</v>
      </c>
      <c r="F978" s="99">
        <f>IF(OR('Exadata Layout'!M490 = "P", 'Exadata Layout'!M490 = "A"), 'Exadata Layout'!I490, 0)</f>
        <v>0</v>
      </c>
      <c r="G978" s="91" t="str">
        <f t="array" ref="G978">IF(OR('Exadata Layout'!M490 = "P", 'Exadata Layout'!M490 = "A"), 'Exadata Layout'!G490, "")</f>
        <v/>
      </c>
    </row>
    <row r="979" spans="3:7">
      <c r="C979" s="91">
        <v>477</v>
      </c>
      <c r="D979" s="99">
        <f>IF(OR('Exadata Layout'!M491 = "P"), 'Exadata Layout'!V491, 0)</f>
        <v>0</v>
      </c>
      <c r="E979" s="99">
        <f t="array" ref="E979">IF(OR('Exadata Layout'!M491 = "P", 'Exadata Layout'!M491 = "A"), 'Exadata Layout'!W491, 0)</f>
        <v>0</v>
      </c>
      <c r="F979" s="99">
        <f>IF(OR('Exadata Layout'!M491 = "P", 'Exadata Layout'!M491 = "A"), 'Exadata Layout'!I491, 0)</f>
        <v>0</v>
      </c>
      <c r="G979" s="91" t="str">
        <f t="array" ref="G979">IF(OR('Exadata Layout'!M491 = "P", 'Exadata Layout'!M491 = "A"), 'Exadata Layout'!G491, "")</f>
        <v/>
      </c>
    </row>
    <row r="980" spans="3:7">
      <c r="C980" s="91">
        <v>478</v>
      </c>
      <c r="D980" s="99">
        <f>IF(OR('Exadata Layout'!M492 = "P"), 'Exadata Layout'!V492, 0)</f>
        <v>0</v>
      </c>
      <c r="E980" s="99">
        <f t="array" ref="E980">IF(OR('Exadata Layout'!M492 = "P", 'Exadata Layout'!M492 = "A"), 'Exadata Layout'!W492, 0)</f>
        <v>0</v>
      </c>
      <c r="F980" s="99">
        <f>IF(OR('Exadata Layout'!M492 = "P", 'Exadata Layout'!M492 = "A"), 'Exadata Layout'!I492, 0)</f>
        <v>0</v>
      </c>
      <c r="G980" s="91" t="str">
        <f t="array" ref="G980">IF(OR('Exadata Layout'!M492 = "P", 'Exadata Layout'!M492 = "A"), 'Exadata Layout'!G492, "")</f>
        <v/>
      </c>
    </row>
    <row r="981" spans="3:7">
      <c r="C981" s="91">
        <v>479</v>
      </c>
      <c r="D981" s="99">
        <f>IF(OR('Exadata Layout'!M493 = "P"), 'Exadata Layout'!V493, 0)</f>
        <v>0</v>
      </c>
      <c r="E981" s="99">
        <f t="array" ref="E981">IF(OR('Exadata Layout'!M493 = "P", 'Exadata Layout'!M493 = "A"), 'Exadata Layout'!W493, 0)</f>
        <v>0</v>
      </c>
      <c r="F981" s="99">
        <f>IF(OR('Exadata Layout'!M493 = "P", 'Exadata Layout'!M493 = "A"), 'Exadata Layout'!I493, 0)</f>
        <v>0</v>
      </c>
      <c r="G981" s="91" t="str">
        <f t="array" ref="G981">IF(OR('Exadata Layout'!M493 = "P", 'Exadata Layout'!M493 = "A"), 'Exadata Layout'!G493, "")</f>
        <v/>
      </c>
    </row>
    <row r="982" spans="3:7">
      <c r="C982" s="91">
        <v>480</v>
      </c>
      <c r="D982" s="99">
        <f>IF(OR('Exadata Layout'!M494 = "P"), 'Exadata Layout'!V494, 0)</f>
        <v>0</v>
      </c>
      <c r="E982" s="99">
        <f t="array" ref="E982">IF(OR('Exadata Layout'!M494 = "P", 'Exadata Layout'!M494 = "A"), 'Exadata Layout'!W494, 0)</f>
        <v>0</v>
      </c>
      <c r="F982" s="99">
        <f>IF(OR('Exadata Layout'!M494 = "P", 'Exadata Layout'!M494 = "A"), 'Exadata Layout'!I494, 0)</f>
        <v>0</v>
      </c>
      <c r="G982" s="91" t="str">
        <f t="array" ref="G982">IF(OR('Exadata Layout'!M494 = "P", 'Exadata Layout'!M494 = "A"), 'Exadata Layout'!G494, "")</f>
        <v/>
      </c>
    </row>
    <row r="983" spans="3:7">
      <c r="C983" s="91">
        <v>481</v>
      </c>
      <c r="D983" s="99">
        <f>IF(OR('Exadata Layout'!M495 = "P"), 'Exadata Layout'!V495, 0)</f>
        <v>0</v>
      </c>
      <c r="E983" s="99">
        <f t="array" ref="E983">IF(OR('Exadata Layout'!M495 = "P", 'Exadata Layout'!M495 = "A"), 'Exadata Layout'!W495, 0)</f>
        <v>0</v>
      </c>
      <c r="F983" s="99">
        <f>IF(OR('Exadata Layout'!M495 = "P", 'Exadata Layout'!M495 = "A"), 'Exadata Layout'!I495, 0)</f>
        <v>0</v>
      </c>
      <c r="G983" s="91" t="str">
        <f t="array" ref="G983">IF(OR('Exadata Layout'!M495 = "P", 'Exadata Layout'!M495 = "A"), 'Exadata Layout'!G495, "")</f>
        <v/>
      </c>
    </row>
    <row r="984" spans="3:7">
      <c r="C984" s="91">
        <v>482</v>
      </c>
      <c r="D984" s="99">
        <f>IF(OR('Exadata Layout'!M496 = "P"), 'Exadata Layout'!V496, 0)</f>
        <v>0</v>
      </c>
      <c r="E984" s="99">
        <f t="array" ref="E984">IF(OR('Exadata Layout'!M496 = "P", 'Exadata Layout'!M496 = "A"), 'Exadata Layout'!W496, 0)</f>
        <v>0</v>
      </c>
      <c r="F984" s="99">
        <f>IF(OR('Exadata Layout'!M496 = "P", 'Exadata Layout'!M496 = "A"), 'Exadata Layout'!I496, 0)</f>
        <v>0</v>
      </c>
      <c r="G984" s="91" t="str">
        <f t="array" ref="G984">IF(OR('Exadata Layout'!M496 = "P", 'Exadata Layout'!M496 = "A"), 'Exadata Layout'!G496, "")</f>
        <v/>
      </c>
    </row>
    <row r="985" spans="3:7">
      <c r="C985" s="91">
        <v>483</v>
      </c>
      <c r="D985" s="99">
        <f>IF(OR('Exadata Layout'!M497 = "P"), 'Exadata Layout'!V497, 0)</f>
        <v>0</v>
      </c>
      <c r="E985" s="99">
        <f t="array" ref="E985">IF(OR('Exadata Layout'!M497 = "P", 'Exadata Layout'!M497 = "A"), 'Exadata Layout'!W497, 0)</f>
        <v>0</v>
      </c>
      <c r="F985" s="99">
        <f>IF(OR('Exadata Layout'!M497 = "P", 'Exadata Layout'!M497 = "A"), 'Exadata Layout'!I497, 0)</f>
        <v>0</v>
      </c>
      <c r="G985" s="91" t="str">
        <f t="array" ref="G985">IF(OR('Exadata Layout'!M497 = "P", 'Exadata Layout'!M497 = "A"), 'Exadata Layout'!G497, "")</f>
        <v/>
      </c>
    </row>
    <row r="986" spans="3:7">
      <c r="C986" s="91">
        <v>484</v>
      </c>
      <c r="D986" s="99">
        <f>IF(OR('Exadata Layout'!M498 = "P"), 'Exadata Layout'!V498, 0)</f>
        <v>0</v>
      </c>
      <c r="E986" s="99">
        <f t="array" ref="E986">IF(OR('Exadata Layout'!M498 = "P", 'Exadata Layout'!M498 = "A"), 'Exadata Layout'!W498, 0)</f>
        <v>0</v>
      </c>
      <c r="F986" s="99">
        <f>IF(OR('Exadata Layout'!M498 = "P", 'Exadata Layout'!M498 = "A"), 'Exadata Layout'!I498, 0)</f>
        <v>0</v>
      </c>
      <c r="G986" s="91" t="str">
        <f t="array" ref="G986">IF(OR('Exadata Layout'!M498 = "P", 'Exadata Layout'!M498 = "A"), 'Exadata Layout'!G498, "")</f>
        <v/>
      </c>
    </row>
    <row r="987" spans="3:7">
      <c r="C987" s="91">
        <v>485</v>
      </c>
      <c r="D987" s="99">
        <f>IF(OR('Exadata Layout'!M499 = "P"), 'Exadata Layout'!V499, 0)</f>
        <v>0</v>
      </c>
      <c r="E987" s="99">
        <f t="array" ref="E987">IF(OR('Exadata Layout'!M499 = "P", 'Exadata Layout'!M499 = "A"), 'Exadata Layout'!W499, 0)</f>
        <v>0</v>
      </c>
      <c r="F987" s="99">
        <f>IF(OR('Exadata Layout'!M499 = "P", 'Exadata Layout'!M499 = "A"), 'Exadata Layout'!I499, 0)</f>
        <v>0</v>
      </c>
      <c r="G987" s="91" t="str">
        <f t="array" ref="G987">IF(OR('Exadata Layout'!M499 = "P", 'Exadata Layout'!M499 = "A"), 'Exadata Layout'!G499, "")</f>
        <v/>
      </c>
    </row>
    <row r="988" spans="3:7">
      <c r="C988" s="91">
        <v>486</v>
      </c>
      <c r="D988" s="99">
        <f>IF(OR('Exadata Layout'!M500 = "P"), 'Exadata Layout'!V500, 0)</f>
        <v>0</v>
      </c>
      <c r="E988" s="99">
        <f t="array" ref="E988">IF(OR('Exadata Layout'!M500 = "P", 'Exadata Layout'!M500 = "A"), 'Exadata Layout'!W500, 0)</f>
        <v>0</v>
      </c>
      <c r="F988" s="99">
        <f>IF(OR('Exadata Layout'!M500 = "P", 'Exadata Layout'!M500 = "A"), 'Exadata Layout'!I500, 0)</f>
        <v>0</v>
      </c>
      <c r="G988" s="91" t="str">
        <f t="array" ref="G988">IF(OR('Exadata Layout'!M500 = "P", 'Exadata Layout'!M500 = "A"), 'Exadata Layout'!G500, "")</f>
        <v/>
      </c>
    </row>
    <row r="989" spans="3:7">
      <c r="C989" s="91">
        <v>487</v>
      </c>
      <c r="D989" s="99">
        <f>IF(OR('Exadata Layout'!M501 = "P"), 'Exadata Layout'!V501, 0)</f>
        <v>0</v>
      </c>
      <c r="E989" s="99">
        <f t="array" ref="E989">IF(OR('Exadata Layout'!M501 = "P", 'Exadata Layout'!M501 = "A"), 'Exadata Layout'!W501, 0)</f>
        <v>0</v>
      </c>
      <c r="F989" s="99">
        <f>IF(OR('Exadata Layout'!M501 = "P", 'Exadata Layout'!M501 = "A"), 'Exadata Layout'!I501, 0)</f>
        <v>0</v>
      </c>
      <c r="G989" s="91" t="str">
        <f t="array" ref="G989">IF(OR('Exadata Layout'!M501 = "P", 'Exadata Layout'!M501 = "A"), 'Exadata Layout'!G501, "")</f>
        <v/>
      </c>
    </row>
    <row r="990" spans="3:7">
      <c r="C990" s="91">
        <v>488</v>
      </c>
      <c r="D990" s="99">
        <f>IF(OR('Exadata Layout'!M502 = "P"), 'Exadata Layout'!V502, 0)</f>
        <v>0</v>
      </c>
      <c r="E990" s="99">
        <f t="array" ref="E990">IF(OR('Exadata Layout'!M502 = "P", 'Exadata Layout'!M502 = "A"), 'Exadata Layout'!W502, 0)</f>
        <v>0</v>
      </c>
      <c r="F990" s="99">
        <f>IF(OR('Exadata Layout'!M502 = "P", 'Exadata Layout'!M502 = "A"), 'Exadata Layout'!I502, 0)</f>
        <v>0</v>
      </c>
      <c r="G990" s="91" t="str">
        <f t="array" ref="G990">IF(OR('Exadata Layout'!M502 = "P", 'Exadata Layout'!M502 = "A"), 'Exadata Layout'!G502, "")</f>
        <v/>
      </c>
    </row>
    <row r="991" spans="3:7">
      <c r="C991" s="91">
        <v>489</v>
      </c>
      <c r="D991" s="99">
        <f>IF(OR('Exadata Layout'!M503 = "P"), 'Exadata Layout'!V503, 0)</f>
        <v>0</v>
      </c>
      <c r="E991" s="99">
        <f t="array" ref="E991">IF(OR('Exadata Layout'!M503 = "P", 'Exadata Layout'!M503 = "A"), 'Exadata Layout'!W503, 0)</f>
        <v>0</v>
      </c>
      <c r="F991" s="99">
        <f>IF(OR('Exadata Layout'!M503 = "P", 'Exadata Layout'!M503 = "A"), 'Exadata Layout'!I503, 0)</f>
        <v>0</v>
      </c>
      <c r="G991" s="91" t="str">
        <f t="array" ref="G991">IF(OR('Exadata Layout'!M503 = "P", 'Exadata Layout'!M503 = "A"), 'Exadata Layout'!G503, "")</f>
        <v/>
      </c>
    </row>
    <row r="992" spans="3:7">
      <c r="C992" s="91">
        <v>490</v>
      </c>
      <c r="D992" s="99">
        <f>IF(OR('Exadata Layout'!M504 = "P"), 'Exadata Layout'!V504, 0)</f>
        <v>0</v>
      </c>
      <c r="E992" s="99">
        <f t="array" ref="E992">IF(OR('Exadata Layout'!M504 = "P", 'Exadata Layout'!M504 = "A"), 'Exadata Layout'!W504, 0)</f>
        <v>0</v>
      </c>
      <c r="F992" s="99">
        <f>IF(OR('Exadata Layout'!M504 = "P", 'Exadata Layout'!M504 = "A"), 'Exadata Layout'!I504, 0)</f>
        <v>0</v>
      </c>
      <c r="G992" s="91" t="str">
        <f t="array" ref="G992">IF(OR('Exadata Layout'!M504 = "P", 'Exadata Layout'!M504 = "A"), 'Exadata Layout'!G504, "")</f>
        <v/>
      </c>
    </row>
    <row r="993" spans="1:7">
      <c r="C993" s="91">
        <v>491</v>
      </c>
      <c r="D993" s="99">
        <f>IF(OR('Exadata Layout'!M505 = "P"), 'Exadata Layout'!V505, 0)</f>
        <v>0</v>
      </c>
      <c r="E993" s="99">
        <f t="array" ref="E993">IF(OR('Exadata Layout'!M505 = "P", 'Exadata Layout'!M505 = "A"), 'Exadata Layout'!W505, 0)</f>
        <v>0</v>
      </c>
      <c r="F993" s="99">
        <f>IF(OR('Exadata Layout'!M505 = "P", 'Exadata Layout'!M505 = "A"), 'Exadata Layout'!I505, 0)</f>
        <v>0</v>
      </c>
      <c r="G993" s="91" t="str">
        <f t="array" ref="G993">IF(OR('Exadata Layout'!M505 = "P", 'Exadata Layout'!M505 = "A"), 'Exadata Layout'!G505, "")</f>
        <v/>
      </c>
    </row>
    <row r="994" spans="1:7">
      <c r="C994" s="91">
        <v>492</v>
      </c>
      <c r="D994" s="99">
        <f>IF(OR('Exadata Layout'!M506 = "P"), 'Exadata Layout'!V506, 0)</f>
        <v>0</v>
      </c>
      <c r="E994" s="99">
        <f t="array" ref="E994">IF(OR('Exadata Layout'!M506 = "P", 'Exadata Layout'!M506 = "A"), 'Exadata Layout'!W506, 0)</f>
        <v>0</v>
      </c>
      <c r="F994" s="99">
        <f>IF(OR('Exadata Layout'!M506 = "P", 'Exadata Layout'!M506 = "A"), 'Exadata Layout'!I506, 0)</f>
        <v>0</v>
      </c>
      <c r="G994" s="91" t="str">
        <f t="array" ref="G994">IF(OR('Exadata Layout'!M506 = "P", 'Exadata Layout'!M506 = "A"), 'Exadata Layout'!G506, "")</f>
        <v/>
      </c>
    </row>
    <row r="995" spans="1:7">
      <c r="C995" s="91">
        <v>493</v>
      </c>
      <c r="D995" s="99">
        <f>IF(OR('Exadata Layout'!M507 = "P"), 'Exadata Layout'!V507, 0)</f>
        <v>0</v>
      </c>
      <c r="E995" s="99">
        <f t="array" ref="E995">IF(OR('Exadata Layout'!M507 = "P", 'Exadata Layout'!M507 = "A"), 'Exadata Layout'!W507, 0)</f>
        <v>0</v>
      </c>
      <c r="F995" s="99">
        <f>IF(OR('Exadata Layout'!M507 = "P", 'Exadata Layout'!M507 = "A"), 'Exadata Layout'!I507, 0)</f>
        <v>0</v>
      </c>
      <c r="G995" s="91" t="str">
        <f t="array" ref="G995">IF(OR('Exadata Layout'!M507 = "P", 'Exadata Layout'!M507 = "A"), 'Exadata Layout'!G507, "")</f>
        <v/>
      </c>
    </row>
    <row r="996" spans="1:7">
      <c r="C996" s="91">
        <v>494</v>
      </c>
      <c r="D996" s="99">
        <f>IF(OR('Exadata Layout'!M508 = "P"), 'Exadata Layout'!V508, 0)</f>
        <v>0</v>
      </c>
      <c r="E996" s="99">
        <f t="array" ref="E996">IF(OR('Exadata Layout'!M508 = "P", 'Exadata Layout'!M508 = "A"), 'Exadata Layout'!W508, 0)</f>
        <v>0</v>
      </c>
      <c r="F996" s="99">
        <f>IF(OR('Exadata Layout'!M508 = "P", 'Exadata Layout'!M508 = "A"), 'Exadata Layout'!I508, 0)</f>
        <v>0</v>
      </c>
      <c r="G996" s="91" t="str">
        <f t="array" ref="G996">IF(OR('Exadata Layout'!M508 = "P", 'Exadata Layout'!M508 = "A"), 'Exadata Layout'!G508, "")</f>
        <v/>
      </c>
    </row>
    <row r="997" spans="1:7">
      <c r="C997" s="91">
        <v>495</v>
      </c>
      <c r="D997" s="99">
        <f>IF(OR('Exadata Layout'!M509 = "P"), 'Exadata Layout'!V509, 0)</f>
        <v>0</v>
      </c>
      <c r="E997" s="99">
        <f t="array" ref="E997">IF(OR('Exadata Layout'!M509 = "P", 'Exadata Layout'!M509 = "A"), 'Exadata Layout'!W509, 0)</f>
        <v>0</v>
      </c>
      <c r="F997" s="99">
        <f>IF(OR('Exadata Layout'!M509 = "P", 'Exadata Layout'!M509 = "A"), 'Exadata Layout'!I509, 0)</f>
        <v>0</v>
      </c>
      <c r="G997" s="91" t="str">
        <f t="array" ref="G997">IF(OR('Exadata Layout'!M509 = "P", 'Exadata Layout'!M509 = "A"), 'Exadata Layout'!G509, "")</f>
        <v/>
      </c>
    </row>
    <row r="998" spans="1:7">
      <c r="C998" s="91">
        <v>496</v>
      </c>
      <c r="D998" s="99">
        <f>IF(OR('Exadata Layout'!M510 = "P"), 'Exadata Layout'!V510, 0)</f>
        <v>0</v>
      </c>
      <c r="E998" s="99">
        <f t="array" ref="E998">IF(OR('Exadata Layout'!M510 = "P", 'Exadata Layout'!M510 = "A"), 'Exadata Layout'!W510, 0)</f>
        <v>0</v>
      </c>
      <c r="F998" s="99">
        <f>IF(OR('Exadata Layout'!M510 = "P", 'Exadata Layout'!M510 = "A"), 'Exadata Layout'!I510, 0)</f>
        <v>0</v>
      </c>
      <c r="G998" s="91" t="str">
        <f t="array" ref="G998">IF(OR('Exadata Layout'!M510 = "P", 'Exadata Layout'!M510 = "A"), 'Exadata Layout'!G510, "")</f>
        <v/>
      </c>
    </row>
    <row r="999" spans="1:7">
      <c r="C999" s="91">
        <v>497</v>
      </c>
      <c r="D999" s="99">
        <f>IF(OR('Exadata Layout'!M511 = "P"), 'Exadata Layout'!V511, 0)</f>
        <v>0</v>
      </c>
      <c r="E999" s="99">
        <f t="array" ref="E999">IF(OR('Exadata Layout'!M511 = "P", 'Exadata Layout'!M511 = "A"), 'Exadata Layout'!W511, 0)</f>
        <v>0</v>
      </c>
      <c r="F999" s="99">
        <f>IF(OR('Exadata Layout'!M511 = "P", 'Exadata Layout'!M511 = "A"), 'Exadata Layout'!I511, 0)</f>
        <v>0</v>
      </c>
      <c r="G999" s="91" t="str">
        <f t="array" ref="G999">IF(OR('Exadata Layout'!M511 = "P", 'Exadata Layout'!M511 = "A"), 'Exadata Layout'!G511, "")</f>
        <v/>
      </c>
    </row>
    <row r="1000" spans="1:7">
      <c r="C1000" s="91">
        <v>498</v>
      </c>
      <c r="D1000" s="99">
        <f>IF(OR('Exadata Layout'!M512 = "P"), 'Exadata Layout'!V512, 0)</f>
        <v>0</v>
      </c>
      <c r="E1000" s="99">
        <f t="array" ref="E1000">IF(OR('Exadata Layout'!M512 = "P", 'Exadata Layout'!M512 = "A"), 'Exadata Layout'!W512, 0)</f>
        <v>0</v>
      </c>
      <c r="F1000" s="99">
        <f>IF(OR('Exadata Layout'!M512 = "P", 'Exadata Layout'!M512 = "A"), 'Exadata Layout'!I512, 0)</f>
        <v>0</v>
      </c>
      <c r="G1000" s="91" t="str">
        <f t="array" ref="G1000">IF(OR('Exadata Layout'!M512 = "P", 'Exadata Layout'!M512 = "A"), 'Exadata Layout'!G512, "")</f>
        <v/>
      </c>
    </row>
    <row r="1001" spans="1:7">
      <c r="C1001" s="91">
        <v>499</v>
      </c>
      <c r="D1001" s="99">
        <f>IF(OR('Exadata Layout'!M513 = "P"), 'Exadata Layout'!V513, 0)</f>
        <v>0</v>
      </c>
      <c r="E1001" s="99">
        <f t="array" ref="E1001">IF(OR('Exadata Layout'!M513 = "P", 'Exadata Layout'!M513 = "A"), 'Exadata Layout'!W513, 0)</f>
        <v>0</v>
      </c>
      <c r="F1001" s="99">
        <f>IF(OR('Exadata Layout'!M513 = "P", 'Exadata Layout'!M513 = "A"), 'Exadata Layout'!I513, 0)</f>
        <v>0</v>
      </c>
      <c r="G1001" s="91" t="str">
        <f t="array" ref="G1001">IF(OR('Exadata Layout'!M513 = "P", 'Exadata Layout'!M513 = "A"), 'Exadata Layout'!G513, "")</f>
        <v/>
      </c>
    </row>
    <row r="1002" spans="1:7">
      <c r="C1002" s="91">
        <v>500</v>
      </c>
      <c r="D1002" s="99">
        <f>IF(OR('Exadata Layout'!M514 = "P"), 'Exadata Layout'!V514, 0)</f>
        <v>0</v>
      </c>
      <c r="E1002" s="99">
        <f t="array" ref="E1002">IF(OR('Exadata Layout'!M514 = "P", 'Exadata Layout'!M514 = "A"), 'Exadata Layout'!W514, 0)</f>
        <v>0</v>
      </c>
      <c r="F1002" s="99">
        <f>IF(OR('Exadata Layout'!M514 = "P", 'Exadata Layout'!M514 = "A"), 'Exadata Layout'!I514, 0)</f>
        <v>0</v>
      </c>
      <c r="G1002" s="91" t="str">
        <f t="array" ref="G1002">IF(OR('Exadata Layout'!M514 = "P", 'Exadata Layout'!M514 = "A"), 'Exadata Layout'!G514, "")</f>
        <v/>
      </c>
    </row>
    <row r="1003" spans="1:7">
      <c r="D1003" s="99">
        <f>('Exadata Layout'!AF13) - SUM(D503:D1002)</f>
        <v>13.641025641025642</v>
      </c>
      <c r="E1003" s="99">
        <f t="array" ref="E1003">('Exadata Layout'!AG13) - SUM(E503:E1002)</f>
        <v>122</v>
      </c>
      <c r="F1003" s="99">
        <f>ROUND(SUM(F503:F1002),0)</f>
        <v>90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IF(OR('Exadata Layout'!N15 = "P"), 'Exadata Layout'!V15, 0)</f>
        <v>0</v>
      </c>
      <c r="E1004" s="99">
        <f t="array" ref="E1004">IF(OR('Exadata Layout'!N15 = "P", 'Exadata Layout'!N15 = "A"), 'Exadata Layout'!W15, 0)</f>
        <v>0</v>
      </c>
      <c r="F1004" s="99">
        <f>IF(OR('Exadata Layout'!N15 = "P", 'Exadata Layout'!N15 = "A"), 'Exadata Layout'!I15, 0)</f>
        <v>0</v>
      </c>
      <c r="G1004" s="91" t="str">
        <f t="array" ref="G1004">IF(OR('Exadata Layout'!N15 = "P", 'Exadata Layout'!N15 = "A"), 'Exadata Layout'!G15, "")</f>
        <v/>
      </c>
    </row>
    <row r="1005" spans="1:7">
      <c r="C1005" s="91">
        <v>2</v>
      </c>
      <c r="D1005" s="99">
        <f>IF(OR('Exadata Layout'!N16 = "P"), 'Exadata Layout'!V16, 0)</f>
        <v>0</v>
      </c>
      <c r="E1005" s="99">
        <f t="array" ref="E1005">IF(OR('Exadata Layout'!N16 = "P", 'Exadata Layout'!N16 = "A"), 'Exadata Layout'!W16, 0)</f>
        <v>0</v>
      </c>
      <c r="F1005" s="99">
        <f>IF(OR('Exadata Layout'!N16 = "P", 'Exadata Layout'!N16 = "A"), 'Exadata Layout'!I16, 0)</f>
        <v>0</v>
      </c>
      <c r="G1005" s="91" t="str">
        <f t="array" ref="G1005">IF(OR('Exadata Layout'!N16 = "P", 'Exadata Layout'!N16 = "A"), 'Exadata Layout'!G16, "")</f>
        <v/>
      </c>
    </row>
    <row r="1006" spans="1:7">
      <c r="C1006" s="91">
        <v>3</v>
      </c>
      <c r="D1006" s="99">
        <f>IF(OR('Exadata Layout'!N17 = "P"), 'Exadata Layout'!V17, 0)</f>
        <v>0</v>
      </c>
      <c r="E1006" s="99">
        <f t="array" ref="E1006">IF(OR('Exadata Layout'!N17 = "P", 'Exadata Layout'!N17 = "A"), 'Exadata Layout'!W17, 0)</f>
        <v>0</v>
      </c>
      <c r="F1006" s="99">
        <f>IF(OR('Exadata Layout'!N17 = "P", 'Exadata Layout'!N17 = "A"), 'Exadata Layout'!I17, 0)</f>
        <v>0</v>
      </c>
      <c r="G1006" s="91" t="str">
        <f t="array" ref="G1006">IF(OR('Exadata Layout'!N17 = "P", 'Exadata Layout'!N17 = "A"), 'Exadata Layout'!G17, "")</f>
        <v/>
      </c>
    </row>
    <row r="1007" spans="1:7">
      <c r="C1007" s="91">
        <v>4</v>
      </c>
      <c r="D1007" s="99">
        <f>IF(OR('Exadata Layout'!N18 = "P"), 'Exadata Layout'!V18, 0)</f>
        <v>0</v>
      </c>
      <c r="E1007" s="99">
        <f t="array" ref="E1007">IF(OR('Exadata Layout'!N18 = "P", 'Exadata Layout'!N18 = "A"), 'Exadata Layout'!W18, 0)</f>
        <v>0</v>
      </c>
      <c r="F1007" s="99">
        <f>IF(OR('Exadata Layout'!N18 = "P", 'Exadata Layout'!N18 = "A"), 'Exadata Layout'!I18, 0)</f>
        <v>0</v>
      </c>
      <c r="G1007" s="91" t="str">
        <f t="array" ref="G1007">IF(OR('Exadata Layout'!N18 = "P", 'Exadata Layout'!N18 = "A"), 'Exadata Layout'!G18, "")</f>
        <v/>
      </c>
    </row>
    <row r="1008" spans="1:7">
      <c r="C1008" s="91">
        <v>5</v>
      </c>
      <c r="D1008" s="99">
        <f>IF(OR('Exadata Layout'!N19 = "P"), 'Exadata Layout'!V19, 0)</f>
        <v>0</v>
      </c>
      <c r="E1008" s="99">
        <f t="array" ref="E1008">IF(OR('Exadata Layout'!N19 = "P", 'Exadata Layout'!N19 = "A"), 'Exadata Layout'!W19, 0)</f>
        <v>0</v>
      </c>
      <c r="F1008" s="99">
        <f>IF(OR('Exadata Layout'!N19 = "P", 'Exadata Layout'!N19 = "A"), 'Exadata Layout'!I19, 0)</f>
        <v>0</v>
      </c>
      <c r="G1008" s="91" t="str">
        <f t="array" ref="G1008">IF(OR('Exadata Layout'!N19 = "P", 'Exadata Layout'!N19 = "A"), 'Exadata Layout'!G19, "")</f>
        <v/>
      </c>
    </row>
    <row r="1009" spans="3:7">
      <c r="C1009" s="91">
        <v>6</v>
      </c>
      <c r="D1009" s="99">
        <f>IF(OR('Exadata Layout'!N20 = "P"), 'Exadata Layout'!V20, 0)</f>
        <v>0</v>
      </c>
      <c r="E1009" s="99">
        <f t="array" ref="E1009">IF(OR('Exadata Layout'!N20 = "P", 'Exadata Layout'!N20 = "A"), 'Exadata Layout'!W20, 0)</f>
        <v>0</v>
      </c>
      <c r="F1009" s="99">
        <f>IF(OR('Exadata Layout'!N20 = "P", 'Exadata Layout'!N20 = "A"), 'Exadata Layout'!I20, 0)</f>
        <v>0</v>
      </c>
      <c r="G1009" s="91" t="str">
        <f t="array" ref="G1009">IF(OR('Exadata Layout'!N20 = "P", 'Exadata Layout'!N20 = "A"), 'Exadata Layout'!G20, "")</f>
        <v/>
      </c>
    </row>
    <row r="1010" spans="3:7">
      <c r="C1010" s="91">
        <v>7</v>
      </c>
      <c r="D1010" s="99">
        <f>IF(OR('Exadata Layout'!N21 = "P"), 'Exadata Layout'!V21, 0)</f>
        <v>0</v>
      </c>
      <c r="E1010" s="99">
        <f t="array" ref="E1010">IF(OR('Exadata Layout'!N21 = "P", 'Exadata Layout'!N21 = "A"), 'Exadata Layout'!W21, 0)</f>
        <v>0</v>
      </c>
      <c r="F1010" s="99">
        <f>IF(OR('Exadata Layout'!N21 = "P", 'Exadata Layout'!N21 = "A"), 'Exadata Layout'!I21, 0)</f>
        <v>0</v>
      </c>
      <c r="G1010" s="91" t="str">
        <f t="array" ref="G1010">IF(OR('Exadata Layout'!N21 = "P", 'Exadata Layout'!N21 = "A"), 'Exadata Layout'!G21, "")</f>
        <v/>
      </c>
    </row>
    <row r="1011" spans="3:7">
      <c r="C1011" s="91">
        <v>8</v>
      </c>
      <c r="D1011" s="99">
        <f>IF(OR('Exadata Layout'!N22 = "P"), 'Exadata Layout'!V22, 0)</f>
        <v>0</v>
      </c>
      <c r="E1011" s="99">
        <f t="array" ref="E1011">IF(OR('Exadata Layout'!N22 = "P", 'Exadata Layout'!N22 = "A"), 'Exadata Layout'!W22, 0)</f>
        <v>0</v>
      </c>
      <c r="F1011" s="99">
        <f>IF(OR('Exadata Layout'!N22 = "P", 'Exadata Layout'!N22 = "A"), 'Exadata Layout'!I22, 0)</f>
        <v>0</v>
      </c>
      <c r="G1011" s="91" t="str">
        <f t="array" ref="G1011">IF(OR('Exadata Layout'!N22 = "P", 'Exadata Layout'!N22 = "A"), 'Exadata Layout'!G22, "")</f>
        <v/>
      </c>
    </row>
    <row r="1012" spans="3:7">
      <c r="C1012" s="91">
        <v>9</v>
      </c>
      <c r="D1012" s="99">
        <f>IF(OR('Exadata Layout'!N23 = "P"), 'Exadata Layout'!V23, 0)</f>
        <v>0</v>
      </c>
      <c r="E1012" s="99">
        <f t="array" ref="E1012">IF(OR('Exadata Layout'!N23 = "P", 'Exadata Layout'!N23 = "A"), 'Exadata Layout'!W23, 0)</f>
        <v>0</v>
      </c>
      <c r="F1012" s="99">
        <f>IF(OR('Exadata Layout'!N23 = "P", 'Exadata Layout'!N23 = "A"), 'Exadata Layout'!I23, 0)</f>
        <v>0</v>
      </c>
      <c r="G1012" s="91" t="str">
        <f t="array" ref="G1012">IF(OR('Exadata Layout'!N23 = "P", 'Exadata Layout'!N23 = "A"), 'Exadata Layout'!G23, "")</f>
        <v/>
      </c>
    </row>
    <row r="1013" spans="3:7">
      <c r="C1013" s="91">
        <v>10</v>
      </c>
      <c r="D1013" s="99">
        <f>IF(OR('Exadata Layout'!N24 = "P"), 'Exadata Layout'!V24, 0)</f>
        <v>0</v>
      </c>
      <c r="E1013" s="99">
        <f t="array" ref="E1013">IF(OR('Exadata Layout'!N24 = "P", 'Exadata Layout'!N24 = "A"), 'Exadata Layout'!W24, 0)</f>
        <v>0</v>
      </c>
      <c r="F1013" s="99">
        <f>IF(OR('Exadata Layout'!N24 = "P", 'Exadata Layout'!N24 = "A"), 'Exadata Layout'!I24, 0)</f>
        <v>0</v>
      </c>
      <c r="G1013" s="91" t="str">
        <f t="array" ref="G1013">IF(OR('Exadata Layout'!N24 = "P", 'Exadata Layout'!N24 = "A"), 'Exadata Layout'!G24, "")</f>
        <v/>
      </c>
    </row>
    <row r="1014" spans="3:7">
      <c r="C1014" s="91">
        <v>11</v>
      </c>
      <c r="D1014" s="99">
        <f>IF(OR('Exadata Layout'!N25 = "P"), 'Exadata Layout'!V25, 0)</f>
        <v>0</v>
      </c>
      <c r="E1014" s="99">
        <f t="array" ref="E1014">IF(OR('Exadata Layout'!N25 = "P", 'Exadata Layout'!N25 = "A"), 'Exadata Layout'!W25, 0)</f>
        <v>0</v>
      </c>
      <c r="F1014" s="99">
        <f>IF(OR('Exadata Layout'!N25 = "P", 'Exadata Layout'!N25 = "A"), 'Exadata Layout'!I25, 0)</f>
        <v>0</v>
      </c>
      <c r="G1014" s="91" t="str">
        <f t="array" ref="G1014">IF(OR('Exadata Layout'!N25 = "P", 'Exadata Layout'!N25 = "A"), 'Exadata Layout'!G25, "")</f>
        <v/>
      </c>
    </row>
    <row r="1015" spans="3:7">
      <c r="C1015" s="91">
        <v>12</v>
      </c>
      <c r="D1015" s="99">
        <f>IF(OR('Exadata Layout'!N26 = "P"), 'Exadata Layout'!V26, 0)</f>
        <v>0</v>
      </c>
      <c r="E1015" s="99">
        <f t="array" ref="E1015">IF(OR('Exadata Layout'!N26 = "P", 'Exadata Layout'!N26 = "A"), 'Exadata Layout'!W26, 0)</f>
        <v>0</v>
      </c>
      <c r="F1015" s="99">
        <f>IF(OR('Exadata Layout'!N26 = "P", 'Exadata Layout'!N26 = "A"), 'Exadata Layout'!I26, 0)</f>
        <v>0</v>
      </c>
      <c r="G1015" s="91" t="str">
        <f t="array" ref="G1015">IF(OR('Exadata Layout'!N26 = "P", 'Exadata Layout'!N26 = "A"), 'Exadata Layout'!G26, "")</f>
        <v/>
      </c>
    </row>
    <row r="1016" spans="3:7">
      <c r="C1016" s="91">
        <v>13</v>
      </c>
      <c r="D1016" s="99">
        <f>IF(OR('Exadata Layout'!N27 = "P"), 'Exadata Layout'!V27, 0)</f>
        <v>0</v>
      </c>
      <c r="E1016" s="99">
        <f t="array" ref="E1016">IF(OR('Exadata Layout'!N27 = "P", 'Exadata Layout'!N27 = "A"), 'Exadata Layout'!W27, 0)</f>
        <v>0</v>
      </c>
      <c r="F1016" s="99">
        <f>IF(OR('Exadata Layout'!N27 = "P", 'Exadata Layout'!N27 = "A"), 'Exadata Layout'!I27, 0)</f>
        <v>0</v>
      </c>
      <c r="G1016" s="91" t="str">
        <f t="array" ref="G1016">IF(OR('Exadata Layout'!N27 = "P", 'Exadata Layout'!N27 = "A"), 'Exadata Layout'!G27, "")</f>
        <v/>
      </c>
    </row>
    <row r="1017" spans="3:7">
      <c r="C1017" s="91">
        <v>14</v>
      </c>
      <c r="D1017" s="99">
        <f>IF(OR('Exadata Layout'!N28 = "P"), 'Exadata Layout'!V28, 0)</f>
        <v>0</v>
      </c>
      <c r="E1017" s="99">
        <f t="array" ref="E1017">IF(OR('Exadata Layout'!N28 = "P", 'Exadata Layout'!N28 = "A"), 'Exadata Layout'!W28, 0)</f>
        <v>0</v>
      </c>
      <c r="F1017" s="99">
        <f>IF(OR('Exadata Layout'!N28 = "P", 'Exadata Layout'!N28 = "A"), 'Exadata Layout'!I28, 0)</f>
        <v>0</v>
      </c>
      <c r="G1017" s="91" t="str">
        <f t="array" ref="G1017">IF(OR('Exadata Layout'!N28 = "P", 'Exadata Layout'!N28 = "A"), 'Exadata Layout'!G28, "")</f>
        <v/>
      </c>
    </row>
    <row r="1018" spans="3:7">
      <c r="C1018" s="91">
        <v>15</v>
      </c>
      <c r="D1018" s="99">
        <f>IF(OR('Exadata Layout'!N29 = "P"), 'Exadata Layout'!V29, 0)</f>
        <v>0</v>
      </c>
      <c r="E1018" s="99">
        <f t="array" ref="E1018">IF(OR('Exadata Layout'!N29 = "P", 'Exadata Layout'!N29 = "A"), 'Exadata Layout'!W29, 0)</f>
        <v>0</v>
      </c>
      <c r="F1018" s="99">
        <f>IF(OR('Exadata Layout'!N29 = "P", 'Exadata Layout'!N29 = "A"), 'Exadata Layout'!I29, 0)</f>
        <v>0</v>
      </c>
      <c r="G1018" s="91" t="str">
        <f t="array" ref="G1018">IF(OR('Exadata Layout'!N29 = "P", 'Exadata Layout'!N29 = "A"), 'Exadata Layout'!G29, "")</f>
        <v/>
      </c>
    </row>
    <row r="1019" spans="3:7">
      <c r="C1019" s="91">
        <v>16</v>
      </c>
      <c r="D1019" s="99">
        <f>IF(OR('Exadata Layout'!N30 = "P"), 'Exadata Layout'!V30, 0)</f>
        <v>0</v>
      </c>
      <c r="E1019" s="99">
        <f t="array" ref="E1019">IF(OR('Exadata Layout'!N30 = "P", 'Exadata Layout'!N30 = "A"), 'Exadata Layout'!W30, 0)</f>
        <v>0</v>
      </c>
      <c r="F1019" s="99">
        <f>IF(OR('Exadata Layout'!N30 = "P", 'Exadata Layout'!N30 = "A"), 'Exadata Layout'!I30, 0)</f>
        <v>0</v>
      </c>
      <c r="G1019" s="91" t="str">
        <f t="array" ref="G1019">IF(OR('Exadata Layout'!N30 = "P", 'Exadata Layout'!N30 = "A"), 'Exadata Layout'!G30, "")</f>
        <v/>
      </c>
    </row>
    <row r="1020" spans="3:7">
      <c r="C1020" s="91">
        <v>17</v>
      </c>
      <c r="D1020" s="99">
        <f>IF(OR('Exadata Layout'!N31 = "P"), 'Exadata Layout'!V31, 0)</f>
        <v>0</v>
      </c>
      <c r="E1020" s="99">
        <f t="array" ref="E1020">IF(OR('Exadata Layout'!N31 = "P", 'Exadata Layout'!N31 = "A"), 'Exadata Layout'!W31, 0)</f>
        <v>0</v>
      </c>
      <c r="F1020" s="99">
        <f>IF(OR('Exadata Layout'!N31 = "P", 'Exadata Layout'!N31 = "A"), 'Exadata Layout'!I31, 0)</f>
        <v>0</v>
      </c>
      <c r="G1020" s="91" t="str">
        <f t="array" ref="G1020">IF(OR('Exadata Layout'!N31 = "P", 'Exadata Layout'!N31 = "A"), 'Exadata Layout'!G31, "")</f>
        <v/>
      </c>
    </row>
    <row r="1021" spans="3:7">
      <c r="C1021" s="91">
        <v>18</v>
      </c>
      <c r="D1021" s="99">
        <f>IF(OR('Exadata Layout'!N32 = "P"), 'Exadata Layout'!V32, 0)</f>
        <v>0</v>
      </c>
      <c r="E1021" s="99">
        <f t="array" ref="E1021">IF(OR('Exadata Layout'!N32 = "P", 'Exadata Layout'!N32 = "A"), 'Exadata Layout'!W32, 0)</f>
        <v>0</v>
      </c>
      <c r="F1021" s="99">
        <f>IF(OR('Exadata Layout'!N32 = "P", 'Exadata Layout'!N32 = "A"), 'Exadata Layout'!I32, 0)</f>
        <v>0</v>
      </c>
      <c r="G1021" s="91" t="str">
        <f t="array" ref="G1021">IF(OR('Exadata Layout'!N32 = "P", 'Exadata Layout'!N32 = "A"), 'Exadata Layout'!G32, "")</f>
        <v/>
      </c>
    </row>
    <row r="1022" spans="3:7">
      <c r="C1022" s="91">
        <v>19</v>
      </c>
      <c r="D1022" s="99">
        <f>IF(OR('Exadata Layout'!N33 = "P"), 'Exadata Layout'!V33, 0)</f>
        <v>0</v>
      </c>
      <c r="E1022" s="99">
        <f t="array" ref="E1022">IF(OR('Exadata Layout'!N33 = "P", 'Exadata Layout'!N33 = "A"), 'Exadata Layout'!W33, 0)</f>
        <v>0</v>
      </c>
      <c r="F1022" s="99">
        <f>IF(OR('Exadata Layout'!N33 = "P", 'Exadata Layout'!N33 = "A"), 'Exadata Layout'!I33, 0)</f>
        <v>0</v>
      </c>
      <c r="G1022" s="91" t="str">
        <f t="array" ref="G1022">IF(OR('Exadata Layout'!N33 = "P", 'Exadata Layout'!N33 = "A"), 'Exadata Layout'!G33, "")</f>
        <v/>
      </c>
    </row>
    <row r="1023" spans="3:7">
      <c r="C1023" s="91">
        <v>20</v>
      </c>
      <c r="D1023" s="99">
        <f>IF(OR('Exadata Layout'!N34 = "P"), 'Exadata Layout'!V34, 0)</f>
        <v>0</v>
      </c>
      <c r="E1023" s="99">
        <f t="array" ref="E1023">IF(OR('Exadata Layout'!N34 = "P", 'Exadata Layout'!N34 = "A"), 'Exadata Layout'!W34, 0)</f>
        <v>0</v>
      </c>
      <c r="F1023" s="99">
        <f>IF(OR('Exadata Layout'!N34 = "P", 'Exadata Layout'!N34 = "A"), 'Exadata Layout'!I34, 0)</f>
        <v>0</v>
      </c>
      <c r="G1023" s="91" t="str">
        <f t="array" ref="G1023">IF(OR('Exadata Layout'!N34 = "P", 'Exadata Layout'!N34 = "A"), 'Exadata Layout'!G34, "")</f>
        <v/>
      </c>
    </row>
    <row r="1024" spans="3:7">
      <c r="C1024" s="91">
        <v>21</v>
      </c>
      <c r="D1024" s="99">
        <f>IF(OR('Exadata Layout'!N35 = "P"), 'Exadata Layout'!V35, 0)</f>
        <v>0</v>
      </c>
      <c r="E1024" s="99">
        <f t="array" ref="E1024">IF(OR('Exadata Layout'!N35 = "P", 'Exadata Layout'!N35 = "A"), 'Exadata Layout'!W35, 0)</f>
        <v>0</v>
      </c>
      <c r="F1024" s="99">
        <f>IF(OR('Exadata Layout'!N35 = "P", 'Exadata Layout'!N35 = "A"), 'Exadata Layout'!I35, 0)</f>
        <v>0</v>
      </c>
      <c r="G1024" s="91" t="str">
        <f t="array" ref="G1024">IF(OR('Exadata Layout'!N35 = "P", 'Exadata Layout'!N35 = "A"), 'Exadata Layout'!G35, "")</f>
        <v/>
      </c>
    </row>
    <row r="1025" spans="3:7">
      <c r="C1025" s="91">
        <v>22</v>
      </c>
      <c r="D1025" s="99">
        <f>IF(OR('Exadata Layout'!N36 = "P"), 'Exadata Layout'!V36, 0)</f>
        <v>0</v>
      </c>
      <c r="E1025" s="99">
        <f t="array" ref="E1025">IF(OR('Exadata Layout'!N36 = "P", 'Exadata Layout'!N36 = "A"), 'Exadata Layout'!W36, 0)</f>
        <v>0</v>
      </c>
      <c r="F1025" s="99">
        <f>IF(OR('Exadata Layout'!N36 = "P", 'Exadata Layout'!N36 = "A"), 'Exadata Layout'!I36, 0)</f>
        <v>0</v>
      </c>
      <c r="G1025" s="91" t="str">
        <f t="array" ref="G1025">IF(OR('Exadata Layout'!N36 = "P", 'Exadata Layout'!N36 = "A"), 'Exadata Layout'!G36, "")</f>
        <v/>
      </c>
    </row>
    <row r="1026" spans="3:7">
      <c r="C1026" s="91">
        <v>23</v>
      </c>
      <c r="D1026" s="99">
        <f>IF(OR('Exadata Layout'!N37 = "P"), 'Exadata Layout'!V37, 0)</f>
        <v>0</v>
      </c>
      <c r="E1026" s="99">
        <f t="array" ref="E1026">IF(OR('Exadata Layout'!N37 = "P", 'Exadata Layout'!N37 = "A"), 'Exadata Layout'!W37, 0)</f>
        <v>0</v>
      </c>
      <c r="F1026" s="99">
        <f>IF(OR('Exadata Layout'!N37 = "P", 'Exadata Layout'!N37 = "A"), 'Exadata Layout'!I37, 0)</f>
        <v>0</v>
      </c>
      <c r="G1026" s="91" t="str">
        <f t="array" ref="G1026">IF(OR('Exadata Layout'!N37 = "P", 'Exadata Layout'!N37 = "A"), 'Exadata Layout'!G37, "")</f>
        <v/>
      </c>
    </row>
    <row r="1027" spans="3:7">
      <c r="C1027" s="91">
        <v>24</v>
      </c>
      <c r="D1027" s="99">
        <f>IF(OR('Exadata Layout'!N38 = "P"), 'Exadata Layout'!V38, 0)</f>
        <v>0</v>
      </c>
      <c r="E1027" s="99">
        <f t="array" ref="E1027">IF(OR('Exadata Layout'!N38 = "P", 'Exadata Layout'!N38 = "A"), 'Exadata Layout'!W38, 0)</f>
        <v>0</v>
      </c>
      <c r="F1027" s="99">
        <f>IF(OR('Exadata Layout'!N38 = "P", 'Exadata Layout'!N38 = "A"), 'Exadata Layout'!I38, 0)</f>
        <v>0</v>
      </c>
      <c r="G1027" s="91" t="str">
        <f t="array" ref="G1027">IF(OR('Exadata Layout'!N38 = "P", 'Exadata Layout'!N38 = "A"), 'Exadata Layout'!G38, "")</f>
        <v/>
      </c>
    </row>
    <row r="1028" spans="3:7">
      <c r="C1028" s="91">
        <v>25</v>
      </c>
      <c r="D1028" s="99">
        <f>IF(OR('Exadata Layout'!N39 = "P"), 'Exadata Layout'!V39, 0)</f>
        <v>0</v>
      </c>
      <c r="E1028" s="99">
        <f t="array" ref="E1028">IF(OR('Exadata Layout'!N39 = "P", 'Exadata Layout'!N39 = "A"), 'Exadata Layout'!W39, 0)</f>
        <v>0</v>
      </c>
      <c r="F1028" s="99">
        <f>IF(OR('Exadata Layout'!N39 = "P", 'Exadata Layout'!N39 = "A"), 'Exadata Layout'!I39, 0)</f>
        <v>0</v>
      </c>
      <c r="G1028" s="91" t="str">
        <f t="array" ref="G1028">IF(OR('Exadata Layout'!N39 = "P", 'Exadata Layout'!N39 = "A"), 'Exadata Layout'!G39, "")</f>
        <v/>
      </c>
    </row>
    <row r="1029" spans="3:7">
      <c r="C1029" s="91">
        <v>26</v>
      </c>
      <c r="D1029" s="99">
        <f>IF(OR('Exadata Layout'!N40 = "P"), 'Exadata Layout'!V40, 0)</f>
        <v>0</v>
      </c>
      <c r="E1029" s="99">
        <f t="array" ref="E1029">IF(OR('Exadata Layout'!N40 = "P", 'Exadata Layout'!N40 = "A"), 'Exadata Layout'!W40, 0)</f>
        <v>0</v>
      </c>
      <c r="F1029" s="99">
        <f>IF(OR('Exadata Layout'!N40 = "P", 'Exadata Layout'!N40 = "A"), 'Exadata Layout'!I40, 0)</f>
        <v>0</v>
      </c>
      <c r="G1029" s="91" t="str">
        <f t="array" ref="G1029">IF(OR('Exadata Layout'!N40 = "P", 'Exadata Layout'!N40 = "A"), 'Exadata Layout'!G40, "")</f>
        <v/>
      </c>
    </row>
    <row r="1030" spans="3:7">
      <c r="C1030" s="91">
        <v>27</v>
      </c>
      <c r="D1030" s="99">
        <f>IF(OR('Exadata Layout'!N41 = "P"), 'Exadata Layout'!V41, 0)</f>
        <v>0</v>
      </c>
      <c r="E1030" s="99">
        <f t="array" ref="E1030">IF(OR('Exadata Layout'!N41 = "P", 'Exadata Layout'!N41 = "A"), 'Exadata Layout'!W41, 0)</f>
        <v>0</v>
      </c>
      <c r="F1030" s="99">
        <f>IF(OR('Exadata Layout'!N41 = "P", 'Exadata Layout'!N41 = "A"), 'Exadata Layout'!I41, 0)</f>
        <v>0</v>
      </c>
      <c r="G1030" s="91" t="str">
        <f t="array" ref="G1030">IF(OR('Exadata Layout'!N41 = "P", 'Exadata Layout'!N41 = "A"), 'Exadata Layout'!G41, "")</f>
        <v/>
      </c>
    </row>
    <row r="1031" spans="3:7">
      <c r="C1031" s="91">
        <v>28</v>
      </c>
      <c r="D1031" s="99">
        <f>IF(OR('Exadata Layout'!N42 = "P"), 'Exadata Layout'!V42, 0)</f>
        <v>0</v>
      </c>
      <c r="E1031" s="99">
        <f t="array" ref="E1031">IF(OR('Exadata Layout'!N42 = "P", 'Exadata Layout'!N42 = "A"), 'Exadata Layout'!W42, 0)</f>
        <v>0</v>
      </c>
      <c r="F1031" s="99">
        <f>IF(OR('Exadata Layout'!N42 = "P", 'Exadata Layout'!N42 = "A"), 'Exadata Layout'!I42, 0)</f>
        <v>0</v>
      </c>
      <c r="G1031" s="91" t="str">
        <f t="array" ref="G1031">IF(OR('Exadata Layout'!N42 = "P", 'Exadata Layout'!N42 = "A"), 'Exadata Layout'!G42, "")</f>
        <v/>
      </c>
    </row>
    <row r="1032" spans="3:7">
      <c r="C1032" s="91">
        <v>29</v>
      </c>
      <c r="D1032" s="99">
        <f>IF(OR('Exadata Layout'!N43 = "P"), 'Exadata Layout'!V43, 0)</f>
        <v>0</v>
      </c>
      <c r="E1032" s="99">
        <f t="array" ref="E1032">IF(OR('Exadata Layout'!N43 = "P", 'Exadata Layout'!N43 = "A"), 'Exadata Layout'!W43, 0)</f>
        <v>0</v>
      </c>
      <c r="F1032" s="99">
        <f>IF(OR('Exadata Layout'!N43 = "P", 'Exadata Layout'!N43 = "A"), 'Exadata Layout'!I43, 0)</f>
        <v>0</v>
      </c>
      <c r="G1032" s="91" t="str">
        <f t="array" ref="G1032">IF(OR('Exadata Layout'!N43 = "P", 'Exadata Layout'!N43 = "A"), 'Exadata Layout'!G43, "")</f>
        <v/>
      </c>
    </row>
    <row r="1033" spans="3:7">
      <c r="C1033" s="91">
        <v>30</v>
      </c>
      <c r="D1033" s="99">
        <f>IF(OR('Exadata Layout'!N44 = "P"), 'Exadata Layout'!V44, 0)</f>
        <v>0</v>
      </c>
      <c r="E1033" s="99">
        <f t="array" ref="E1033">IF(OR('Exadata Layout'!N44 = "P", 'Exadata Layout'!N44 = "A"), 'Exadata Layout'!W44, 0)</f>
        <v>0</v>
      </c>
      <c r="F1033" s="99">
        <f>IF(OR('Exadata Layout'!N44 = "P", 'Exadata Layout'!N44 = "A"), 'Exadata Layout'!I44, 0)</f>
        <v>0</v>
      </c>
      <c r="G1033" s="91" t="str">
        <f t="array" ref="G1033">IF(OR('Exadata Layout'!N44 = "P", 'Exadata Layout'!N44 = "A"), 'Exadata Layout'!G44, "")</f>
        <v/>
      </c>
    </row>
    <row r="1034" spans="3:7">
      <c r="C1034" s="91">
        <v>31</v>
      </c>
      <c r="D1034" s="99">
        <f>IF(OR('Exadata Layout'!N45 = "P"), 'Exadata Layout'!V45, 0)</f>
        <v>0</v>
      </c>
      <c r="E1034" s="99">
        <f t="array" ref="E1034">IF(OR('Exadata Layout'!N45 = "P", 'Exadata Layout'!N45 = "A"), 'Exadata Layout'!W45, 0)</f>
        <v>0</v>
      </c>
      <c r="F1034" s="99">
        <f>IF(OR('Exadata Layout'!N45 = "P", 'Exadata Layout'!N45 = "A"), 'Exadata Layout'!I45, 0)</f>
        <v>0</v>
      </c>
      <c r="G1034" s="91" t="str">
        <f t="array" ref="G1034">IF(OR('Exadata Layout'!N45 = "P", 'Exadata Layout'!N45 = "A"), 'Exadata Layout'!G45, "")</f>
        <v/>
      </c>
    </row>
    <row r="1035" spans="3:7">
      <c r="C1035" s="91">
        <v>32</v>
      </c>
      <c r="D1035" s="99">
        <f>IF(OR('Exadata Layout'!N46 = "P"), 'Exadata Layout'!V46, 0)</f>
        <v>0</v>
      </c>
      <c r="E1035" s="99">
        <f t="array" ref="E1035">IF(OR('Exadata Layout'!N46 = "P", 'Exadata Layout'!N46 = "A"), 'Exadata Layout'!W46, 0)</f>
        <v>0</v>
      </c>
      <c r="F1035" s="99">
        <f>IF(OR('Exadata Layout'!N46 = "P", 'Exadata Layout'!N46 = "A"), 'Exadata Layout'!I46, 0)</f>
        <v>0</v>
      </c>
      <c r="G1035" s="91" t="str">
        <f t="array" ref="G1035">IF(OR('Exadata Layout'!N46 = "P", 'Exadata Layout'!N46 = "A"), 'Exadata Layout'!G46, "")</f>
        <v/>
      </c>
    </row>
    <row r="1036" spans="3:7">
      <c r="C1036" s="91">
        <v>33</v>
      </c>
      <c r="D1036" s="99">
        <f>IF(OR('Exadata Layout'!N47 = "P"), 'Exadata Layout'!V47, 0)</f>
        <v>0</v>
      </c>
      <c r="E1036" s="99">
        <f t="array" ref="E1036">IF(OR('Exadata Layout'!N47 = "P", 'Exadata Layout'!N47 = "A"), 'Exadata Layout'!W47, 0)</f>
        <v>0</v>
      </c>
      <c r="F1036" s="99">
        <f>IF(OR('Exadata Layout'!N47 = "P", 'Exadata Layout'!N47 = "A"), 'Exadata Layout'!I47, 0)</f>
        <v>0</v>
      </c>
      <c r="G1036" s="91" t="str">
        <f t="array" ref="G1036">IF(OR('Exadata Layout'!N47 = "P", 'Exadata Layout'!N47 = "A"), 'Exadata Layout'!G47, "")</f>
        <v/>
      </c>
    </row>
    <row r="1037" spans="3:7">
      <c r="C1037" s="91">
        <v>34</v>
      </c>
      <c r="D1037" s="99">
        <f>IF(OR('Exadata Layout'!N48 = "P"), 'Exadata Layout'!V48, 0)</f>
        <v>0</v>
      </c>
      <c r="E1037" s="99">
        <f t="array" ref="E1037">IF(OR('Exadata Layout'!N48 = "P", 'Exadata Layout'!N48 = "A"), 'Exadata Layout'!W48, 0)</f>
        <v>0</v>
      </c>
      <c r="F1037" s="99">
        <f>IF(OR('Exadata Layout'!N48 = "P", 'Exadata Layout'!N48 = "A"), 'Exadata Layout'!I48, 0)</f>
        <v>0</v>
      </c>
      <c r="G1037" s="91" t="str">
        <f t="array" ref="G1037">IF(OR('Exadata Layout'!N48 = "P", 'Exadata Layout'!N48 = "A"), 'Exadata Layout'!G48, "")</f>
        <v/>
      </c>
    </row>
    <row r="1038" spans="3:7">
      <c r="C1038" s="91">
        <v>35</v>
      </c>
      <c r="D1038" s="99">
        <f>IF(OR('Exadata Layout'!N49 = "P"), 'Exadata Layout'!V49, 0)</f>
        <v>0</v>
      </c>
      <c r="E1038" s="99">
        <f t="array" ref="E1038">IF(OR('Exadata Layout'!N49 = "P", 'Exadata Layout'!N49 = "A"), 'Exadata Layout'!W49, 0)</f>
        <v>0</v>
      </c>
      <c r="F1038" s="99">
        <f>IF(OR('Exadata Layout'!N49 = "P", 'Exadata Layout'!N49 = "A"), 'Exadata Layout'!I49, 0)</f>
        <v>0</v>
      </c>
      <c r="G1038" s="91" t="str">
        <f t="array" ref="G1038">IF(OR('Exadata Layout'!N49 = "P", 'Exadata Layout'!N49 = "A"), 'Exadata Layout'!G49, "")</f>
        <v/>
      </c>
    </row>
    <row r="1039" spans="3:7">
      <c r="C1039" s="91">
        <v>36</v>
      </c>
      <c r="D1039" s="99">
        <f>IF(OR('Exadata Layout'!N50 = "P"), 'Exadata Layout'!V50, 0)</f>
        <v>0</v>
      </c>
      <c r="E1039" s="99">
        <f t="array" ref="E1039">IF(OR('Exadata Layout'!N50 = "P", 'Exadata Layout'!N50 = "A"), 'Exadata Layout'!W50, 0)</f>
        <v>0</v>
      </c>
      <c r="F1039" s="99">
        <f>IF(OR('Exadata Layout'!N50 = "P", 'Exadata Layout'!N50 = "A"), 'Exadata Layout'!I50, 0)</f>
        <v>0</v>
      </c>
      <c r="G1039" s="91" t="str">
        <f t="array" ref="G1039">IF(OR('Exadata Layout'!N50 = "P", 'Exadata Layout'!N50 = "A"), 'Exadata Layout'!G50, "")</f>
        <v/>
      </c>
    </row>
    <row r="1040" spans="3:7">
      <c r="C1040" s="91">
        <v>37</v>
      </c>
      <c r="D1040" s="99">
        <f>IF(OR('Exadata Layout'!N51 = "P"), 'Exadata Layout'!V51, 0)</f>
        <v>0</v>
      </c>
      <c r="E1040" s="99">
        <f t="array" ref="E1040">IF(OR('Exadata Layout'!N51 = "P", 'Exadata Layout'!N51 = "A"), 'Exadata Layout'!W51, 0)</f>
        <v>0</v>
      </c>
      <c r="F1040" s="99">
        <f>IF(OR('Exadata Layout'!N51 = "P", 'Exadata Layout'!N51 = "A"), 'Exadata Layout'!I51, 0)</f>
        <v>0</v>
      </c>
      <c r="G1040" s="91" t="str">
        <f t="array" ref="G1040">IF(OR('Exadata Layout'!N51 = "P", 'Exadata Layout'!N51 = "A"), 'Exadata Layout'!G51, "")</f>
        <v/>
      </c>
    </row>
    <row r="1041" spans="3:7">
      <c r="C1041" s="91">
        <v>38</v>
      </c>
      <c r="D1041" s="99">
        <f>IF(OR('Exadata Layout'!N52 = "P"), 'Exadata Layout'!V52, 0)</f>
        <v>0</v>
      </c>
      <c r="E1041" s="99">
        <f t="array" ref="E1041">IF(OR('Exadata Layout'!N52 = "P", 'Exadata Layout'!N52 = "A"), 'Exadata Layout'!W52, 0)</f>
        <v>0</v>
      </c>
      <c r="F1041" s="99">
        <f>IF(OR('Exadata Layout'!N52 = "P", 'Exadata Layout'!N52 = "A"), 'Exadata Layout'!I52, 0)</f>
        <v>0</v>
      </c>
      <c r="G1041" s="91" t="str">
        <f t="array" ref="G1041">IF(OR('Exadata Layout'!N52 = "P", 'Exadata Layout'!N52 = "A"), 'Exadata Layout'!G52, "")</f>
        <v/>
      </c>
    </row>
    <row r="1042" spans="3:7">
      <c r="C1042" s="91">
        <v>39</v>
      </c>
      <c r="D1042" s="99">
        <f>IF(OR('Exadata Layout'!N53 = "P"), 'Exadata Layout'!V53, 0)</f>
        <v>0</v>
      </c>
      <c r="E1042" s="99">
        <f t="array" ref="E1042">IF(OR('Exadata Layout'!N53 = "P", 'Exadata Layout'!N53 = "A"), 'Exadata Layout'!W53, 0)</f>
        <v>0</v>
      </c>
      <c r="F1042" s="99">
        <f>IF(OR('Exadata Layout'!N53 = "P", 'Exadata Layout'!N53 = "A"), 'Exadata Layout'!I53, 0)</f>
        <v>0</v>
      </c>
      <c r="G1042" s="91" t="str">
        <f t="array" ref="G1042">IF(OR('Exadata Layout'!N53 = "P", 'Exadata Layout'!N53 = "A"), 'Exadata Layout'!G53, "")</f>
        <v/>
      </c>
    </row>
    <row r="1043" spans="3:7">
      <c r="C1043" s="91">
        <v>40</v>
      </c>
      <c r="D1043" s="99">
        <f>IF(OR('Exadata Layout'!N54 = "P"), 'Exadata Layout'!V54, 0)</f>
        <v>0</v>
      </c>
      <c r="E1043" s="99">
        <f t="array" ref="E1043">IF(OR('Exadata Layout'!N54 = "P", 'Exadata Layout'!N54 = "A"), 'Exadata Layout'!W54, 0)</f>
        <v>0</v>
      </c>
      <c r="F1043" s="99">
        <f>IF(OR('Exadata Layout'!N54 = "P", 'Exadata Layout'!N54 = "A"), 'Exadata Layout'!I54, 0)</f>
        <v>0</v>
      </c>
      <c r="G1043" s="91" t="str">
        <f t="array" ref="G1043">IF(OR('Exadata Layout'!N54 = "P", 'Exadata Layout'!N54 = "A"), 'Exadata Layout'!G54, "")</f>
        <v/>
      </c>
    </row>
    <row r="1044" spans="3:7">
      <c r="C1044" s="91">
        <v>41</v>
      </c>
      <c r="D1044" s="99">
        <f>IF(OR('Exadata Layout'!N55 = "P"), 'Exadata Layout'!V55, 0)</f>
        <v>0</v>
      </c>
      <c r="E1044" s="99">
        <f t="array" ref="E1044">IF(OR('Exadata Layout'!N55 = "P", 'Exadata Layout'!N55 = "A"), 'Exadata Layout'!W55, 0)</f>
        <v>0</v>
      </c>
      <c r="F1044" s="99">
        <f>IF(OR('Exadata Layout'!N55 = "P", 'Exadata Layout'!N55 = "A"), 'Exadata Layout'!I55, 0)</f>
        <v>0</v>
      </c>
      <c r="G1044" s="91" t="str">
        <f t="array" ref="G1044">IF(OR('Exadata Layout'!N55 = "P", 'Exadata Layout'!N55 = "A"), 'Exadata Layout'!G55, "")</f>
        <v/>
      </c>
    </row>
    <row r="1045" spans="3:7">
      <c r="C1045" s="91">
        <v>42</v>
      </c>
      <c r="D1045" s="99">
        <f>IF(OR('Exadata Layout'!N56 = "P"), 'Exadata Layout'!V56, 0)</f>
        <v>0</v>
      </c>
      <c r="E1045" s="99">
        <f t="array" ref="E1045">IF(OR('Exadata Layout'!N56 = "P", 'Exadata Layout'!N56 = "A"), 'Exadata Layout'!W56, 0)</f>
        <v>0</v>
      </c>
      <c r="F1045" s="99">
        <f>IF(OR('Exadata Layout'!N56 = "P", 'Exadata Layout'!N56 = "A"), 'Exadata Layout'!I56, 0)</f>
        <v>0</v>
      </c>
      <c r="G1045" s="91" t="str">
        <f t="array" ref="G1045">IF(OR('Exadata Layout'!N56 = "P", 'Exadata Layout'!N56 = "A"), 'Exadata Layout'!G56, "")</f>
        <v/>
      </c>
    </row>
    <row r="1046" spans="3:7">
      <c r="C1046" s="91">
        <v>43</v>
      </c>
      <c r="D1046" s="99">
        <f>IF(OR('Exadata Layout'!N57 = "P"), 'Exadata Layout'!V57, 0)</f>
        <v>0</v>
      </c>
      <c r="E1046" s="99">
        <f t="array" ref="E1046">IF(OR('Exadata Layout'!N57 = "P", 'Exadata Layout'!N57 = "A"), 'Exadata Layout'!W57, 0)</f>
        <v>0</v>
      </c>
      <c r="F1046" s="99">
        <f>IF(OR('Exadata Layout'!N57 = "P", 'Exadata Layout'!N57 = "A"), 'Exadata Layout'!I57, 0)</f>
        <v>0</v>
      </c>
      <c r="G1046" s="91" t="str">
        <f t="array" ref="G1046">IF(OR('Exadata Layout'!N57 = "P", 'Exadata Layout'!N57 = "A"), 'Exadata Layout'!G57, "")</f>
        <v/>
      </c>
    </row>
    <row r="1047" spans="3:7">
      <c r="C1047" s="91">
        <v>44</v>
      </c>
      <c r="D1047" s="99">
        <f>IF(OR('Exadata Layout'!N58 = "P"), 'Exadata Layout'!V58, 0)</f>
        <v>0</v>
      </c>
      <c r="E1047" s="99">
        <f t="array" ref="E1047">IF(OR('Exadata Layout'!N58 = "P", 'Exadata Layout'!N58 = "A"), 'Exadata Layout'!W58, 0)</f>
        <v>0</v>
      </c>
      <c r="F1047" s="99">
        <f>IF(OR('Exadata Layout'!N58 = "P", 'Exadata Layout'!N58 = "A"), 'Exadata Layout'!I58, 0)</f>
        <v>0</v>
      </c>
      <c r="G1047" s="91" t="str">
        <f t="array" ref="G1047">IF(OR('Exadata Layout'!N58 = "P", 'Exadata Layout'!N58 = "A"), 'Exadata Layout'!G58, "")</f>
        <v/>
      </c>
    </row>
    <row r="1048" spans="3:7">
      <c r="C1048" s="91">
        <v>45</v>
      </c>
      <c r="D1048" s="99">
        <f>IF(OR('Exadata Layout'!N59 = "P"), 'Exadata Layout'!V59, 0)</f>
        <v>0</v>
      </c>
      <c r="E1048" s="99">
        <f t="array" ref="E1048">IF(OR('Exadata Layout'!N59 = "P", 'Exadata Layout'!N59 = "A"), 'Exadata Layout'!W59, 0)</f>
        <v>0</v>
      </c>
      <c r="F1048" s="99">
        <f>IF(OR('Exadata Layout'!N59 = "P", 'Exadata Layout'!N59 = "A"), 'Exadata Layout'!I59, 0)</f>
        <v>0</v>
      </c>
      <c r="G1048" s="91" t="str">
        <f t="array" ref="G1048">IF(OR('Exadata Layout'!N59 = "P", 'Exadata Layout'!N59 = "A"), 'Exadata Layout'!G59, "")</f>
        <v/>
      </c>
    </row>
    <row r="1049" spans="3:7">
      <c r="C1049" s="91">
        <v>46</v>
      </c>
      <c r="D1049" s="99">
        <f>IF(OR('Exadata Layout'!N60 = "P"), 'Exadata Layout'!V60, 0)</f>
        <v>0</v>
      </c>
      <c r="E1049" s="99">
        <f t="array" ref="E1049">IF(OR('Exadata Layout'!N60 = "P", 'Exadata Layout'!N60 = "A"), 'Exadata Layout'!W60, 0)</f>
        <v>0</v>
      </c>
      <c r="F1049" s="99">
        <f>IF(OR('Exadata Layout'!N60 = "P", 'Exadata Layout'!N60 = "A"), 'Exadata Layout'!I60, 0)</f>
        <v>0</v>
      </c>
      <c r="G1049" s="91" t="str">
        <f t="array" ref="G1049">IF(OR('Exadata Layout'!N60 = "P", 'Exadata Layout'!N60 = "A"), 'Exadata Layout'!G60, "")</f>
        <v/>
      </c>
    </row>
    <row r="1050" spans="3:7">
      <c r="C1050" s="91">
        <v>47</v>
      </c>
      <c r="D1050" s="99">
        <f>IF(OR('Exadata Layout'!N61 = "P"), 'Exadata Layout'!V61, 0)</f>
        <v>0</v>
      </c>
      <c r="E1050" s="99">
        <f t="array" ref="E1050">IF(OR('Exadata Layout'!N61 = "P", 'Exadata Layout'!N61 = "A"), 'Exadata Layout'!W61, 0)</f>
        <v>0</v>
      </c>
      <c r="F1050" s="99">
        <f>IF(OR('Exadata Layout'!N61 = "P", 'Exadata Layout'!N61 = "A"), 'Exadata Layout'!I61, 0)</f>
        <v>0</v>
      </c>
      <c r="G1050" s="91" t="str">
        <f t="array" ref="G1050">IF(OR('Exadata Layout'!N61 = "P", 'Exadata Layout'!N61 = "A"), 'Exadata Layout'!G61, "")</f>
        <v/>
      </c>
    </row>
    <row r="1051" spans="3:7">
      <c r="C1051" s="91">
        <v>48</v>
      </c>
      <c r="D1051" s="99">
        <f>IF(OR('Exadata Layout'!N62 = "P"), 'Exadata Layout'!V62, 0)</f>
        <v>0</v>
      </c>
      <c r="E1051" s="99">
        <f t="array" ref="E1051">IF(OR('Exadata Layout'!N62 = "P", 'Exadata Layout'!N62 = "A"), 'Exadata Layout'!W62, 0)</f>
        <v>0</v>
      </c>
      <c r="F1051" s="99">
        <f>IF(OR('Exadata Layout'!N62 = "P", 'Exadata Layout'!N62 = "A"), 'Exadata Layout'!I62, 0)</f>
        <v>0</v>
      </c>
      <c r="G1051" s="91" t="str">
        <f t="array" ref="G1051">IF(OR('Exadata Layout'!N62 = "P", 'Exadata Layout'!N62 = "A"), 'Exadata Layout'!G62, "")</f>
        <v/>
      </c>
    </row>
    <row r="1052" spans="3:7">
      <c r="C1052" s="91">
        <v>49</v>
      </c>
      <c r="D1052" s="99">
        <f>IF(OR('Exadata Layout'!N63 = "P"), 'Exadata Layout'!V63, 0)</f>
        <v>0</v>
      </c>
      <c r="E1052" s="99">
        <f t="array" ref="E1052">IF(OR('Exadata Layout'!N63 = "P", 'Exadata Layout'!N63 = "A"), 'Exadata Layout'!W63, 0)</f>
        <v>0</v>
      </c>
      <c r="F1052" s="99">
        <f>IF(OR('Exadata Layout'!N63 = "P", 'Exadata Layout'!N63 = "A"), 'Exadata Layout'!I63, 0)</f>
        <v>0</v>
      </c>
      <c r="G1052" s="91" t="str">
        <f t="array" ref="G1052">IF(OR('Exadata Layout'!N63 = "P", 'Exadata Layout'!N63 = "A"), 'Exadata Layout'!G63, "")</f>
        <v/>
      </c>
    </row>
    <row r="1053" spans="3:7">
      <c r="C1053" s="91">
        <v>50</v>
      </c>
      <c r="D1053" s="99">
        <f>IF(OR('Exadata Layout'!N64 = "P"), 'Exadata Layout'!V64, 0)</f>
        <v>0</v>
      </c>
      <c r="E1053" s="99">
        <f t="array" ref="E1053">IF(OR('Exadata Layout'!N64 = "P", 'Exadata Layout'!N64 = "A"), 'Exadata Layout'!W64, 0)</f>
        <v>0</v>
      </c>
      <c r="F1053" s="99">
        <f>IF(OR('Exadata Layout'!N64 = "P", 'Exadata Layout'!N64 = "A"), 'Exadata Layout'!I64, 0)</f>
        <v>0</v>
      </c>
      <c r="G1053" s="91" t="str">
        <f t="array" ref="G1053">IF(OR('Exadata Layout'!N64 = "P", 'Exadata Layout'!N64 = "A"), 'Exadata Layout'!G64, "")</f>
        <v/>
      </c>
    </row>
    <row r="1054" spans="3:7">
      <c r="C1054" s="91">
        <v>51</v>
      </c>
      <c r="D1054" s="99">
        <f>IF(OR('Exadata Layout'!N65 = "P"), 'Exadata Layout'!V65, 0)</f>
        <v>0</v>
      </c>
      <c r="E1054" s="99">
        <f t="array" ref="E1054">IF(OR('Exadata Layout'!N65 = "P", 'Exadata Layout'!N65 = "A"), 'Exadata Layout'!W65, 0)</f>
        <v>0</v>
      </c>
      <c r="F1054" s="99">
        <f>IF(OR('Exadata Layout'!N65 = "P", 'Exadata Layout'!N65 = "A"), 'Exadata Layout'!I65, 0)</f>
        <v>0</v>
      </c>
      <c r="G1054" s="91" t="str">
        <f t="array" ref="G1054">IF(OR('Exadata Layout'!N65 = "P", 'Exadata Layout'!N65 = "A"), 'Exadata Layout'!G65, "")</f>
        <v/>
      </c>
    </row>
    <row r="1055" spans="3:7">
      <c r="C1055" s="91">
        <v>52</v>
      </c>
      <c r="D1055" s="99">
        <f>IF(OR('Exadata Layout'!N66 = "P"), 'Exadata Layout'!V66, 0)</f>
        <v>0</v>
      </c>
      <c r="E1055" s="99">
        <f t="array" ref="E1055">IF(OR('Exadata Layout'!N66 = "P", 'Exadata Layout'!N66 = "A"), 'Exadata Layout'!W66, 0)</f>
        <v>0</v>
      </c>
      <c r="F1055" s="99">
        <f>IF(OR('Exadata Layout'!N66 = "P", 'Exadata Layout'!N66 = "A"), 'Exadata Layout'!I66, 0)</f>
        <v>0</v>
      </c>
      <c r="G1055" s="91" t="str">
        <f t="array" ref="G1055">IF(OR('Exadata Layout'!N66 = "P", 'Exadata Layout'!N66 = "A"), 'Exadata Layout'!G66, "")</f>
        <v/>
      </c>
    </row>
    <row r="1056" spans="3:7">
      <c r="C1056" s="91">
        <v>53</v>
      </c>
      <c r="D1056" s="99">
        <f>IF(OR('Exadata Layout'!N67 = "P"), 'Exadata Layout'!V67, 0)</f>
        <v>0</v>
      </c>
      <c r="E1056" s="99">
        <f t="array" ref="E1056">IF(OR('Exadata Layout'!N67 = "P", 'Exadata Layout'!N67 = "A"), 'Exadata Layout'!W67, 0)</f>
        <v>0</v>
      </c>
      <c r="F1056" s="99">
        <f>IF(OR('Exadata Layout'!N67 = "P", 'Exadata Layout'!N67 = "A"), 'Exadata Layout'!I67, 0)</f>
        <v>0</v>
      </c>
      <c r="G1056" s="91" t="str">
        <f t="array" ref="G1056">IF(OR('Exadata Layout'!N67 = "P", 'Exadata Layout'!N67 = "A"), 'Exadata Layout'!G67, "")</f>
        <v/>
      </c>
    </row>
    <row r="1057" spans="3:7">
      <c r="C1057" s="91">
        <v>54</v>
      </c>
      <c r="D1057" s="99">
        <f>IF(OR('Exadata Layout'!N68 = "P"), 'Exadata Layout'!V68, 0)</f>
        <v>0</v>
      </c>
      <c r="E1057" s="99">
        <f t="array" ref="E1057">IF(OR('Exadata Layout'!N68 = "P", 'Exadata Layout'!N68 = "A"), 'Exadata Layout'!W68, 0)</f>
        <v>0</v>
      </c>
      <c r="F1057" s="99">
        <f>IF(OR('Exadata Layout'!N68 = "P", 'Exadata Layout'!N68 = "A"), 'Exadata Layout'!I68, 0)</f>
        <v>0</v>
      </c>
      <c r="G1057" s="91" t="str">
        <f t="array" ref="G1057">IF(OR('Exadata Layout'!N68 = "P", 'Exadata Layout'!N68 = "A"), 'Exadata Layout'!G68, "")</f>
        <v/>
      </c>
    </row>
    <row r="1058" spans="3:7">
      <c r="C1058" s="91">
        <v>55</v>
      </c>
      <c r="D1058" s="99">
        <f>IF(OR('Exadata Layout'!N69 = "P"), 'Exadata Layout'!V69, 0)</f>
        <v>0</v>
      </c>
      <c r="E1058" s="99">
        <f t="array" ref="E1058">IF(OR('Exadata Layout'!N69 = "P", 'Exadata Layout'!N69 = "A"), 'Exadata Layout'!W69, 0)</f>
        <v>0</v>
      </c>
      <c r="F1058" s="99">
        <f>IF(OR('Exadata Layout'!N69 = "P", 'Exadata Layout'!N69 = "A"), 'Exadata Layout'!I69, 0)</f>
        <v>0</v>
      </c>
      <c r="G1058" s="91" t="str">
        <f t="array" ref="G1058">IF(OR('Exadata Layout'!N69 = "P", 'Exadata Layout'!N69 = "A"), 'Exadata Layout'!G69, "")</f>
        <v/>
      </c>
    </row>
    <row r="1059" spans="3:7">
      <c r="C1059" s="91">
        <v>56</v>
      </c>
      <c r="D1059" s="99">
        <f>IF(OR('Exadata Layout'!N70 = "P"), 'Exadata Layout'!V70, 0)</f>
        <v>0</v>
      </c>
      <c r="E1059" s="99">
        <f t="array" ref="E1059">IF(OR('Exadata Layout'!N70 = "P", 'Exadata Layout'!N70 = "A"), 'Exadata Layout'!W70, 0)</f>
        <v>0</v>
      </c>
      <c r="F1059" s="99">
        <f>IF(OR('Exadata Layout'!N70 = "P", 'Exadata Layout'!N70 = "A"), 'Exadata Layout'!I70, 0)</f>
        <v>0</v>
      </c>
      <c r="G1059" s="91" t="str">
        <f t="array" ref="G1059">IF(OR('Exadata Layout'!N70 = "P", 'Exadata Layout'!N70 = "A"), 'Exadata Layout'!G70, "")</f>
        <v/>
      </c>
    </row>
    <row r="1060" spans="3:7">
      <c r="C1060" s="91">
        <v>57</v>
      </c>
      <c r="D1060" s="99">
        <f>IF(OR('Exadata Layout'!N71 = "P"), 'Exadata Layout'!V71, 0)</f>
        <v>0</v>
      </c>
      <c r="E1060" s="99">
        <f t="array" ref="E1060">IF(OR('Exadata Layout'!N71 = "P", 'Exadata Layout'!N71 = "A"), 'Exadata Layout'!W71, 0)</f>
        <v>0</v>
      </c>
      <c r="F1060" s="99">
        <f>IF(OR('Exadata Layout'!N71 = "P", 'Exadata Layout'!N71 = "A"), 'Exadata Layout'!I71, 0)</f>
        <v>0</v>
      </c>
      <c r="G1060" s="91" t="str">
        <f t="array" ref="G1060">IF(OR('Exadata Layout'!N71 = "P", 'Exadata Layout'!N71 = "A"), 'Exadata Layout'!G71, "")</f>
        <v/>
      </c>
    </row>
    <row r="1061" spans="3:7">
      <c r="C1061" s="91">
        <v>58</v>
      </c>
      <c r="D1061" s="99">
        <f>IF(OR('Exadata Layout'!N72 = "P"), 'Exadata Layout'!V72, 0)</f>
        <v>0</v>
      </c>
      <c r="E1061" s="99">
        <f t="array" ref="E1061">IF(OR('Exadata Layout'!N72 = "P", 'Exadata Layout'!N72 = "A"), 'Exadata Layout'!W72, 0)</f>
        <v>0</v>
      </c>
      <c r="F1061" s="99">
        <f>IF(OR('Exadata Layout'!N72 = "P", 'Exadata Layout'!N72 = "A"), 'Exadata Layout'!I72, 0)</f>
        <v>0</v>
      </c>
      <c r="G1061" s="91" t="str">
        <f t="array" ref="G1061">IF(OR('Exadata Layout'!N72 = "P", 'Exadata Layout'!N72 = "A"), 'Exadata Layout'!G72, "")</f>
        <v/>
      </c>
    </row>
    <row r="1062" spans="3:7">
      <c r="C1062" s="91">
        <v>59</v>
      </c>
      <c r="D1062" s="99">
        <f>IF(OR('Exadata Layout'!N73 = "P"), 'Exadata Layout'!V73, 0)</f>
        <v>0</v>
      </c>
      <c r="E1062" s="99">
        <f t="array" ref="E1062">IF(OR('Exadata Layout'!N73 = "P", 'Exadata Layout'!N73 = "A"), 'Exadata Layout'!W73, 0)</f>
        <v>0</v>
      </c>
      <c r="F1062" s="99">
        <f>IF(OR('Exadata Layout'!N73 = "P", 'Exadata Layout'!N73 = "A"), 'Exadata Layout'!I73, 0)</f>
        <v>0</v>
      </c>
      <c r="G1062" s="91" t="str">
        <f t="array" ref="G1062">IF(OR('Exadata Layout'!N73 = "P", 'Exadata Layout'!N73 = "A"), 'Exadata Layout'!G73, "")</f>
        <v/>
      </c>
    </row>
    <row r="1063" spans="3:7">
      <c r="C1063" s="91">
        <v>60</v>
      </c>
      <c r="D1063" s="99">
        <f>IF(OR('Exadata Layout'!N74 = "P"), 'Exadata Layout'!V74, 0)</f>
        <v>0</v>
      </c>
      <c r="E1063" s="99">
        <f t="array" ref="E1063">IF(OR('Exadata Layout'!N74 = "P", 'Exadata Layout'!N74 = "A"), 'Exadata Layout'!W74, 0)</f>
        <v>0</v>
      </c>
      <c r="F1063" s="99">
        <f>IF(OR('Exadata Layout'!N74 = "P", 'Exadata Layout'!N74 = "A"), 'Exadata Layout'!I74, 0)</f>
        <v>0</v>
      </c>
      <c r="G1063" s="91" t="str">
        <f t="array" ref="G1063">IF(OR('Exadata Layout'!N74 = "P", 'Exadata Layout'!N74 = "A"), 'Exadata Layout'!G74, "")</f>
        <v/>
      </c>
    </row>
    <row r="1064" spans="3:7">
      <c r="C1064" s="91">
        <v>61</v>
      </c>
      <c r="D1064" s="99">
        <f>IF(OR('Exadata Layout'!N75 = "P"), 'Exadata Layout'!V75, 0)</f>
        <v>0</v>
      </c>
      <c r="E1064" s="99">
        <f t="array" ref="E1064">IF(OR('Exadata Layout'!N75 = "P", 'Exadata Layout'!N75 = "A"), 'Exadata Layout'!W75, 0)</f>
        <v>0</v>
      </c>
      <c r="F1064" s="99">
        <f>IF(OR('Exadata Layout'!N75 = "P", 'Exadata Layout'!N75 = "A"), 'Exadata Layout'!I75, 0)</f>
        <v>0</v>
      </c>
      <c r="G1064" s="91" t="str">
        <f t="array" ref="G1064">IF(OR('Exadata Layout'!N75 = "P", 'Exadata Layout'!N75 = "A"), 'Exadata Layout'!G75, "")</f>
        <v/>
      </c>
    </row>
    <row r="1065" spans="3:7">
      <c r="C1065" s="91">
        <v>62</v>
      </c>
      <c r="D1065" s="99">
        <f>IF(OR('Exadata Layout'!N76 = "P"), 'Exadata Layout'!V76, 0)</f>
        <v>0</v>
      </c>
      <c r="E1065" s="99">
        <f t="array" ref="E1065">IF(OR('Exadata Layout'!N76 = "P", 'Exadata Layout'!N76 = "A"), 'Exadata Layout'!W76, 0)</f>
        <v>0</v>
      </c>
      <c r="F1065" s="99">
        <f>IF(OR('Exadata Layout'!N76 = "P", 'Exadata Layout'!N76 = "A"), 'Exadata Layout'!I76, 0)</f>
        <v>0</v>
      </c>
      <c r="G1065" s="91" t="str">
        <f t="array" ref="G1065">IF(OR('Exadata Layout'!N76 = "P", 'Exadata Layout'!N76 = "A"), 'Exadata Layout'!G76, "")</f>
        <v/>
      </c>
    </row>
    <row r="1066" spans="3:7">
      <c r="C1066" s="91">
        <v>63</v>
      </c>
      <c r="D1066" s="99">
        <f>IF(OR('Exadata Layout'!N77 = "P"), 'Exadata Layout'!V77, 0)</f>
        <v>0</v>
      </c>
      <c r="E1066" s="99">
        <f t="array" ref="E1066">IF(OR('Exadata Layout'!N77 = "P", 'Exadata Layout'!N77 = "A"), 'Exadata Layout'!W77, 0)</f>
        <v>0</v>
      </c>
      <c r="F1066" s="99">
        <f>IF(OR('Exadata Layout'!N77 = "P", 'Exadata Layout'!N77 = "A"), 'Exadata Layout'!I77, 0)</f>
        <v>0</v>
      </c>
      <c r="G1066" s="91" t="str">
        <f t="array" ref="G1066">IF(OR('Exadata Layout'!N77 = "P", 'Exadata Layout'!N77 = "A"), 'Exadata Layout'!G77, "")</f>
        <v/>
      </c>
    </row>
    <row r="1067" spans="3:7">
      <c r="C1067" s="91">
        <v>64</v>
      </c>
      <c r="D1067" s="99">
        <f>IF(OR('Exadata Layout'!N78 = "P"), 'Exadata Layout'!V78, 0)</f>
        <v>0</v>
      </c>
      <c r="E1067" s="99">
        <f t="array" ref="E1067">IF(OR('Exadata Layout'!N78 = "P", 'Exadata Layout'!N78 = "A"), 'Exadata Layout'!W78, 0)</f>
        <v>0</v>
      </c>
      <c r="F1067" s="99">
        <f>IF(OR('Exadata Layout'!N78 = "P", 'Exadata Layout'!N78 = "A"), 'Exadata Layout'!I78, 0)</f>
        <v>0</v>
      </c>
      <c r="G1067" s="91" t="str">
        <f t="array" ref="G1067">IF(OR('Exadata Layout'!N78 = "P", 'Exadata Layout'!N78 = "A"), 'Exadata Layout'!G78, "")</f>
        <v/>
      </c>
    </row>
    <row r="1068" spans="3:7">
      <c r="C1068" s="91">
        <v>65</v>
      </c>
      <c r="D1068" s="99">
        <f>IF(OR('Exadata Layout'!N79 = "P"), 'Exadata Layout'!V79, 0)</f>
        <v>0</v>
      </c>
      <c r="E1068" s="99">
        <f t="array" ref="E1068">IF(OR('Exadata Layout'!N79 = "P", 'Exadata Layout'!N79 = "A"), 'Exadata Layout'!W79, 0)</f>
        <v>0</v>
      </c>
      <c r="F1068" s="99">
        <f>IF(OR('Exadata Layout'!N79 = "P", 'Exadata Layout'!N79 = "A"), 'Exadata Layout'!I79, 0)</f>
        <v>0</v>
      </c>
      <c r="G1068" s="91" t="str">
        <f t="array" ref="G1068">IF(OR('Exadata Layout'!N79 = "P", 'Exadata Layout'!N79 = "A"), 'Exadata Layout'!G79, "")</f>
        <v/>
      </c>
    </row>
    <row r="1069" spans="3:7">
      <c r="C1069" s="91">
        <v>66</v>
      </c>
      <c r="D1069" s="99">
        <f>IF(OR('Exadata Layout'!N80 = "P"), 'Exadata Layout'!V80, 0)</f>
        <v>0</v>
      </c>
      <c r="E1069" s="99">
        <f t="array" ref="E1069">IF(OR('Exadata Layout'!N80 = "P", 'Exadata Layout'!N80 = "A"), 'Exadata Layout'!W80, 0)</f>
        <v>0</v>
      </c>
      <c r="F1069" s="99">
        <f>IF(OR('Exadata Layout'!N80 = "P", 'Exadata Layout'!N80 = "A"), 'Exadata Layout'!I80, 0)</f>
        <v>0</v>
      </c>
      <c r="G1069" s="91" t="str">
        <f t="array" ref="G1069">IF(OR('Exadata Layout'!N80 = "P", 'Exadata Layout'!N80 = "A"), 'Exadata Layout'!G80, "")</f>
        <v/>
      </c>
    </row>
    <row r="1070" spans="3:7">
      <c r="C1070" s="91">
        <v>67</v>
      </c>
      <c r="D1070" s="99">
        <f>IF(OR('Exadata Layout'!N81 = "P"), 'Exadata Layout'!V81, 0)</f>
        <v>0</v>
      </c>
      <c r="E1070" s="99">
        <f t="array" ref="E1070">IF(OR('Exadata Layout'!N81 = "P", 'Exadata Layout'!N81 = "A"), 'Exadata Layout'!W81, 0)</f>
        <v>0</v>
      </c>
      <c r="F1070" s="99">
        <f>IF(OR('Exadata Layout'!N81 = "P", 'Exadata Layout'!N81 = "A"), 'Exadata Layout'!I81, 0)</f>
        <v>0</v>
      </c>
      <c r="G1070" s="91" t="str">
        <f t="array" ref="G1070">IF(OR('Exadata Layout'!N81 = "P", 'Exadata Layout'!N81 = "A"), 'Exadata Layout'!G81, "")</f>
        <v/>
      </c>
    </row>
    <row r="1071" spans="3:7">
      <c r="C1071" s="91">
        <v>68</v>
      </c>
      <c r="D1071" s="99">
        <f>IF(OR('Exadata Layout'!N82 = "P"), 'Exadata Layout'!V82, 0)</f>
        <v>0</v>
      </c>
      <c r="E1071" s="99">
        <f t="array" ref="E1071">IF(OR('Exadata Layout'!N82 = "P", 'Exadata Layout'!N82 = "A"), 'Exadata Layout'!W82, 0)</f>
        <v>0</v>
      </c>
      <c r="F1071" s="99">
        <f>IF(OR('Exadata Layout'!N82 = "P", 'Exadata Layout'!N82 = "A"), 'Exadata Layout'!I82, 0)</f>
        <v>0</v>
      </c>
      <c r="G1071" s="91" t="str">
        <f t="array" ref="G1071">IF(OR('Exadata Layout'!N82 = "P", 'Exadata Layout'!N82 = "A"), 'Exadata Layout'!G82, "")</f>
        <v/>
      </c>
    </row>
    <row r="1072" spans="3:7">
      <c r="C1072" s="91">
        <v>69</v>
      </c>
      <c r="D1072" s="99">
        <f>IF(OR('Exadata Layout'!N83 = "P"), 'Exadata Layout'!V83, 0)</f>
        <v>0</v>
      </c>
      <c r="E1072" s="99">
        <f t="array" ref="E1072">IF(OR('Exadata Layout'!N83 = "P", 'Exadata Layout'!N83 = "A"), 'Exadata Layout'!W83, 0)</f>
        <v>0</v>
      </c>
      <c r="F1072" s="99">
        <f>IF(OR('Exadata Layout'!N83 = "P", 'Exadata Layout'!N83 = "A"), 'Exadata Layout'!I83, 0)</f>
        <v>0</v>
      </c>
      <c r="G1072" s="91" t="str">
        <f t="array" ref="G1072">IF(OR('Exadata Layout'!N83 = "P", 'Exadata Layout'!N83 = "A"), 'Exadata Layout'!G83, "")</f>
        <v/>
      </c>
    </row>
    <row r="1073" spans="3:7">
      <c r="C1073" s="91">
        <v>70</v>
      </c>
      <c r="D1073" s="99">
        <f>IF(OR('Exadata Layout'!N84 = "P"), 'Exadata Layout'!V84, 0)</f>
        <v>0</v>
      </c>
      <c r="E1073" s="99">
        <f t="array" ref="E1073">IF(OR('Exadata Layout'!N84 = "P", 'Exadata Layout'!N84 = "A"), 'Exadata Layout'!W84, 0)</f>
        <v>0</v>
      </c>
      <c r="F1073" s="99">
        <f>IF(OR('Exadata Layout'!N84 = "P", 'Exadata Layout'!N84 = "A"), 'Exadata Layout'!I84, 0)</f>
        <v>0</v>
      </c>
      <c r="G1073" s="91" t="str">
        <f t="array" ref="G1073">IF(OR('Exadata Layout'!N84 = "P", 'Exadata Layout'!N84 = "A"), 'Exadata Layout'!G84, "")</f>
        <v/>
      </c>
    </row>
    <row r="1074" spans="3:7">
      <c r="C1074" s="91">
        <v>71</v>
      </c>
      <c r="D1074" s="99">
        <f>IF(OR('Exadata Layout'!N85 = "P"), 'Exadata Layout'!V85, 0)</f>
        <v>0</v>
      </c>
      <c r="E1074" s="99">
        <f t="array" ref="E1074">IF(OR('Exadata Layout'!N85 = "P", 'Exadata Layout'!N85 = "A"), 'Exadata Layout'!W85, 0)</f>
        <v>0</v>
      </c>
      <c r="F1074" s="99">
        <f>IF(OR('Exadata Layout'!N85 = "P", 'Exadata Layout'!N85 = "A"), 'Exadata Layout'!I85, 0)</f>
        <v>0</v>
      </c>
      <c r="G1074" s="91" t="str">
        <f t="array" ref="G1074">IF(OR('Exadata Layout'!N85 = "P", 'Exadata Layout'!N85 = "A"), 'Exadata Layout'!G85, "")</f>
        <v/>
      </c>
    </row>
    <row r="1075" spans="3:7">
      <c r="C1075" s="91">
        <v>72</v>
      </c>
      <c r="D1075" s="99">
        <f>IF(OR('Exadata Layout'!N86 = "P"), 'Exadata Layout'!V86, 0)</f>
        <v>0</v>
      </c>
      <c r="E1075" s="99">
        <f t="array" ref="E1075">IF(OR('Exadata Layout'!N86 = "P", 'Exadata Layout'!N86 = "A"), 'Exadata Layout'!W86, 0)</f>
        <v>0</v>
      </c>
      <c r="F1075" s="99">
        <f>IF(OR('Exadata Layout'!N86 = "P", 'Exadata Layout'!N86 = "A"), 'Exadata Layout'!I86, 0)</f>
        <v>0</v>
      </c>
      <c r="G1075" s="91" t="str">
        <f t="array" ref="G1075">IF(OR('Exadata Layout'!N86 = "P", 'Exadata Layout'!N86 = "A"), 'Exadata Layout'!G86, "")</f>
        <v/>
      </c>
    </row>
    <row r="1076" spans="3:7">
      <c r="C1076" s="91">
        <v>73</v>
      </c>
      <c r="D1076" s="99">
        <f>IF(OR('Exadata Layout'!N87 = "P"), 'Exadata Layout'!V87, 0)</f>
        <v>0</v>
      </c>
      <c r="E1076" s="99">
        <f t="array" ref="E1076">IF(OR('Exadata Layout'!N87 = "P", 'Exadata Layout'!N87 = "A"), 'Exadata Layout'!W87, 0)</f>
        <v>0</v>
      </c>
      <c r="F1076" s="99">
        <f>IF(OR('Exadata Layout'!N87 = "P", 'Exadata Layout'!N87 = "A"), 'Exadata Layout'!I87, 0)</f>
        <v>0</v>
      </c>
      <c r="G1076" s="91" t="str">
        <f t="array" ref="G1076">IF(OR('Exadata Layout'!N87 = "P", 'Exadata Layout'!N87 = "A"), 'Exadata Layout'!G87, "")</f>
        <v/>
      </c>
    </row>
    <row r="1077" spans="3:7">
      <c r="C1077" s="91">
        <v>74</v>
      </c>
      <c r="D1077" s="99">
        <f>IF(OR('Exadata Layout'!N88 = "P"), 'Exadata Layout'!V88, 0)</f>
        <v>0</v>
      </c>
      <c r="E1077" s="99">
        <f t="array" ref="E1077">IF(OR('Exadata Layout'!N88 = "P", 'Exadata Layout'!N88 = "A"), 'Exadata Layout'!W88, 0)</f>
        <v>0</v>
      </c>
      <c r="F1077" s="99">
        <f>IF(OR('Exadata Layout'!N88 = "P", 'Exadata Layout'!N88 = "A"), 'Exadata Layout'!I88, 0)</f>
        <v>0</v>
      </c>
      <c r="G1077" s="91" t="str">
        <f t="array" ref="G1077">IF(OR('Exadata Layout'!N88 = "P", 'Exadata Layout'!N88 = "A"), 'Exadata Layout'!G88, "")</f>
        <v/>
      </c>
    </row>
    <row r="1078" spans="3:7">
      <c r="C1078" s="91">
        <v>75</v>
      </c>
      <c r="D1078" s="99">
        <f>IF(OR('Exadata Layout'!N89 = "P"), 'Exadata Layout'!V89, 0)</f>
        <v>0</v>
      </c>
      <c r="E1078" s="99">
        <f t="array" ref="E1078">IF(OR('Exadata Layout'!N89 = "P", 'Exadata Layout'!N89 = "A"), 'Exadata Layout'!W89, 0)</f>
        <v>0</v>
      </c>
      <c r="F1078" s="99">
        <f>IF(OR('Exadata Layout'!N89 = "P", 'Exadata Layout'!N89 = "A"), 'Exadata Layout'!I89, 0)</f>
        <v>0</v>
      </c>
      <c r="G1078" s="91" t="str">
        <f t="array" ref="G1078">IF(OR('Exadata Layout'!N89 = "P", 'Exadata Layout'!N89 = "A"), 'Exadata Layout'!G89, "")</f>
        <v/>
      </c>
    </row>
    <row r="1079" spans="3:7">
      <c r="C1079" s="91">
        <v>76</v>
      </c>
      <c r="D1079" s="99">
        <f>IF(OR('Exadata Layout'!N90 = "P"), 'Exadata Layout'!V90, 0)</f>
        <v>0</v>
      </c>
      <c r="E1079" s="99">
        <f t="array" ref="E1079">IF(OR('Exadata Layout'!N90 = "P", 'Exadata Layout'!N90 = "A"), 'Exadata Layout'!W90, 0)</f>
        <v>0</v>
      </c>
      <c r="F1079" s="99">
        <f>IF(OR('Exadata Layout'!N90 = "P", 'Exadata Layout'!N90 = "A"), 'Exadata Layout'!I90, 0)</f>
        <v>0</v>
      </c>
      <c r="G1079" s="91" t="str">
        <f t="array" ref="G1079">IF(OR('Exadata Layout'!N90 = "P", 'Exadata Layout'!N90 = "A"), 'Exadata Layout'!G90, "")</f>
        <v/>
      </c>
    </row>
    <row r="1080" spans="3:7">
      <c r="C1080" s="91">
        <v>77</v>
      </c>
      <c r="D1080" s="99">
        <f>IF(OR('Exadata Layout'!N91 = "P"), 'Exadata Layout'!V91, 0)</f>
        <v>0</v>
      </c>
      <c r="E1080" s="99">
        <f t="array" ref="E1080">IF(OR('Exadata Layout'!N91 = "P", 'Exadata Layout'!N91 = "A"), 'Exadata Layout'!W91, 0)</f>
        <v>0</v>
      </c>
      <c r="F1080" s="99">
        <f>IF(OR('Exadata Layout'!N91 = "P", 'Exadata Layout'!N91 = "A"), 'Exadata Layout'!I91, 0)</f>
        <v>0</v>
      </c>
      <c r="G1080" s="91" t="str">
        <f t="array" ref="G1080">IF(OR('Exadata Layout'!N91 = "P", 'Exadata Layout'!N91 = "A"), 'Exadata Layout'!G91, "")</f>
        <v/>
      </c>
    </row>
    <row r="1081" spans="3:7">
      <c r="C1081" s="91">
        <v>78</v>
      </c>
      <c r="D1081" s="99">
        <f>IF(OR('Exadata Layout'!N92 = "P"), 'Exadata Layout'!V92, 0)</f>
        <v>0</v>
      </c>
      <c r="E1081" s="99">
        <f t="array" ref="E1081">IF(OR('Exadata Layout'!N92 = "P", 'Exadata Layout'!N92 = "A"), 'Exadata Layout'!W92, 0)</f>
        <v>0</v>
      </c>
      <c r="F1081" s="99">
        <f>IF(OR('Exadata Layout'!N92 = "P", 'Exadata Layout'!N92 = "A"), 'Exadata Layout'!I92, 0)</f>
        <v>0</v>
      </c>
      <c r="G1081" s="91" t="str">
        <f t="array" ref="G1081">IF(OR('Exadata Layout'!N92 = "P", 'Exadata Layout'!N92 = "A"), 'Exadata Layout'!G92, "")</f>
        <v/>
      </c>
    </row>
    <row r="1082" spans="3:7">
      <c r="C1082" s="91">
        <v>79</v>
      </c>
      <c r="D1082" s="99">
        <f>IF(OR('Exadata Layout'!N93 = "P"), 'Exadata Layout'!V93, 0)</f>
        <v>0</v>
      </c>
      <c r="E1082" s="99">
        <f t="array" ref="E1082">IF(OR('Exadata Layout'!N93 = "P", 'Exadata Layout'!N93 = "A"), 'Exadata Layout'!W93, 0)</f>
        <v>0</v>
      </c>
      <c r="F1082" s="99">
        <f>IF(OR('Exadata Layout'!N93 = "P", 'Exadata Layout'!N93 = "A"), 'Exadata Layout'!I93, 0)</f>
        <v>0</v>
      </c>
      <c r="G1082" s="91" t="str">
        <f t="array" ref="G1082">IF(OR('Exadata Layout'!N93 = "P", 'Exadata Layout'!N93 = "A"), 'Exadata Layout'!G93, "")</f>
        <v/>
      </c>
    </row>
    <row r="1083" spans="3:7">
      <c r="C1083" s="91">
        <v>80</v>
      </c>
      <c r="D1083" s="99">
        <f>IF(OR('Exadata Layout'!N94 = "P"), 'Exadata Layout'!V94, 0)</f>
        <v>0</v>
      </c>
      <c r="E1083" s="99">
        <f t="array" ref="E1083">IF(OR('Exadata Layout'!N94 = "P", 'Exadata Layout'!N94 = "A"), 'Exadata Layout'!W94, 0)</f>
        <v>0</v>
      </c>
      <c r="F1083" s="99">
        <f>IF(OR('Exadata Layout'!N94 = "P", 'Exadata Layout'!N94 = "A"), 'Exadata Layout'!I94, 0)</f>
        <v>0</v>
      </c>
      <c r="G1083" s="91" t="str">
        <f t="array" ref="G1083">IF(OR('Exadata Layout'!N94 = "P", 'Exadata Layout'!N94 = "A"), 'Exadata Layout'!G94, "")</f>
        <v/>
      </c>
    </row>
    <row r="1084" spans="3:7">
      <c r="C1084" s="91">
        <v>81</v>
      </c>
      <c r="D1084" s="99">
        <f>IF(OR('Exadata Layout'!N95 = "P"), 'Exadata Layout'!V95, 0)</f>
        <v>0</v>
      </c>
      <c r="E1084" s="99">
        <f t="array" ref="E1084">IF(OR('Exadata Layout'!N95 = "P", 'Exadata Layout'!N95 = "A"), 'Exadata Layout'!W95, 0)</f>
        <v>0</v>
      </c>
      <c r="F1084" s="99">
        <f>IF(OR('Exadata Layout'!N95 = "P", 'Exadata Layout'!N95 = "A"), 'Exadata Layout'!I95, 0)</f>
        <v>0</v>
      </c>
      <c r="G1084" s="91" t="str">
        <f t="array" ref="G1084">IF(OR('Exadata Layout'!N95 = "P", 'Exadata Layout'!N95 = "A"), 'Exadata Layout'!G95, "")</f>
        <v/>
      </c>
    </row>
    <row r="1085" spans="3:7">
      <c r="C1085" s="91">
        <v>82</v>
      </c>
      <c r="D1085" s="99">
        <f>IF(OR('Exadata Layout'!N96 = "P"), 'Exadata Layout'!V96, 0)</f>
        <v>0</v>
      </c>
      <c r="E1085" s="99">
        <f t="array" ref="E1085">IF(OR('Exadata Layout'!N96 = "P", 'Exadata Layout'!N96 = "A"), 'Exadata Layout'!W96, 0)</f>
        <v>0</v>
      </c>
      <c r="F1085" s="99">
        <f>IF(OR('Exadata Layout'!N96 = "P", 'Exadata Layout'!N96 = "A"), 'Exadata Layout'!I96, 0)</f>
        <v>0</v>
      </c>
      <c r="G1085" s="91" t="str">
        <f t="array" ref="G1085">IF(OR('Exadata Layout'!N96 = "P", 'Exadata Layout'!N96 = "A"), 'Exadata Layout'!G96, "")</f>
        <v/>
      </c>
    </row>
    <row r="1086" spans="3:7">
      <c r="C1086" s="91">
        <v>83</v>
      </c>
      <c r="D1086" s="99">
        <f>IF(OR('Exadata Layout'!N97 = "P"), 'Exadata Layout'!V97, 0)</f>
        <v>0</v>
      </c>
      <c r="E1086" s="99">
        <f t="array" ref="E1086">IF(OR('Exadata Layout'!N97 = "P", 'Exadata Layout'!N97 = "A"), 'Exadata Layout'!W97, 0)</f>
        <v>0</v>
      </c>
      <c r="F1086" s="99">
        <f>IF(OR('Exadata Layout'!N97 = "P", 'Exadata Layout'!N97 = "A"), 'Exadata Layout'!I97, 0)</f>
        <v>0</v>
      </c>
      <c r="G1086" s="91" t="str">
        <f t="array" ref="G1086">IF(OR('Exadata Layout'!N97 = "P", 'Exadata Layout'!N97 = "A"), 'Exadata Layout'!G97, "")</f>
        <v/>
      </c>
    </row>
    <row r="1087" spans="3:7">
      <c r="C1087" s="91">
        <v>84</v>
      </c>
      <c r="D1087" s="99">
        <f>IF(OR('Exadata Layout'!N98 = "P"), 'Exadata Layout'!V98, 0)</f>
        <v>0</v>
      </c>
      <c r="E1087" s="99">
        <f t="array" ref="E1087">IF(OR('Exadata Layout'!N98 = "P", 'Exadata Layout'!N98 = "A"), 'Exadata Layout'!W98, 0)</f>
        <v>0</v>
      </c>
      <c r="F1087" s="99">
        <f>IF(OR('Exadata Layout'!N98 = "P", 'Exadata Layout'!N98 = "A"), 'Exadata Layout'!I98, 0)</f>
        <v>0</v>
      </c>
      <c r="G1087" s="91" t="str">
        <f t="array" ref="G1087">IF(OR('Exadata Layout'!N98 = "P", 'Exadata Layout'!N98 = "A"), 'Exadata Layout'!G98, "")</f>
        <v/>
      </c>
    </row>
    <row r="1088" spans="3:7">
      <c r="C1088" s="91">
        <v>85</v>
      </c>
      <c r="D1088" s="99">
        <f>IF(OR('Exadata Layout'!N99 = "P"), 'Exadata Layout'!V99, 0)</f>
        <v>0</v>
      </c>
      <c r="E1088" s="99">
        <f t="array" ref="E1088">IF(OR('Exadata Layout'!N99 = "P", 'Exadata Layout'!N99 = "A"), 'Exadata Layout'!W99, 0)</f>
        <v>0</v>
      </c>
      <c r="F1088" s="99">
        <f>IF(OR('Exadata Layout'!N99 = "P", 'Exadata Layout'!N99 = "A"), 'Exadata Layout'!I99, 0)</f>
        <v>0</v>
      </c>
      <c r="G1088" s="91" t="str">
        <f t="array" ref="G1088">IF(OR('Exadata Layout'!N99 = "P", 'Exadata Layout'!N99 = "A"), 'Exadata Layout'!G99, "")</f>
        <v/>
      </c>
    </row>
    <row r="1089" spans="3:7">
      <c r="C1089" s="91">
        <v>86</v>
      </c>
      <c r="D1089" s="99">
        <f>IF(OR('Exadata Layout'!N100 = "P"), 'Exadata Layout'!V100, 0)</f>
        <v>0</v>
      </c>
      <c r="E1089" s="99">
        <f t="array" ref="E1089">IF(OR('Exadata Layout'!N100 = "P", 'Exadata Layout'!N100 = "A"), 'Exadata Layout'!W100, 0)</f>
        <v>0</v>
      </c>
      <c r="F1089" s="99">
        <f>IF(OR('Exadata Layout'!N100 = "P", 'Exadata Layout'!N100 = "A"), 'Exadata Layout'!I100, 0)</f>
        <v>0</v>
      </c>
      <c r="G1089" s="91" t="str">
        <f t="array" ref="G1089">IF(OR('Exadata Layout'!N100 = "P", 'Exadata Layout'!N100 = "A"), 'Exadata Layout'!G100, "")</f>
        <v/>
      </c>
    </row>
    <row r="1090" spans="3:7">
      <c r="C1090" s="91">
        <v>87</v>
      </c>
      <c r="D1090" s="99">
        <f>IF(OR('Exadata Layout'!N101 = "P"), 'Exadata Layout'!V101, 0)</f>
        <v>0</v>
      </c>
      <c r="E1090" s="99">
        <f t="array" ref="E1090">IF(OR('Exadata Layout'!N101 = "P", 'Exadata Layout'!N101 = "A"), 'Exadata Layout'!W101, 0)</f>
        <v>0</v>
      </c>
      <c r="F1090" s="99">
        <f>IF(OR('Exadata Layout'!N101 = "P", 'Exadata Layout'!N101 = "A"), 'Exadata Layout'!I101, 0)</f>
        <v>0</v>
      </c>
      <c r="G1090" s="91" t="str">
        <f t="array" ref="G1090">IF(OR('Exadata Layout'!N101 = "P", 'Exadata Layout'!N101 = "A"), 'Exadata Layout'!G101, "")</f>
        <v/>
      </c>
    </row>
    <row r="1091" spans="3:7">
      <c r="C1091" s="91">
        <v>88</v>
      </c>
      <c r="D1091" s="99">
        <f>IF(OR('Exadata Layout'!N102 = "P"), 'Exadata Layout'!V102, 0)</f>
        <v>0</v>
      </c>
      <c r="E1091" s="99">
        <f t="array" ref="E1091">IF(OR('Exadata Layout'!N102 = "P", 'Exadata Layout'!N102 = "A"), 'Exadata Layout'!W102, 0)</f>
        <v>0</v>
      </c>
      <c r="F1091" s="99">
        <f>IF(OR('Exadata Layout'!N102 = "P", 'Exadata Layout'!N102 = "A"), 'Exadata Layout'!I102, 0)</f>
        <v>0</v>
      </c>
      <c r="G1091" s="91" t="str">
        <f t="array" ref="G1091">IF(OR('Exadata Layout'!N102 = "P", 'Exadata Layout'!N102 = "A"), 'Exadata Layout'!G102, "")</f>
        <v/>
      </c>
    </row>
    <row r="1092" spans="3:7">
      <c r="C1092" s="91">
        <v>89</v>
      </c>
      <c r="D1092" s="99">
        <f>IF(OR('Exadata Layout'!N103 = "P"), 'Exadata Layout'!V103, 0)</f>
        <v>0</v>
      </c>
      <c r="E1092" s="99">
        <f t="array" ref="E1092">IF(OR('Exadata Layout'!N103 = "P", 'Exadata Layout'!N103 = "A"), 'Exadata Layout'!W103, 0)</f>
        <v>0</v>
      </c>
      <c r="F1092" s="99">
        <f>IF(OR('Exadata Layout'!N103 = "P", 'Exadata Layout'!N103 = "A"), 'Exadata Layout'!I103, 0)</f>
        <v>0</v>
      </c>
      <c r="G1092" s="91" t="str">
        <f t="array" ref="G1092">IF(OR('Exadata Layout'!N103 = "P", 'Exadata Layout'!N103 = "A"), 'Exadata Layout'!G103, "")</f>
        <v/>
      </c>
    </row>
    <row r="1093" spans="3:7">
      <c r="C1093" s="91">
        <v>90</v>
      </c>
      <c r="D1093" s="99">
        <f>IF(OR('Exadata Layout'!N104 = "P"), 'Exadata Layout'!V104, 0)</f>
        <v>0</v>
      </c>
      <c r="E1093" s="99">
        <f t="array" ref="E1093">IF(OR('Exadata Layout'!N104 = "P", 'Exadata Layout'!N104 = "A"), 'Exadata Layout'!W104, 0)</f>
        <v>0</v>
      </c>
      <c r="F1093" s="99">
        <f>IF(OR('Exadata Layout'!N104 = "P", 'Exadata Layout'!N104 = "A"), 'Exadata Layout'!I104, 0)</f>
        <v>0</v>
      </c>
      <c r="G1093" s="91" t="str">
        <f t="array" ref="G1093">IF(OR('Exadata Layout'!N104 = "P", 'Exadata Layout'!N104 = "A"), 'Exadata Layout'!G104, "")</f>
        <v/>
      </c>
    </row>
    <row r="1094" spans="3:7">
      <c r="C1094" s="91">
        <v>91</v>
      </c>
      <c r="D1094" s="99">
        <f>IF(OR('Exadata Layout'!N105 = "P"), 'Exadata Layout'!V105, 0)</f>
        <v>0</v>
      </c>
      <c r="E1094" s="99">
        <f t="array" ref="E1094">IF(OR('Exadata Layout'!N105 = "P", 'Exadata Layout'!N105 = "A"), 'Exadata Layout'!W105, 0)</f>
        <v>0</v>
      </c>
      <c r="F1094" s="99">
        <f>IF(OR('Exadata Layout'!N105 = "P", 'Exadata Layout'!N105 = "A"), 'Exadata Layout'!I105, 0)</f>
        <v>0</v>
      </c>
      <c r="G1094" s="91" t="str">
        <f t="array" ref="G1094">IF(OR('Exadata Layout'!N105 = "P", 'Exadata Layout'!N105 = "A"), 'Exadata Layout'!G105, "")</f>
        <v/>
      </c>
    </row>
    <row r="1095" spans="3:7">
      <c r="C1095" s="91">
        <v>92</v>
      </c>
      <c r="D1095" s="99">
        <f>IF(OR('Exadata Layout'!N106 = "P"), 'Exadata Layout'!V106, 0)</f>
        <v>0</v>
      </c>
      <c r="E1095" s="99">
        <f t="array" ref="E1095">IF(OR('Exadata Layout'!N106 = "P", 'Exadata Layout'!N106 = "A"), 'Exadata Layout'!W106, 0)</f>
        <v>0</v>
      </c>
      <c r="F1095" s="99">
        <f>IF(OR('Exadata Layout'!N106 = "P", 'Exadata Layout'!N106 = "A"), 'Exadata Layout'!I106, 0)</f>
        <v>0</v>
      </c>
      <c r="G1095" s="91" t="str">
        <f t="array" ref="G1095">IF(OR('Exadata Layout'!N106 = "P", 'Exadata Layout'!N106 = "A"), 'Exadata Layout'!G106, "")</f>
        <v/>
      </c>
    </row>
    <row r="1096" spans="3:7">
      <c r="C1096" s="91">
        <v>93</v>
      </c>
      <c r="D1096" s="99">
        <f>IF(OR('Exadata Layout'!N107 = "P"), 'Exadata Layout'!V107, 0)</f>
        <v>0</v>
      </c>
      <c r="E1096" s="99">
        <f t="array" ref="E1096">IF(OR('Exadata Layout'!N107 = "P", 'Exadata Layout'!N107 = "A"), 'Exadata Layout'!W107, 0)</f>
        <v>0</v>
      </c>
      <c r="F1096" s="99">
        <f>IF(OR('Exadata Layout'!N107 = "P", 'Exadata Layout'!N107 = "A"), 'Exadata Layout'!I107, 0)</f>
        <v>0</v>
      </c>
      <c r="G1096" s="91" t="str">
        <f t="array" ref="G1096">IF(OR('Exadata Layout'!N107 = "P", 'Exadata Layout'!N107 = "A"), 'Exadata Layout'!G107, "")</f>
        <v/>
      </c>
    </row>
    <row r="1097" spans="3:7">
      <c r="C1097" s="91">
        <v>94</v>
      </c>
      <c r="D1097" s="99">
        <f>IF(OR('Exadata Layout'!N108 = "P"), 'Exadata Layout'!V108, 0)</f>
        <v>0</v>
      </c>
      <c r="E1097" s="99">
        <f t="array" ref="E1097">IF(OR('Exadata Layout'!N108 = "P", 'Exadata Layout'!N108 = "A"), 'Exadata Layout'!W108, 0)</f>
        <v>0</v>
      </c>
      <c r="F1097" s="99">
        <f>IF(OR('Exadata Layout'!N108 = "P", 'Exadata Layout'!N108 = "A"), 'Exadata Layout'!I108, 0)</f>
        <v>0</v>
      </c>
      <c r="G1097" s="91" t="str">
        <f t="array" ref="G1097">IF(OR('Exadata Layout'!N108 = "P", 'Exadata Layout'!N108 = "A"), 'Exadata Layout'!G108, "")</f>
        <v/>
      </c>
    </row>
    <row r="1098" spans="3:7">
      <c r="C1098" s="91">
        <v>95</v>
      </c>
      <c r="D1098" s="99">
        <f>IF(OR('Exadata Layout'!N109 = "P"), 'Exadata Layout'!V109, 0)</f>
        <v>0</v>
      </c>
      <c r="E1098" s="99">
        <f t="array" ref="E1098">IF(OR('Exadata Layout'!N109 = "P", 'Exadata Layout'!N109 = "A"), 'Exadata Layout'!W109, 0)</f>
        <v>0</v>
      </c>
      <c r="F1098" s="99">
        <f>IF(OR('Exadata Layout'!N109 = "P", 'Exadata Layout'!N109 = "A"), 'Exadata Layout'!I109, 0)</f>
        <v>0</v>
      </c>
      <c r="G1098" s="91" t="str">
        <f t="array" ref="G1098">IF(OR('Exadata Layout'!N109 = "P", 'Exadata Layout'!N109 = "A"), 'Exadata Layout'!G109, "")</f>
        <v/>
      </c>
    </row>
    <row r="1099" spans="3:7">
      <c r="C1099" s="91">
        <v>96</v>
      </c>
      <c r="D1099" s="99">
        <f>IF(OR('Exadata Layout'!N110 = "P"), 'Exadata Layout'!V110, 0)</f>
        <v>0</v>
      </c>
      <c r="E1099" s="99">
        <f t="array" ref="E1099">IF(OR('Exadata Layout'!N110 = "P", 'Exadata Layout'!N110 = "A"), 'Exadata Layout'!W110, 0)</f>
        <v>0</v>
      </c>
      <c r="F1099" s="99">
        <f>IF(OR('Exadata Layout'!N110 = "P", 'Exadata Layout'!N110 = "A"), 'Exadata Layout'!I110, 0)</f>
        <v>0</v>
      </c>
      <c r="G1099" s="91" t="str">
        <f t="array" ref="G1099">IF(OR('Exadata Layout'!N110 = "P", 'Exadata Layout'!N110 = "A"), 'Exadata Layout'!G110, "")</f>
        <v/>
      </c>
    </row>
    <row r="1100" spans="3:7">
      <c r="C1100" s="91">
        <v>97</v>
      </c>
      <c r="D1100" s="99">
        <f>IF(OR('Exadata Layout'!N111 = "P"), 'Exadata Layout'!V111, 0)</f>
        <v>0</v>
      </c>
      <c r="E1100" s="99">
        <f t="array" ref="E1100">IF(OR('Exadata Layout'!N111 = "P", 'Exadata Layout'!N111 = "A"), 'Exadata Layout'!W111, 0)</f>
        <v>0</v>
      </c>
      <c r="F1100" s="99">
        <f>IF(OR('Exadata Layout'!N111 = "P", 'Exadata Layout'!N111 = "A"), 'Exadata Layout'!I111, 0)</f>
        <v>0</v>
      </c>
      <c r="G1100" s="91" t="str">
        <f t="array" ref="G1100">IF(OR('Exadata Layout'!N111 = "P", 'Exadata Layout'!N111 = "A"), 'Exadata Layout'!G111, "")</f>
        <v/>
      </c>
    </row>
    <row r="1101" spans="3:7">
      <c r="C1101" s="91">
        <v>98</v>
      </c>
      <c r="D1101" s="99">
        <f>IF(OR('Exadata Layout'!N112 = "P"), 'Exadata Layout'!V112, 0)</f>
        <v>0</v>
      </c>
      <c r="E1101" s="99">
        <f t="array" ref="E1101">IF(OR('Exadata Layout'!N112 = "P", 'Exadata Layout'!N112 = "A"), 'Exadata Layout'!W112, 0)</f>
        <v>0</v>
      </c>
      <c r="F1101" s="99">
        <f>IF(OR('Exadata Layout'!N112 = "P", 'Exadata Layout'!N112 = "A"), 'Exadata Layout'!I112, 0)</f>
        <v>0</v>
      </c>
      <c r="G1101" s="91" t="str">
        <f t="array" ref="G1101">IF(OR('Exadata Layout'!N112 = "P", 'Exadata Layout'!N112 = "A"), 'Exadata Layout'!G112, "")</f>
        <v/>
      </c>
    </row>
    <row r="1102" spans="3:7">
      <c r="C1102" s="91">
        <v>99</v>
      </c>
      <c r="D1102" s="99">
        <f>IF(OR('Exadata Layout'!N113 = "P"), 'Exadata Layout'!V113, 0)</f>
        <v>0</v>
      </c>
      <c r="E1102" s="99">
        <f t="array" ref="E1102">IF(OR('Exadata Layout'!N113 = "P", 'Exadata Layout'!N113 = "A"), 'Exadata Layout'!W113, 0)</f>
        <v>0</v>
      </c>
      <c r="F1102" s="99">
        <f>IF(OR('Exadata Layout'!N113 = "P", 'Exadata Layout'!N113 = "A"), 'Exadata Layout'!I113, 0)</f>
        <v>0</v>
      </c>
      <c r="G1102" s="91" t="str">
        <f t="array" ref="G1102">IF(OR('Exadata Layout'!N113 = "P", 'Exadata Layout'!N113 = "A"), 'Exadata Layout'!G113, "")</f>
        <v/>
      </c>
    </row>
    <row r="1103" spans="3:7">
      <c r="C1103" s="91">
        <v>100</v>
      </c>
      <c r="D1103" s="99">
        <f>IF(OR('Exadata Layout'!N114 = "P"), 'Exadata Layout'!V114, 0)</f>
        <v>0</v>
      </c>
      <c r="E1103" s="99">
        <f t="array" ref="E1103">IF(OR('Exadata Layout'!N114 = "P", 'Exadata Layout'!N114 = "A"), 'Exadata Layout'!W114, 0)</f>
        <v>0</v>
      </c>
      <c r="F1103" s="99">
        <f>IF(OR('Exadata Layout'!N114 = "P", 'Exadata Layout'!N114 = "A"), 'Exadata Layout'!I114, 0)</f>
        <v>0</v>
      </c>
      <c r="G1103" s="91" t="str">
        <f t="array" ref="G1103">IF(OR('Exadata Layout'!N114 = "P", 'Exadata Layout'!N114 = "A"), 'Exadata Layout'!G114, "")</f>
        <v/>
      </c>
    </row>
    <row r="1104" spans="3:7">
      <c r="C1104" s="91">
        <v>101</v>
      </c>
      <c r="D1104" s="99">
        <f>IF(OR('Exadata Layout'!N115 = "P"), 'Exadata Layout'!V115, 0)</f>
        <v>0</v>
      </c>
      <c r="E1104" s="99">
        <f t="array" ref="E1104">IF(OR('Exadata Layout'!N115 = "P", 'Exadata Layout'!N115 = "A"), 'Exadata Layout'!W115, 0)</f>
        <v>0</v>
      </c>
      <c r="F1104" s="99">
        <f>IF(OR('Exadata Layout'!N115 = "P", 'Exadata Layout'!N115 = "A"), 'Exadata Layout'!I115, 0)</f>
        <v>0</v>
      </c>
      <c r="G1104" s="91" t="str">
        <f t="array" ref="G1104">IF(OR('Exadata Layout'!N115 = "P", 'Exadata Layout'!N115 = "A"), 'Exadata Layout'!G115, "")</f>
        <v/>
      </c>
    </row>
    <row r="1105" spans="3:7">
      <c r="C1105" s="91">
        <v>102</v>
      </c>
      <c r="D1105" s="99">
        <f>IF(OR('Exadata Layout'!N116 = "P"), 'Exadata Layout'!V116, 0)</f>
        <v>0</v>
      </c>
      <c r="E1105" s="99">
        <f t="array" ref="E1105">IF(OR('Exadata Layout'!N116 = "P", 'Exadata Layout'!N116 = "A"), 'Exadata Layout'!W116, 0)</f>
        <v>0</v>
      </c>
      <c r="F1105" s="99">
        <f>IF(OR('Exadata Layout'!N116 = "P", 'Exadata Layout'!N116 = "A"), 'Exadata Layout'!I116, 0)</f>
        <v>0</v>
      </c>
      <c r="G1105" s="91" t="str">
        <f t="array" ref="G1105">IF(OR('Exadata Layout'!N116 = "P", 'Exadata Layout'!N116 = "A"), 'Exadata Layout'!G116, "")</f>
        <v/>
      </c>
    </row>
    <row r="1106" spans="3:7">
      <c r="C1106" s="91">
        <v>103</v>
      </c>
      <c r="D1106" s="99">
        <f>IF(OR('Exadata Layout'!N117 = "P"), 'Exadata Layout'!V117, 0)</f>
        <v>0</v>
      </c>
      <c r="E1106" s="99">
        <f t="array" ref="E1106">IF(OR('Exadata Layout'!N117 = "P", 'Exadata Layout'!N117 = "A"), 'Exadata Layout'!W117, 0)</f>
        <v>0</v>
      </c>
      <c r="F1106" s="99">
        <f>IF(OR('Exadata Layout'!N117 = "P", 'Exadata Layout'!N117 = "A"), 'Exadata Layout'!I117, 0)</f>
        <v>0</v>
      </c>
      <c r="G1106" s="91" t="str">
        <f t="array" ref="G1106">IF(OR('Exadata Layout'!N117 = "P", 'Exadata Layout'!N117 = "A"), 'Exadata Layout'!G117, "")</f>
        <v/>
      </c>
    </row>
    <row r="1107" spans="3:7">
      <c r="C1107" s="91">
        <v>104</v>
      </c>
      <c r="D1107" s="99">
        <f>IF(OR('Exadata Layout'!N118 = "P"), 'Exadata Layout'!V118, 0)</f>
        <v>0</v>
      </c>
      <c r="E1107" s="99">
        <f t="array" ref="E1107">IF(OR('Exadata Layout'!N118 = "P", 'Exadata Layout'!N118 = "A"), 'Exadata Layout'!W118, 0)</f>
        <v>0</v>
      </c>
      <c r="F1107" s="99">
        <f>IF(OR('Exadata Layout'!N118 = "P", 'Exadata Layout'!N118 = "A"), 'Exadata Layout'!I118, 0)</f>
        <v>0</v>
      </c>
      <c r="G1107" s="91" t="str">
        <f t="array" ref="G1107">IF(OR('Exadata Layout'!N118 = "P", 'Exadata Layout'!N118 = "A"), 'Exadata Layout'!G118, "")</f>
        <v/>
      </c>
    </row>
    <row r="1108" spans="3:7">
      <c r="C1108" s="91">
        <v>105</v>
      </c>
      <c r="D1108" s="99">
        <f>IF(OR('Exadata Layout'!N119 = "P"), 'Exadata Layout'!V119, 0)</f>
        <v>0</v>
      </c>
      <c r="E1108" s="99">
        <f t="array" ref="E1108">IF(OR('Exadata Layout'!N119 = "P", 'Exadata Layout'!N119 = "A"), 'Exadata Layout'!W119, 0)</f>
        <v>0</v>
      </c>
      <c r="F1108" s="99">
        <f>IF(OR('Exadata Layout'!N119 = "P", 'Exadata Layout'!N119 = "A"), 'Exadata Layout'!I119, 0)</f>
        <v>0</v>
      </c>
      <c r="G1108" s="91" t="str">
        <f t="array" ref="G1108">IF(OR('Exadata Layout'!N119 = "P", 'Exadata Layout'!N119 = "A"), 'Exadata Layout'!G119, "")</f>
        <v/>
      </c>
    </row>
    <row r="1109" spans="3:7">
      <c r="C1109" s="91">
        <v>106</v>
      </c>
      <c r="D1109" s="99">
        <f>IF(OR('Exadata Layout'!N120 = "P"), 'Exadata Layout'!V120, 0)</f>
        <v>0</v>
      </c>
      <c r="E1109" s="99">
        <f t="array" ref="E1109">IF(OR('Exadata Layout'!N120 = "P", 'Exadata Layout'!N120 = "A"), 'Exadata Layout'!W120, 0)</f>
        <v>0</v>
      </c>
      <c r="F1109" s="99">
        <f>IF(OR('Exadata Layout'!N120 = "P", 'Exadata Layout'!N120 = "A"), 'Exadata Layout'!I120, 0)</f>
        <v>0</v>
      </c>
      <c r="G1109" s="91" t="str">
        <f t="array" ref="G1109">IF(OR('Exadata Layout'!N120 = "P", 'Exadata Layout'!N120 = "A"), 'Exadata Layout'!G120, "")</f>
        <v/>
      </c>
    </row>
    <row r="1110" spans="3:7">
      <c r="C1110" s="91">
        <v>107</v>
      </c>
      <c r="D1110" s="99">
        <f>IF(OR('Exadata Layout'!N121 = "P"), 'Exadata Layout'!V121, 0)</f>
        <v>0</v>
      </c>
      <c r="E1110" s="99">
        <f t="array" ref="E1110">IF(OR('Exadata Layout'!N121 = "P", 'Exadata Layout'!N121 = "A"), 'Exadata Layout'!W121, 0)</f>
        <v>0</v>
      </c>
      <c r="F1110" s="99">
        <f>IF(OR('Exadata Layout'!N121 = "P", 'Exadata Layout'!N121 = "A"), 'Exadata Layout'!I121, 0)</f>
        <v>0</v>
      </c>
      <c r="G1110" s="91" t="str">
        <f t="array" ref="G1110">IF(OR('Exadata Layout'!N121 = "P", 'Exadata Layout'!N121 = "A"), 'Exadata Layout'!G121, "")</f>
        <v/>
      </c>
    </row>
    <row r="1111" spans="3:7">
      <c r="C1111" s="91">
        <v>108</v>
      </c>
      <c r="D1111" s="99">
        <f>IF(OR('Exadata Layout'!N122 = "P"), 'Exadata Layout'!V122, 0)</f>
        <v>0</v>
      </c>
      <c r="E1111" s="99">
        <f t="array" ref="E1111">IF(OR('Exadata Layout'!N122 = "P", 'Exadata Layout'!N122 = "A"), 'Exadata Layout'!W122, 0)</f>
        <v>0</v>
      </c>
      <c r="F1111" s="99">
        <f>IF(OR('Exadata Layout'!N122 = "P", 'Exadata Layout'!N122 = "A"), 'Exadata Layout'!I122, 0)</f>
        <v>0</v>
      </c>
      <c r="G1111" s="91" t="str">
        <f t="array" ref="G1111">IF(OR('Exadata Layout'!N122 = "P", 'Exadata Layout'!N122 = "A"), 'Exadata Layout'!G122, "")</f>
        <v/>
      </c>
    </row>
    <row r="1112" spans="3:7">
      <c r="C1112" s="91">
        <v>109</v>
      </c>
      <c r="D1112" s="99">
        <f>IF(OR('Exadata Layout'!N123 = "P"), 'Exadata Layout'!V123, 0)</f>
        <v>0</v>
      </c>
      <c r="E1112" s="99">
        <f t="array" ref="E1112">IF(OR('Exadata Layout'!N123 = "P", 'Exadata Layout'!N123 = "A"), 'Exadata Layout'!W123, 0)</f>
        <v>0</v>
      </c>
      <c r="F1112" s="99">
        <f>IF(OR('Exadata Layout'!N123 = "P", 'Exadata Layout'!N123 = "A"), 'Exadata Layout'!I123, 0)</f>
        <v>0</v>
      </c>
      <c r="G1112" s="91" t="str">
        <f t="array" ref="G1112">IF(OR('Exadata Layout'!N123 = "P", 'Exadata Layout'!N123 = "A"), 'Exadata Layout'!G123, "")</f>
        <v/>
      </c>
    </row>
    <row r="1113" spans="3:7">
      <c r="C1113" s="91">
        <v>110</v>
      </c>
      <c r="D1113" s="99">
        <f>IF(OR('Exadata Layout'!N124 = "P"), 'Exadata Layout'!V124, 0)</f>
        <v>0</v>
      </c>
      <c r="E1113" s="99">
        <f t="array" ref="E1113">IF(OR('Exadata Layout'!N124 = "P", 'Exadata Layout'!N124 = "A"), 'Exadata Layout'!W124, 0)</f>
        <v>0</v>
      </c>
      <c r="F1113" s="99">
        <f>IF(OR('Exadata Layout'!N124 = "P", 'Exadata Layout'!N124 = "A"), 'Exadata Layout'!I124, 0)</f>
        <v>0</v>
      </c>
      <c r="G1113" s="91" t="str">
        <f t="array" ref="G1113">IF(OR('Exadata Layout'!N124 = "P", 'Exadata Layout'!N124 = "A"), 'Exadata Layout'!G124, "")</f>
        <v/>
      </c>
    </row>
    <row r="1114" spans="3:7">
      <c r="C1114" s="91">
        <v>111</v>
      </c>
      <c r="D1114" s="99">
        <f>IF(OR('Exadata Layout'!N125 = "P"), 'Exadata Layout'!V125, 0)</f>
        <v>0</v>
      </c>
      <c r="E1114" s="99">
        <f t="array" ref="E1114">IF(OR('Exadata Layout'!N125 = "P", 'Exadata Layout'!N125 = "A"), 'Exadata Layout'!W125, 0)</f>
        <v>0</v>
      </c>
      <c r="F1114" s="99">
        <f>IF(OR('Exadata Layout'!N125 = "P", 'Exadata Layout'!N125 = "A"), 'Exadata Layout'!I125, 0)</f>
        <v>0</v>
      </c>
      <c r="G1114" s="91" t="str">
        <f t="array" ref="G1114">IF(OR('Exadata Layout'!N125 = "P", 'Exadata Layout'!N125 = "A"), 'Exadata Layout'!G125, "")</f>
        <v/>
      </c>
    </row>
    <row r="1115" spans="3:7">
      <c r="C1115" s="91">
        <v>112</v>
      </c>
      <c r="D1115" s="99">
        <f>IF(OR('Exadata Layout'!N126 = "P"), 'Exadata Layout'!V126, 0)</f>
        <v>0</v>
      </c>
      <c r="E1115" s="99">
        <f t="array" ref="E1115">IF(OR('Exadata Layout'!N126 = "P", 'Exadata Layout'!N126 = "A"), 'Exadata Layout'!W126, 0)</f>
        <v>0</v>
      </c>
      <c r="F1115" s="99">
        <f>IF(OR('Exadata Layout'!N126 = "P", 'Exadata Layout'!N126 = "A"), 'Exadata Layout'!I126, 0)</f>
        <v>0</v>
      </c>
      <c r="G1115" s="91" t="str">
        <f t="array" ref="G1115">IF(OR('Exadata Layout'!N126 = "P", 'Exadata Layout'!N126 = "A"), 'Exadata Layout'!G126, "")</f>
        <v/>
      </c>
    </row>
    <row r="1116" spans="3:7">
      <c r="C1116" s="91">
        <v>113</v>
      </c>
      <c r="D1116" s="99">
        <f>IF(OR('Exadata Layout'!N127 = "P"), 'Exadata Layout'!V127, 0)</f>
        <v>0</v>
      </c>
      <c r="E1116" s="99">
        <f t="array" ref="E1116">IF(OR('Exadata Layout'!N127 = "P", 'Exadata Layout'!N127 = "A"), 'Exadata Layout'!W127, 0)</f>
        <v>0</v>
      </c>
      <c r="F1116" s="99">
        <f>IF(OR('Exadata Layout'!N127 = "P", 'Exadata Layout'!N127 = "A"), 'Exadata Layout'!I127, 0)</f>
        <v>0</v>
      </c>
      <c r="G1116" s="91" t="str">
        <f t="array" ref="G1116">IF(OR('Exadata Layout'!N127 = "P", 'Exadata Layout'!N127 = "A"), 'Exadata Layout'!G127, "")</f>
        <v/>
      </c>
    </row>
    <row r="1117" spans="3:7">
      <c r="C1117" s="91">
        <v>114</v>
      </c>
      <c r="D1117" s="99">
        <f>IF(OR('Exadata Layout'!N128 = "P"), 'Exadata Layout'!V128, 0)</f>
        <v>0</v>
      </c>
      <c r="E1117" s="99">
        <f t="array" ref="E1117">IF(OR('Exadata Layout'!N128 = "P", 'Exadata Layout'!N128 = "A"), 'Exadata Layout'!W128, 0)</f>
        <v>0</v>
      </c>
      <c r="F1117" s="99">
        <f>IF(OR('Exadata Layout'!N128 = "P", 'Exadata Layout'!N128 = "A"), 'Exadata Layout'!I128, 0)</f>
        <v>0</v>
      </c>
      <c r="G1117" s="91" t="str">
        <f t="array" ref="G1117">IF(OR('Exadata Layout'!N128 = "P", 'Exadata Layout'!N128 = "A"), 'Exadata Layout'!G128, "")</f>
        <v/>
      </c>
    </row>
    <row r="1118" spans="3:7">
      <c r="C1118" s="91">
        <v>115</v>
      </c>
      <c r="D1118" s="99">
        <f>IF(OR('Exadata Layout'!N129 = "P"), 'Exadata Layout'!V129, 0)</f>
        <v>0</v>
      </c>
      <c r="E1118" s="99">
        <f t="array" ref="E1118">IF(OR('Exadata Layout'!N129 = "P", 'Exadata Layout'!N129 = "A"), 'Exadata Layout'!W129, 0)</f>
        <v>0</v>
      </c>
      <c r="F1118" s="99">
        <f>IF(OR('Exadata Layout'!N129 = "P", 'Exadata Layout'!N129 = "A"), 'Exadata Layout'!I129, 0)</f>
        <v>0</v>
      </c>
      <c r="G1118" s="91" t="str">
        <f t="array" ref="G1118">IF(OR('Exadata Layout'!N129 = "P", 'Exadata Layout'!N129 = "A"), 'Exadata Layout'!G129, "")</f>
        <v/>
      </c>
    </row>
    <row r="1119" spans="3:7">
      <c r="C1119" s="91">
        <v>116</v>
      </c>
      <c r="D1119" s="99">
        <f>IF(OR('Exadata Layout'!N130 = "P"), 'Exadata Layout'!V130, 0)</f>
        <v>0</v>
      </c>
      <c r="E1119" s="99">
        <f t="array" ref="E1119">IF(OR('Exadata Layout'!N130 = "P", 'Exadata Layout'!N130 = "A"), 'Exadata Layout'!W130, 0)</f>
        <v>0</v>
      </c>
      <c r="F1119" s="99">
        <f>IF(OR('Exadata Layout'!N130 = "P", 'Exadata Layout'!N130 = "A"), 'Exadata Layout'!I130, 0)</f>
        <v>0</v>
      </c>
      <c r="G1119" s="91" t="str">
        <f t="array" ref="G1119">IF(OR('Exadata Layout'!N130 = "P", 'Exadata Layout'!N130 = "A"), 'Exadata Layout'!G130, "")</f>
        <v/>
      </c>
    </row>
    <row r="1120" spans="3:7">
      <c r="C1120" s="91">
        <v>117</v>
      </c>
      <c r="D1120" s="99">
        <f>IF(OR('Exadata Layout'!N131 = "P"), 'Exadata Layout'!V131, 0)</f>
        <v>0</v>
      </c>
      <c r="E1120" s="99">
        <f t="array" ref="E1120">IF(OR('Exadata Layout'!N131 = "P", 'Exadata Layout'!N131 = "A"), 'Exadata Layout'!W131, 0)</f>
        <v>0</v>
      </c>
      <c r="F1120" s="99">
        <f>IF(OR('Exadata Layout'!N131 = "P", 'Exadata Layout'!N131 = "A"), 'Exadata Layout'!I131, 0)</f>
        <v>0</v>
      </c>
      <c r="G1120" s="91" t="str">
        <f t="array" ref="G1120">IF(OR('Exadata Layout'!N131 = "P", 'Exadata Layout'!N131 = "A"), 'Exadata Layout'!G131, "")</f>
        <v/>
      </c>
    </row>
    <row r="1121" spans="3:7">
      <c r="C1121" s="91">
        <v>118</v>
      </c>
      <c r="D1121" s="99">
        <f>IF(OR('Exadata Layout'!N132 = "P"), 'Exadata Layout'!V132, 0)</f>
        <v>0</v>
      </c>
      <c r="E1121" s="99">
        <f t="array" ref="E1121">IF(OR('Exadata Layout'!N132 = "P", 'Exadata Layout'!N132 = "A"), 'Exadata Layout'!W132, 0)</f>
        <v>0</v>
      </c>
      <c r="F1121" s="99">
        <f>IF(OR('Exadata Layout'!N132 = "P", 'Exadata Layout'!N132 = "A"), 'Exadata Layout'!I132, 0)</f>
        <v>0</v>
      </c>
      <c r="G1121" s="91" t="str">
        <f t="array" ref="G1121">IF(OR('Exadata Layout'!N132 = "P", 'Exadata Layout'!N132 = "A"), 'Exadata Layout'!G132, "")</f>
        <v/>
      </c>
    </row>
    <row r="1122" spans="3:7">
      <c r="C1122" s="91">
        <v>119</v>
      </c>
      <c r="D1122" s="99">
        <f>IF(OR('Exadata Layout'!N133 = "P"), 'Exadata Layout'!V133, 0)</f>
        <v>0</v>
      </c>
      <c r="E1122" s="99">
        <f t="array" ref="E1122">IF(OR('Exadata Layout'!N133 = "P", 'Exadata Layout'!N133 = "A"), 'Exadata Layout'!W133, 0)</f>
        <v>0</v>
      </c>
      <c r="F1122" s="99">
        <f>IF(OR('Exadata Layout'!N133 = "P", 'Exadata Layout'!N133 = "A"), 'Exadata Layout'!I133, 0)</f>
        <v>0</v>
      </c>
      <c r="G1122" s="91" t="str">
        <f t="array" ref="G1122">IF(OR('Exadata Layout'!N133 = "P", 'Exadata Layout'!N133 = "A"), 'Exadata Layout'!G133, "")</f>
        <v/>
      </c>
    </row>
    <row r="1123" spans="3:7">
      <c r="C1123" s="91">
        <v>120</v>
      </c>
      <c r="D1123" s="99">
        <f>IF(OR('Exadata Layout'!N134 = "P"), 'Exadata Layout'!V134, 0)</f>
        <v>0</v>
      </c>
      <c r="E1123" s="99">
        <f t="array" ref="E1123">IF(OR('Exadata Layout'!N134 = "P", 'Exadata Layout'!N134 = "A"), 'Exadata Layout'!W134, 0)</f>
        <v>0</v>
      </c>
      <c r="F1123" s="99">
        <f>IF(OR('Exadata Layout'!N134 = "P", 'Exadata Layout'!N134 = "A"), 'Exadata Layout'!I134, 0)</f>
        <v>0</v>
      </c>
      <c r="G1123" s="91" t="str">
        <f t="array" ref="G1123">IF(OR('Exadata Layout'!N134 = "P", 'Exadata Layout'!N134 = "A"), 'Exadata Layout'!G134, "")</f>
        <v/>
      </c>
    </row>
    <row r="1124" spans="3:7">
      <c r="C1124" s="91">
        <v>121</v>
      </c>
      <c r="D1124" s="99">
        <f>IF(OR('Exadata Layout'!N135 = "P"), 'Exadata Layout'!V135, 0)</f>
        <v>0</v>
      </c>
      <c r="E1124" s="99">
        <f t="array" ref="E1124">IF(OR('Exadata Layout'!N135 = "P", 'Exadata Layout'!N135 = "A"), 'Exadata Layout'!W135, 0)</f>
        <v>0</v>
      </c>
      <c r="F1124" s="99">
        <f>IF(OR('Exadata Layout'!N135 = "P", 'Exadata Layout'!N135 = "A"), 'Exadata Layout'!I135, 0)</f>
        <v>0</v>
      </c>
      <c r="G1124" s="91" t="str">
        <f t="array" ref="G1124">IF(OR('Exadata Layout'!N135 = "P", 'Exadata Layout'!N135 = "A"), 'Exadata Layout'!G135, "")</f>
        <v/>
      </c>
    </row>
    <row r="1125" spans="3:7">
      <c r="C1125" s="91">
        <v>122</v>
      </c>
      <c r="D1125" s="99">
        <f>IF(OR('Exadata Layout'!N136 = "P"), 'Exadata Layout'!V136, 0)</f>
        <v>0</v>
      </c>
      <c r="E1125" s="99">
        <f t="array" ref="E1125">IF(OR('Exadata Layout'!N136 = "P", 'Exadata Layout'!N136 = "A"), 'Exadata Layout'!W136, 0)</f>
        <v>0</v>
      </c>
      <c r="F1125" s="99">
        <f>IF(OR('Exadata Layout'!N136 = "P", 'Exadata Layout'!N136 = "A"), 'Exadata Layout'!I136, 0)</f>
        <v>0</v>
      </c>
      <c r="G1125" s="91" t="str">
        <f t="array" ref="G1125">IF(OR('Exadata Layout'!N136 = "P", 'Exadata Layout'!N136 = "A"), 'Exadata Layout'!G136, "")</f>
        <v/>
      </c>
    </row>
    <row r="1126" spans="3:7">
      <c r="C1126" s="91">
        <v>123</v>
      </c>
      <c r="D1126" s="99">
        <f>IF(OR('Exadata Layout'!N137 = "P"), 'Exadata Layout'!V137, 0)</f>
        <v>0</v>
      </c>
      <c r="E1126" s="99">
        <f t="array" ref="E1126">IF(OR('Exadata Layout'!N137 = "P", 'Exadata Layout'!N137 = "A"), 'Exadata Layout'!W137, 0)</f>
        <v>0</v>
      </c>
      <c r="F1126" s="99">
        <f>IF(OR('Exadata Layout'!N137 = "P", 'Exadata Layout'!N137 = "A"), 'Exadata Layout'!I137, 0)</f>
        <v>0</v>
      </c>
      <c r="G1126" s="91" t="str">
        <f t="array" ref="G1126">IF(OR('Exadata Layout'!N137 = "P", 'Exadata Layout'!N137 = "A"), 'Exadata Layout'!G137, "")</f>
        <v/>
      </c>
    </row>
    <row r="1127" spans="3:7">
      <c r="C1127" s="91">
        <v>124</v>
      </c>
      <c r="D1127" s="99">
        <f>IF(OR('Exadata Layout'!N138 = "P"), 'Exadata Layout'!V138, 0)</f>
        <v>0</v>
      </c>
      <c r="E1127" s="99">
        <f t="array" ref="E1127">IF(OR('Exadata Layout'!N138 = "P", 'Exadata Layout'!N138 = "A"), 'Exadata Layout'!W138, 0)</f>
        <v>0</v>
      </c>
      <c r="F1127" s="99">
        <f>IF(OR('Exadata Layout'!N138 = "P", 'Exadata Layout'!N138 = "A"), 'Exadata Layout'!I138, 0)</f>
        <v>0</v>
      </c>
      <c r="G1127" s="91" t="str">
        <f t="array" ref="G1127">IF(OR('Exadata Layout'!N138 = "P", 'Exadata Layout'!N138 = "A"), 'Exadata Layout'!G138, "")</f>
        <v/>
      </c>
    </row>
    <row r="1128" spans="3:7">
      <c r="C1128" s="91">
        <v>125</v>
      </c>
      <c r="D1128" s="99">
        <f>IF(OR('Exadata Layout'!N139 = "P"), 'Exadata Layout'!V139, 0)</f>
        <v>0</v>
      </c>
      <c r="E1128" s="99">
        <f t="array" ref="E1128">IF(OR('Exadata Layout'!N139 = "P", 'Exadata Layout'!N139 = "A"), 'Exadata Layout'!W139, 0)</f>
        <v>0</v>
      </c>
      <c r="F1128" s="99">
        <f>IF(OR('Exadata Layout'!N139 = "P", 'Exadata Layout'!N139 = "A"), 'Exadata Layout'!I139, 0)</f>
        <v>0</v>
      </c>
      <c r="G1128" s="91" t="str">
        <f t="array" ref="G1128">IF(OR('Exadata Layout'!N139 = "P", 'Exadata Layout'!N139 = "A"), 'Exadata Layout'!G139, "")</f>
        <v/>
      </c>
    </row>
    <row r="1129" spans="3:7">
      <c r="C1129" s="91">
        <v>126</v>
      </c>
      <c r="D1129" s="99">
        <f>IF(OR('Exadata Layout'!N140 = "P"), 'Exadata Layout'!V140, 0)</f>
        <v>0</v>
      </c>
      <c r="E1129" s="99">
        <f t="array" ref="E1129">IF(OR('Exadata Layout'!N140 = "P", 'Exadata Layout'!N140 = "A"), 'Exadata Layout'!W140, 0)</f>
        <v>0</v>
      </c>
      <c r="F1129" s="99">
        <f>IF(OR('Exadata Layout'!N140 = "P", 'Exadata Layout'!N140 = "A"), 'Exadata Layout'!I140, 0)</f>
        <v>0</v>
      </c>
      <c r="G1129" s="91" t="str">
        <f t="array" ref="G1129">IF(OR('Exadata Layout'!N140 = "P", 'Exadata Layout'!N140 = "A"), 'Exadata Layout'!G140, "")</f>
        <v/>
      </c>
    </row>
    <row r="1130" spans="3:7">
      <c r="C1130" s="91">
        <v>127</v>
      </c>
      <c r="D1130" s="99">
        <f>IF(OR('Exadata Layout'!N141 = "P"), 'Exadata Layout'!V141, 0)</f>
        <v>0</v>
      </c>
      <c r="E1130" s="99">
        <f t="array" ref="E1130">IF(OR('Exadata Layout'!N141 = "P", 'Exadata Layout'!N141 = "A"), 'Exadata Layout'!W141, 0)</f>
        <v>0</v>
      </c>
      <c r="F1130" s="99">
        <f>IF(OR('Exadata Layout'!N141 = "P", 'Exadata Layout'!N141 = "A"), 'Exadata Layout'!I141, 0)</f>
        <v>0</v>
      </c>
      <c r="G1130" s="91" t="str">
        <f t="array" ref="G1130">IF(OR('Exadata Layout'!N141 = "P", 'Exadata Layout'!N141 = "A"), 'Exadata Layout'!G141, "")</f>
        <v/>
      </c>
    </row>
    <row r="1131" spans="3:7">
      <c r="C1131" s="91">
        <v>128</v>
      </c>
      <c r="D1131" s="99">
        <f>IF(OR('Exadata Layout'!N142 = "P"), 'Exadata Layout'!V142, 0)</f>
        <v>0</v>
      </c>
      <c r="E1131" s="99">
        <f t="array" ref="E1131">IF(OR('Exadata Layout'!N142 = "P", 'Exadata Layout'!N142 = "A"), 'Exadata Layout'!W142, 0)</f>
        <v>0</v>
      </c>
      <c r="F1131" s="99">
        <f>IF(OR('Exadata Layout'!N142 = "P", 'Exadata Layout'!N142 = "A"), 'Exadata Layout'!I142, 0)</f>
        <v>0</v>
      </c>
      <c r="G1131" s="91" t="str">
        <f t="array" ref="G1131">IF(OR('Exadata Layout'!N142 = "P", 'Exadata Layout'!N142 = "A"), 'Exadata Layout'!G142, "")</f>
        <v/>
      </c>
    </row>
    <row r="1132" spans="3:7">
      <c r="C1132" s="91">
        <v>129</v>
      </c>
      <c r="D1132" s="99">
        <f>IF(OR('Exadata Layout'!N143 = "P"), 'Exadata Layout'!V143, 0)</f>
        <v>0</v>
      </c>
      <c r="E1132" s="99">
        <f t="array" ref="E1132">IF(OR('Exadata Layout'!N143 = "P", 'Exadata Layout'!N143 = "A"), 'Exadata Layout'!W143, 0)</f>
        <v>0</v>
      </c>
      <c r="F1132" s="99">
        <f>IF(OR('Exadata Layout'!N143 = "P", 'Exadata Layout'!N143 = "A"), 'Exadata Layout'!I143, 0)</f>
        <v>0</v>
      </c>
      <c r="G1132" s="91" t="str">
        <f t="array" ref="G1132">IF(OR('Exadata Layout'!N143 = "P", 'Exadata Layout'!N143 = "A"), 'Exadata Layout'!G143, "")</f>
        <v/>
      </c>
    </row>
    <row r="1133" spans="3:7">
      <c r="C1133" s="91">
        <v>130</v>
      </c>
      <c r="D1133" s="99">
        <f>IF(OR('Exadata Layout'!N144 = "P"), 'Exadata Layout'!V144, 0)</f>
        <v>0</v>
      </c>
      <c r="E1133" s="99">
        <f t="array" ref="E1133">IF(OR('Exadata Layout'!N144 = "P", 'Exadata Layout'!N144 = "A"), 'Exadata Layout'!W144, 0)</f>
        <v>0</v>
      </c>
      <c r="F1133" s="99">
        <f>IF(OR('Exadata Layout'!N144 = "P", 'Exadata Layout'!N144 = "A"), 'Exadata Layout'!I144, 0)</f>
        <v>0</v>
      </c>
      <c r="G1133" s="91" t="str">
        <f t="array" ref="G1133">IF(OR('Exadata Layout'!N144 = "P", 'Exadata Layout'!N144 = "A"), 'Exadata Layout'!G144, "")</f>
        <v/>
      </c>
    </row>
    <row r="1134" spans="3:7">
      <c r="C1134" s="91">
        <v>131</v>
      </c>
      <c r="D1134" s="99">
        <f>IF(OR('Exadata Layout'!N145 = "P"), 'Exadata Layout'!V145, 0)</f>
        <v>0</v>
      </c>
      <c r="E1134" s="99">
        <f t="array" ref="E1134">IF(OR('Exadata Layout'!N145 = "P", 'Exadata Layout'!N145 = "A"), 'Exadata Layout'!W145, 0)</f>
        <v>0</v>
      </c>
      <c r="F1134" s="99">
        <f>IF(OR('Exadata Layout'!N145 = "P", 'Exadata Layout'!N145 = "A"), 'Exadata Layout'!I145, 0)</f>
        <v>0</v>
      </c>
      <c r="G1134" s="91" t="str">
        <f t="array" ref="G1134">IF(OR('Exadata Layout'!N145 = "P", 'Exadata Layout'!N145 = "A"), 'Exadata Layout'!G145, "")</f>
        <v/>
      </c>
    </row>
    <row r="1135" spans="3:7">
      <c r="C1135" s="91">
        <v>132</v>
      </c>
      <c r="D1135" s="99">
        <f>IF(OR('Exadata Layout'!N146 = "P"), 'Exadata Layout'!V146, 0)</f>
        <v>0</v>
      </c>
      <c r="E1135" s="99">
        <f t="array" ref="E1135">IF(OR('Exadata Layout'!N146 = "P", 'Exadata Layout'!N146 = "A"), 'Exadata Layout'!W146, 0)</f>
        <v>0</v>
      </c>
      <c r="F1135" s="99">
        <f>IF(OR('Exadata Layout'!N146 = "P", 'Exadata Layout'!N146 = "A"), 'Exadata Layout'!I146, 0)</f>
        <v>0</v>
      </c>
      <c r="G1135" s="91" t="str">
        <f t="array" ref="G1135">IF(OR('Exadata Layout'!N146 = "P", 'Exadata Layout'!N146 = "A"), 'Exadata Layout'!G146, "")</f>
        <v/>
      </c>
    </row>
    <row r="1136" spans="3:7">
      <c r="C1136" s="91">
        <v>133</v>
      </c>
      <c r="D1136" s="99">
        <f>IF(OR('Exadata Layout'!N147 = "P"), 'Exadata Layout'!V147, 0)</f>
        <v>0</v>
      </c>
      <c r="E1136" s="99">
        <f t="array" ref="E1136">IF(OR('Exadata Layout'!N147 = "P", 'Exadata Layout'!N147 = "A"), 'Exadata Layout'!W147, 0)</f>
        <v>0</v>
      </c>
      <c r="F1136" s="99">
        <f>IF(OR('Exadata Layout'!N147 = "P", 'Exadata Layout'!N147 = "A"), 'Exadata Layout'!I147, 0)</f>
        <v>0</v>
      </c>
      <c r="G1136" s="91" t="str">
        <f t="array" ref="G1136">IF(OR('Exadata Layout'!N147 = "P", 'Exadata Layout'!N147 = "A"), 'Exadata Layout'!G147, "")</f>
        <v/>
      </c>
    </row>
    <row r="1137" spans="3:7">
      <c r="C1137" s="91">
        <v>134</v>
      </c>
      <c r="D1137" s="99">
        <f>IF(OR('Exadata Layout'!N148 = "P"), 'Exadata Layout'!V148, 0)</f>
        <v>0</v>
      </c>
      <c r="E1137" s="99">
        <f t="array" ref="E1137">IF(OR('Exadata Layout'!N148 = "P", 'Exadata Layout'!N148 = "A"), 'Exadata Layout'!W148, 0)</f>
        <v>0</v>
      </c>
      <c r="F1137" s="99">
        <f>IF(OR('Exadata Layout'!N148 = "P", 'Exadata Layout'!N148 = "A"), 'Exadata Layout'!I148, 0)</f>
        <v>0</v>
      </c>
      <c r="G1137" s="91" t="str">
        <f t="array" ref="G1137">IF(OR('Exadata Layout'!N148 = "P", 'Exadata Layout'!N148 = "A"), 'Exadata Layout'!G148, "")</f>
        <v/>
      </c>
    </row>
    <row r="1138" spans="3:7">
      <c r="C1138" s="91">
        <v>135</v>
      </c>
      <c r="D1138" s="99">
        <f>IF(OR('Exadata Layout'!N149 = "P"), 'Exadata Layout'!V149, 0)</f>
        <v>0</v>
      </c>
      <c r="E1138" s="99">
        <f t="array" ref="E1138">IF(OR('Exadata Layout'!N149 = "P", 'Exadata Layout'!N149 = "A"), 'Exadata Layout'!W149, 0)</f>
        <v>0</v>
      </c>
      <c r="F1138" s="99">
        <f>IF(OR('Exadata Layout'!N149 = "P", 'Exadata Layout'!N149 = "A"), 'Exadata Layout'!I149, 0)</f>
        <v>0</v>
      </c>
      <c r="G1138" s="91" t="str">
        <f t="array" ref="G1138">IF(OR('Exadata Layout'!N149 = "P", 'Exadata Layout'!N149 = "A"), 'Exadata Layout'!G149, "")</f>
        <v/>
      </c>
    </row>
    <row r="1139" spans="3:7">
      <c r="C1139" s="91">
        <v>136</v>
      </c>
      <c r="D1139" s="99">
        <f>IF(OR('Exadata Layout'!N150 = "P"), 'Exadata Layout'!V150, 0)</f>
        <v>0</v>
      </c>
      <c r="E1139" s="99">
        <f t="array" ref="E1139">IF(OR('Exadata Layout'!N150 = "P", 'Exadata Layout'!N150 = "A"), 'Exadata Layout'!W150, 0)</f>
        <v>0</v>
      </c>
      <c r="F1139" s="99">
        <f>IF(OR('Exadata Layout'!N150 = "P", 'Exadata Layout'!N150 = "A"), 'Exadata Layout'!I150, 0)</f>
        <v>0</v>
      </c>
      <c r="G1139" s="91" t="str">
        <f t="array" ref="G1139">IF(OR('Exadata Layout'!N150 = "P", 'Exadata Layout'!N150 = "A"), 'Exadata Layout'!G150, "")</f>
        <v/>
      </c>
    </row>
    <row r="1140" spans="3:7">
      <c r="C1140" s="91">
        <v>137</v>
      </c>
      <c r="D1140" s="99">
        <f>IF(OR('Exadata Layout'!N151 = "P"), 'Exadata Layout'!V151, 0)</f>
        <v>0</v>
      </c>
      <c r="E1140" s="99">
        <f t="array" ref="E1140">IF(OR('Exadata Layout'!N151 = "P", 'Exadata Layout'!N151 = "A"), 'Exadata Layout'!W151, 0)</f>
        <v>0</v>
      </c>
      <c r="F1140" s="99">
        <f>IF(OR('Exadata Layout'!N151 = "P", 'Exadata Layout'!N151 = "A"), 'Exadata Layout'!I151, 0)</f>
        <v>0</v>
      </c>
      <c r="G1140" s="91" t="str">
        <f t="array" ref="G1140">IF(OR('Exadata Layout'!N151 = "P", 'Exadata Layout'!N151 = "A"), 'Exadata Layout'!G151, "")</f>
        <v/>
      </c>
    </row>
    <row r="1141" spans="3:7">
      <c r="C1141" s="91">
        <v>138</v>
      </c>
      <c r="D1141" s="99">
        <f>IF(OR('Exadata Layout'!N152 = "P"), 'Exadata Layout'!V152, 0)</f>
        <v>0</v>
      </c>
      <c r="E1141" s="99">
        <f t="array" ref="E1141">IF(OR('Exadata Layout'!N152 = "P", 'Exadata Layout'!N152 = "A"), 'Exadata Layout'!W152, 0)</f>
        <v>0</v>
      </c>
      <c r="F1141" s="99">
        <f>IF(OR('Exadata Layout'!N152 = "P", 'Exadata Layout'!N152 = "A"), 'Exadata Layout'!I152, 0)</f>
        <v>0</v>
      </c>
      <c r="G1141" s="91" t="str">
        <f t="array" ref="G1141">IF(OR('Exadata Layout'!N152 = "P", 'Exadata Layout'!N152 = "A"), 'Exadata Layout'!G152, "")</f>
        <v/>
      </c>
    </row>
    <row r="1142" spans="3:7">
      <c r="C1142" s="91">
        <v>139</v>
      </c>
      <c r="D1142" s="99">
        <f>IF(OR('Exadata Layout'!N153 = "P"), 'Exadata Layout'!V153, 0)</f>
        <v>0</v>
      </c>
      <c r="E1142" s="99">
        <f t="array" ref="E1142">IF(OR('Exadata Layout'!N153 = "P", 'Exadata Layout'!N153 = "A"), 'Exadata Layout'!W153, 0)</f>
        <v>0</v>
      </c>
      <c r="F1142" s="99">
        <f>IF(OR('Exadata Layout'!N153 = "P", 'Exadata Layout'!N153 = "A"), 'Exadata Layout'!I153, 0)</f>
        <v>0</v>
      </c>
      <c r="G1142" s="91" t="str">
        <f t="array" ref="G1142">IF(OR('Exadata Layout'!N153 = "P", 'Exadata Layout'!N153 = "A"), 'Exadata Layout'!G153, "")</f>
        <v/>
      </c>
    </row>
    <row r="1143" spans="3:7">
      <c r="C1143" s="91">
        <v>140</v>
      </c>
      <c r="D1143" s="99">
        <f>IF(OR('Exadata Layout'!N154 = "P"), 'Exadata Layout'!V154, 0)</f>
        <v>0</v>
      </c>
      <c r="E1143" s="99">
        <f t="array" ref="E1143">IF(OR('Exadata Layout'!N154 = "P", 'Exadata Layout'!N154 = "A"), 'Exadata Layout'!W154, 0)</f>
        <v>0</v>
      </c>
      <c r="F1143" s="99">
        <f>IF(OR('Exadata Layout'!N154 = "P", 'Exadata Layout'!N154 = "A"), 'Exadata Layout'!I154, 0)</f>
        <v>0</v>
      </c>
      <c r="G1143" s="91" t="str">
        <f t="array" ref="G1143">IF(OR('Exadata Layout'!N154 = "P", 'Exadata Layout'!N154 = "A"), 'Exadata Layout'!G154, "")</f>
        <v/>
      </c>
    </row>
    <row r="1144" spans="3:7">
      <c r="C1144" s="91">
        <v>141</v>
      </c>
      <c r="D1144" s="99">
        <f>IF(OR('Exadata Layout'!N155 = "P"), 'Exadata Layout'!V155, 0)</f>
        <v>0</v>
      </c>
      <c r="E1144" s="99">
        <f t="array" ref="E1144">IF(OR('Exadata Layout'!N155 = "P", 'Exadata Layout'!N155 = "A"), 'Exadata Layout'!W155, 0)</f>
        <v>0</v>
      </c>
      <c r="F1144" s="99">
        <f>IF(OR('Exadata Layout'!N155 = "P", 'Exadata Layout'!N155 = "A"), 'Exadata Layout'!I155, 0)</f>
        <v>0</v>
      </c>
      <c r="G1144" s="91" t="str">
        <f t="array" ref="G1144">IF(OR('Exadata Layout'!N155 = "P", 'Exadata Layout'!N155 = "A"), 'Exadata Layout'!G155, "")</f>
        <v/>
      </c>
    </row>
    <row r="1145" spans="3:7">
      <c r="C1145" s="91">
        <v>142</v>
      </c>
      <c r="D1145" s="99">
        <f>IF(OR('Exadata Layout'!N156 = "P"), 'Exadata Layout'!V156, 0)</f>
        <v>0</v>
      </c>
      <c r="E1145" s="99">
        <f t="array" ref="E1145">IF(OR('Exadata Layout'!N156 = "P", 'Exadata Layout'!N156 = "A"), 'Exadata Layout'!W156, 0)</f>
        <v>0</v>
      </c>
      <c r="F1145" s="99">
        <f>IF(OR('Exadata Layout'!N156 = "P", 'Exadata Layout'!N156 = "A"), 'Exadata Layout'!I156, 0)</f>
        <v>0</v>
      </c>
      <c r="G1145" s="91" t="str">
        <f t="array" ref="G1145">IF(OR('Exadata Layout'!N156 = "P", 'Exadata Layout'!N156 = "A"), 'Exadata Layout'!G156, "")</f>
        <v/>
      </c>
    </row>
    <row r="1146" spans="3:7">
      <c r="C1146" s="91">
        <v>143</v>
      </c>
      <c r="D1146" s="99">
        <f>IF(OR('Exadata Layout'!N157 = "P"), 'Exadata Layout'!V157, 0)</f>
        <v>0</v>
      </c>
      <c r="E1146" s="99">
        <f t="array" ref="E1146">IF(OR('Exadata Layout'!N157 = "P", 'Exadata Layout'!N157 = "A"), 'Exadata Layout'!W157, 0)</f>
        <v>0</v>
      </c>
      <c r="F1146" s="99">
        <f>IF(OR('Exadata Layout'!N157 = "P", 'Exadata Layout'!N157 = "A"), 'Exadata Layout'!I157, 0)</f>
        <v>0</v>
      </c>
      <c r="G1146" s="91" t="str">
        <f t="array" ref="G1146">IF(OR('Exadata Layout'!N157 = "P", 'Exadata Layout'!N157 = "A"), 'Exadata Layout'!G157, "")</f>
        <v/>
      </c>
    </row>
    <row r="1147" spans="3:7">
      <c r="C1147" s="91">
        <v>144</v>
      </c>
      <c r="D1147" s="99">
        <f>IF(OR('Exadata Layout'!N158 = "P"), 'Exadata Layout'!V158, 0)</f>
        <v>0</v>
      </c>
      <c r="E1147" s="99">
        <f t="array" ref="E1147">IF(OR('Exadata Layout'!N158 = "P", 'Exadata Layout'!N158 = "A"), 'Exadata Layout'!W158, 0)</f>
        <v>0</v>
      </c>
      <c r="F1147" s="99">
        <f>IF(OR('Exadata Layout'!N158 = "P", 'Exadata Layout'!N158 = "A"), 'Exadata Layout'!I158, 0)</f>
        <v>0</v>
      </c>
      <c r="G1147" s="91" t="str">
        <f t="array" ref="G1147">IF(OR('Exadata Layout'!N158 = "P", 'Exadata Layout'!N158 = "A"), 'Exadata Layout'!G158, "")</f>
        <v/>
      </c>
    </row>
    <row r="1148" spans="3:7">
      <c r="C1148" s="91">
        <v>145</v>
      </c>
      <c r="D1148" s="99">
        <f>IF(OR('Exadata Layout'!N159 = "P"), 'Exadata Layout'!V159, 0)</f>
        <v>0</v>
      </c>
      <c r="E1148" s="99">
        <f t="array" ref="E1148">IF(OR('Exadata Layout'!N159 = "P", 'Exadata Layout'!N159 = "A"), 'Exadata Layout'!W159, 0)</f>
        <v>0</v>
      </c>
      <c r="F1148" s="99">
        <f>IF(OR('Exadata Layout'!N159 = "P", 'Exadata Layout'!N159 = "A"), 'Exadata Layout'!I159, 0)</f>
        <v>0</v>
      </c>
      <c r="G1148" s="91" t="str">
        <f t="array" ref="G1148">IF(OR('Exadata Layout'!N159 = "P", 'Exadata Layout'!N159 = "A"), 'Exadata Layout'!G159, "")</f>
        <v/>
      </c>
    </row>
    <row r="1149" spans="3:7">
      <c r="C1149" s="91">
        <v>146</v>
      </c>
      <c r="D1149" s="99">
        <f>IF(OR('Exadata Layout'!N160 = "P"), 'Exadata Layout'!V160, 0)</f>
        <v>0</v>
      </c>
      <c r="E1149" s="99">
        <f t="array" ref="E1149">IF(OR('Exadata Layout'!N160 = "P", 'Exadata Layout'!N160 = "A"), 'Exadata Layout'!W160, 0)</f>
        <v>0</v>
      </c>
      <c r="F1149" s="99">
        <f>IF(OR('Exadata Layout'!N160 = "P", 'Exadata Layout'!N160 = "A"), 'Exadata Layout'!I160, 0)</f>
        <v>0</v>
      </c>
      <c r="G1149" s="91" t="str">
        <f t="array" ref="G1149">IF(OR('Exadata Layout'!N160 = "P", 'Exadata Layout'!N160 = "A"), 'Exadata Layout'!G160, "")</f>
        <v/>
      </c>
    </row>
    <row r="1150" spans="3:7">
      <c r="C1150" s="91">
        <v>147</v>
      </c>
      <c r="D1150" s="99">
        <f>IF(OR('Exadata Layout'!N161 = "P"), 'Exadata Layout'!V161, 0)</f>
        <v>0</v>
      </c>
      <c r="E1150" s="99">
        <f t="array" ref="E1150">IF(OR('Exadata Layout'!N161 = "P", 'Exadata Layout'!N161 = "A"), 'Exadata Layout'!W161, 0)</f>
        <v>0</v>
      </c>
      <c r="F1150" s="99">
        <f>IF(OR('Exadata Layout'!N161 = "P", 'Exadata Layout'!N161 = "A"), 'Exadata Layout'!I161, 0)</f>
        <v>0</v>
      </c>
      <c r="G1150" s="91" t="str">
        <f t="array" ref="G1150">IF(OR('Exadata Layout'!N161 = "P", 'Exadata Layout'!N161 = "A"), 'Exadata Layout'!G161, "")</f>
        <v/>
      </c>
    </row>
    <row r="1151" spans="3:7">
      <c r="C1151" s="91">
        <v>148</v>
      </c>
      <c r="D1151" s="99">
        <f>IF(OR('Exadata Layout'!N162 = "P"), 'Exadata Layout'!V162, 0)</f>
        <v>0</v>
      </c>
      <c r="E1151" s="99">
        <f t="array" ref="E1151">IF(OR('Exadata Layout'!N162 = "P", 'Exadata Layout'!N162 = "A"), 'Exadata Layout'!W162, 0)</f>
        <v>0</v>
      </c>
      <c r="F1151" s="99">
        <f>IF(OR('Exadata Layout'!N162 = "P", 'Exadata Layout'!N162 = "A"), 'Exadata Layout'!I162, 0)</f>
        <v>0</v>
      </c>
      <c r="G1151" s="91" t="str">
        <f t="array" ref="G1151">IF(OR('Exadata Layout'!N162 = "P", 'Exadata Layout'!N162 = "A"), 'Exadata Layout'!G162, "")</f>
        <v/>
      </c>
    </row>
    <row r="1152" spans="3:7">
      <c r="C1152" s="91">
        <v>149</v>
      </c>
      <c r="D1152" s="99">
        <f>IF(OR('Exadata Layout'!N163 = "P"), 'Exadata Layout'!V163, 0)</f>
        <v>0</v>
      </c>
      <c r="E1152" s="99">
        <f t="array" ref="E1152">IF(OR('Exadata Layout'!N163 = "P", 'Exadata Layout'!N163 = "A"), 'Exadata Layout'!W163, 0)</f>
        <v>0</v>
      </c>
      <c r="F1152" s="99">
        <f>IF(OR('Exadata Layout'!N163 = "P", 'Exadata Layout'!N163 = "A"), 'Exadata Layout'!I163, 0)</f>
        <v>0</v>
      </c>
      <c r="G1152" s="91" t="str">
        <f t="array" ref="G1152">IF(OR('Exadata Layout'!N163 = "P", 'Exadata Layout'!N163 = "A"), 'Exadata Layout'!G163, "")</f>
        <v/>
      </c>
    </row>
    <row r="1153" spans="3:7">
      <c r="C1153" s="91">
        <v>150</v>
      </c>
      <c r="D1153" s="99">
        <f>IF(OR('Exadata Layout'!N164 = "P"), 'Exadata Layout'!V164, 0)</f>
        <v>0</v>
      </c>
      <c r="E1153" s="99">
        <f t="array" ref="E1153">IF(OR('Exadata Layout'!N164 = "P", 'Exadata Layout'!N164 = "A"), 'Exadata Layout'!W164, 0)</f>
        <v>0</v>
      </c>
      <c r="F1153" s="99">
        <f>IF(OR('Exadata Layout'!N164 = "P", 'Exadata Layout'!N164 = "A"), 'Exadata Layout'!I164, 0)</f>
        <v>0</v>
      </c>
      <c r="G1153" s="91" t="str">
        <f t="array" ref="G1153">IF(OR('Exadata Layout'!N164 = "P", 'Exadata Layout'!N164 = "A"), 'Exadata Layout'!G164, "")</f>
        <v/>
      </c>
    </row>
    <row r="1154" spans="3:7">
      <c r="C1154" s="91">
        <v>151</v>
      </c>
      <c r="D1154" s="99">
        <f>IF(OR('Exadata Layout'!N165 = "P"), 'Exadata Layout'!V165, 0)</f>
        <v>0</v>
      </c>
      <c r="E1154" s="99">
        <f t="array" ref="E1154">IF(OR('Exadata Layout'!N165 = "P", 'Exadata Layout'!N165 = "A"), 'Exadata Layout'!W165, 0)</f>
        <v>0</v>
      </c>
      <c r="F1154" s="99">
        <f>IF(OR('Exadata Layout'!N165 = "P", 'Exadata Layout'!N165 = "A"), 'Exadata Layout'!I165, 0)</f>
        <v>0</v>
      </c>
      <c r="G1154" s="91" t="str">
        <f t="array" ref="G1154">IF(OR('Exadata Layout'!N165 = "P", 'Exadata Layout'!N165 = "A"), 'Exadata Layout'!G165, "")</f>
        <v/>
      </c>
    </row>
    <row r="1155" spans="3:7">
      <c r="C1155" s="91">
        <v>152</v>
      </c>
      <c r="D1155" s="99">
        <f>IF(OR('Exadata Layout'!N166 = "P"), 'Exadata Layout'!V166, 0)</f>
        <v>0</v>
      </c>
      <c r="E1155" s="99">
        <f t="array" ref="E1155">IF(OR('Exadata Layout'!N166 = "P", 'Exadata Layout'!N166 = "A"), 'Exadata Layout'!W166, 0)</f>
        <v>0</v>
      </c>
      <c r="F1155" s="99">
        <f>IF(OR('Exadata Layout'!N166 = "P", 'Exadata Layout'!N166 = "A"), 'Exadata Layout'!I166, 0)</f>
        <v>0</v>
      </c>
      <c r="G1155" s="91" t="str">
        <f t="array" ref="G1155">IF(OR('Exadata Layout'!N166 = "P", 'Exadata Layout'!N166 = "A"), 'Exadata Layout'!G166, "")</f>
        <v/>
      </c>
    </row>
    <row r="1156" spans="3:7">
      <c r="C1156" s="91">
        <v>153</v>
      </c>
      <c r="D1156" s="99">
        <f>IF(OR('Exadata Layout'!N167 = "P"), 'Exadata Layout'!V167, 0)</f>
        <v>0</v>
      </c>
      <c r="E1156" s="99">
        <f t="array" ref="E1156">IF(OR('Exadata Layout'!N167 = "P", 'Exadata Layout'!N167 = "A"), 'Exadata Layout'!W167, 0)</f>
        <v>0</v>
      </c>
      <c r="F1156" s="99">
        <f>IF(OR('Exadata Layout'!N167 = "P", 'Exadata Layout'!N167 = "A"), 'Exadata Layout'!I167, 0)</f>
        <v>0</v>
      </c>
      <c r="G1156" s="91" t="str">
        <f t="array" ref="G1156">IF(OR('Exadata Layout'!N167 = "P", 'Exadata Layout'!N167 = "A"), 'Exadata Layout'!G167, "")</f>
        <v/>
      </c>
    </row>
    <row r="1157" spans="3:7">
      <c r="C1157" s="91">
        <v>154</v>
      </c>
      <c r="D1157" s="99">
        <f>IF(OR('Exadata Layout'!N168 = "P"), 'Exadata Layout'!V168, 0)</f>
        <v>0</v>
      </c>
      <c r="E1157" s="99">
        <f t="array" ref="E1157">IF(OR('Exadata Layout'!N168 = "P", 'Exadata Layout'!N168 = "A"), 'Exadata Layout'!W168, 0)</f>
        <v>0</v>
      </c>
      <c r="F1157" s="99">
        <f>IF(OR('Exadata Layout'!N168 = "P", 'Exadata Layout'!N168 = "A"), 'Exadata Layout'!I168, 0)</f>
        <v>0</v>
      </c>
      <c r="G1157" s="91" t="str">
        <f t="array" ref="G1157">IF(OR('Exadata Layout'!N168 = "P", 'Exadata Layout'!N168 = "A"), 'Exadata Layout'!G168, "")</f>
        <v/>
      </c>
    </row>
    <row r="1158" spans="3:7">
      <c r="C1158" s="91">
        <v>155</v>
      </c>
      <c r="D1158" s="99">
        <f>IF(OR('Exadata Layout'!N169 = "P"), 'Exadata Layout'!V169, 0)</f>
        <v>0</v>
      </c>
      <c r="E1158" s="99">
        <f t="array" ref="E1158">IF(OR('Exadata Layout'!N169 = "P", 'Exadata Layout'!N169 = "A"), 'Exadata Layout'!W169, 0)</f>
        <v>0</v>
      </c>
      <c r="F1158" s="99">
        <f>IF(OR('Exadata Layout'!N169 = "P", 'Exadata Layout'!N169 = "A"), 'Exadata Layout'!I169, 0)</f>
        <v>0</v>
      </c>
      <c r="G1158" s="91" t="str">
        <f t="array" ref="G1158">IF(OR('Exadata Layout'!N169 = "P", 'Exadata Layout'!N169 = "A"), 'Exadata Layout'!G169, "")</f>
        <v/>
      </c>
    </row>
    <row r="1159" spans="3:7">
      <c r="C1159" s="91">
        <v>156</v>
      </c>
      <c r="D1159" s="99">
        <f>IF(OR('Exadata Layout'!N170 = "P"), 'Exadata Layout'!V170, 0)</f>
        <v>0</v>
      </c>
      <c r="E1159" s="99">
        <f t="array" ref="E1159">IF(OR('Exadata Layout'!N170 = "P", 'Exadata Layout'!N170 = "A"), 'Exadata Layout'!W170, 0)</f>
        <v>0</v>
      </c>
      <c r="F1159" s="99">
        <f>IF(OR('Exadata Layout'!N170 = "P", 'Exadata Layout'!N170 = "A"), 'Exadata Layout'!I170, 0)</f>
        <v>0</v>
      </c>
      <c r="G1159" s="91" t="str">
        <f t="array" ref="G1159">IF(OR('Exadata Layout'!N170 = "P", 'Exadata Layout'!N170 = "A"), 'Exadata Layout'!G170, "")</f>
        <v/>
      </c>
    </row>
    <row r="1160" spans="3:7">
      <c r="C1160" s="91">
        <v>157</v>
      </c>
      <c r="D1160" s="99">
        <f>IF(OR('Exadata Layout'!N171 = "P"), 'Exadata Layout'!V171, 0)</f>
        <v>0</v>
      </c>
      <c r="E1160" s="99">
        <f t="array" ref="E1160">IF(OR('Exadata Layout'!N171 = "P", 'Exadata Layout'!N171 = "A"), 'Exadata Layout'!W171, 0)</f>
        <v>0</v>
      </c>
      <c r="F1160" s="99">
        <f>IF(OR('Exadata Layout'!N171 = "P", 'Exadata Layout'!N171 = "A"), 'Exadata Layout'!I171, 0)</f>
        <v>0</v>
      </c>
      <c r="G1160" s="91" t="str">
        <f t="array" ref="G1160">IF(OR('Exadata Layout'!N171 = "P", 'Exadata Layout'!N171 = "A"), 'Exadata Layout'!G171, "")</f>
        <v/>
      </c>
    </row>
    <row r="1161" spans="3:7">
      <c r="C1161" s="91">
        <v>158</v>
      </c>
      <c r="D1161" s="99">
        <f>IF(OR('Exadata Layout'!N172 = "P"), 'Exadata Layout'!V172, 0)</f>
        <v>0</v>
      </c>
      <c r="E1161" s="99">
        <f t="array" ref="E1161">IF(OR('Exadata Layout'!N172 = "P", 'Exadata Layout'!N172 = "A"), 'Exadata Layout'!W172, 0)</f>
        <v>0</v>
      </c>
      <c r="F1161" s="99">
        <f>IF(OR('Exadata Layout'!N172 = "P", 'Exadata Layout'!N172 = "A"), 'Exadata Layout'!I172, 0)</f>
        <v>0</v>
      </c>
      <c r="G1161" s="91" t="str">
        <f t="array" ref="G1161">IF(OR('Exadata Layout'!N172 = "P", 'Exadata Layout'!N172 = "A"), 'Exadata Layout'!G172, "")</f>
        <v/>
      </c>
    </row>
    <row r="1162" spans="3:7">
      <c r="C1162" s="91">
        <v>159</v>
      </c>
      <c r="D1162" s="99">
        <f>IF(OR('Exadata Layout'!N173 = "P"), 'Exadata Layout'!V173, 0)</f>
        <v>0</v>
      </c>
      <c r="E1162" s="99">
        <f t="array" ref="E1162">IF(OR('Exadata Layout'!N173 = "P", 'Exadata Layout'!N173 = "A"), 'Exadata Layout'!W173, 0)</f>
        <v>0</v>
      </c>
      <c r="F1162" s="99">
        <f>IF(OR('Exadata Layout'!N173 = "P", 'Exadata Layout'!N173 = "A"), 'Exadata Layout'!I173, 0)</f>
        <v>0</v>
      </c>
      <c r="G1162" s="91" t="str">
        <f t="array" ref="G1162">IF(OR('Exadata Layout'!N173 = "P", 'Exadata Layout'!N173 = "A"), 'Exadata Layout'!G173, "")</f>
        <v/>
      </c>
    </row>
    <row r="1163" spans="3:7">
      <c r="C1163" s="91">
        <v>160</v>
      </c>
      <c r="D1163" s="99">
        <f>IF(OR('Exadata Layout'!N174 = "P"), 'Exadata Layout'!V174, 0)</f>
        <v>0</v>
      </c>
      <c r="E1163" s="99">
        <f t="array" ref="E1163">IF(OR('Exadata Layout'!N174 = "P", 'Exadata Layout'!N174 = "A"), 'Exadata Layout'!W174, 0)</f>
        <v>0</v>
      </c>
      <c r="F1163" s="99">
        <f>IF(OR('Exadata Layout'!N174 = "P", 'Exadata Layout'!N174 = "A"), 'Exadata Layout'!I174, 0)</f>
        <v>0</v>
      </c>
      <c r="G1163" s="91" t="str">
        <f t="array" ref="G1163">IF(OR('Exadata Layout'!N174 = "P", 'Exadata Layout'!N174 = "A"), 'Exadata Layout'!G174, "")</f>
        <v/>
      </c>
    </row>
    <row r="1164" spans="3:7">
      <c r="C1164" s="91">
        <v>161</v>
      </c>
      <c r="D1164" s="99">
        <f>IF(OR('Exadata Layout'!N175 = "P"), 'Exadata Layout'!V175, 0)</f>
        <v>0</v>
      </c>
      <c r="E1164" s="99">
        <f t="array" ref="E1164">IF(OR('Exadata Layout'!N175 = "P", 'Exadata Layout'!N175 = "A"), 'Exadata Layout'!W175, 0)</f>
        <v>0</v>
      </c>
      <c r="F1164" s="99">
        <f>IF(OR('Exadata Layout'!N175 = "P", 'Exadata Layout'!N175 = "A"), 'Exadata Layout'!I175, 0)</f>
        <v>0</v>
      </c>
      <c r="G1164" s="91" t="str">
        <f t="array" ref="G1164">IF(OR('Exadata Layout'!N175 = "P", 'Exadata Layout'!N175 = "A"), 'Exadata Layout'!G175, "")</f>
        <v/>
      </c>
    </row>
    <row r="1165" spans="3:7">
      <c r="C1165" s="91">
        <v>162</v>
      </c>
      <c r="D1165" s="99">
        <f>IF(OR('Exadata Layout'!N176 = "P"), 'Exadata Layout'!V176, 0)</f>
        <v>0</v>
      </c>
      <c r="E1165" s="99">
        <f t="array" ref="E1165">IF(OR('Exadata Layout'!N176 = "P", 'Exadata Layout'!N176 = "A"), 'Exadata Layout'!W176, 0)</f>
        <v>0</v>
      </c>
      <c r="F1165" s="99">
        <f>IF(OR('Exadata Layout'!N176 = "P", 'Exadata Layout'!N176 = "A"), 'Exadata Layout'!I176, 0)</f>
        <v>0</v>
      </c>
      <c r="G1165" s="91" t="str">
        <f t="array" ref="G1165">IF(OR('Exadata Layout'!N176 = "P", 'Exadata Layout'!N176 = "A"), 'Exadata Layout'!G176, "")</f>
        <v/>
      </c>
    </row>
    <row r="1166" spans="3:7">
      <c r="C1166" s="91">
        <v>163</v>
      </c>
      <c r="D1166" s="99">
        <f>IF(OR('Exadata Layout'!N177 = "P"), 'Exadata Layout'!V177, 0)</f>
        <v>0</v>
      </c>
      <c r="E1166" s="99">
        <f t="array" ref="E1166">IF(OR('Exadata Layout'!N177 = "P", 'Exadata Layout'!N177 = "A"), 'Exadata Layout'!W177, 0)</f>
        <v>0</v>
      </c>
      <c r="F1166" s="99">
        <f>IF(OR('Exadata Layout'!N177 = "P", 'Exadata Layout'!N177 = "A"), 'Exadata Layout'!I177, 0)</f>
        <v>0</v>
      </c>
      <c r="G1166" s="91" t="str">
        <f t="array" ref="G1166">IF(OR('Exadata Layout'!N177 = "P", 'Exadata Layout'!N177 = "A"), 'Exadata Layout'!G177, "")</f>
        <v/>
      </c>
    </row>
    <row r="1167" spans="3:7">
      <c r="C1167" s="91">
        <v>164</v>
      </c>
      <c r="D1167" s="99">
        <f>IF(OR('Exadata Layout'!N178 = "P"), 'Exadata Layout'!V178, 0)</f>
        <v>0</v>
      </c>
      <c r="E1167" s="99">
        <f t="array" ref="E1167">IF(OR('Exadata Layout'!N178 = "P", 'Exadata Layout'!N178 = "A"), 'Exadata Layout'!W178, 0)</f>
        <v>0</v>
      </c>
      <c r="F1167" s="99">
        <f>IF(OR('Exadata Layout'!N178 = "P", 'Exadata Layout'!N178 = "A"), 'Exadata Layout'!I178, 0)</f>
        <v>0</v>
      </c>
      <c r="G1167" s="91" t="str">
        <f t="array" ref="G1167">IF(OR('Exadata Layout'!N178 = "P", 'Exadata Layout'!N178 = "A"), 'Exadata Layout'!G178, "")</f>
        <v/>
      </c>
    </row>
    <row r="1168" spans="3:7">
      <c r="C1168" s="91">
        <v>165</v>
      </c>
      <c r="D1168" s="99">
        <f>IF(OR('Exadata Layout'!N179 = "P"), 'Exadata Layout'!V179, 0)</f>
        <v>0</v>
      </c>
      <c r="E1168" s="99">
        <f t="array" ref="E1168">IF(OR('Exadata Layout'!N179 = "P", 'Exadata Layout'!N179 = "A"), 'Exadata Layout'!W179, 0)</f>
        <v>0</v>
      </c>
      <c r="F1168" s="99">
        <f>IF(OR('Exadata Layout'!N179 = "P", 'Exadata Layout'!N179 = "A"), 'Exadata Layout'!I179, 0)</f>
        <v>0</v>
      </c>
      <c r="G1168" s="91" t="str">
        <f t="array" ref="G1168">IF(OR('Exadata Layout'!N179 = "P", 'Exadata Layout'!N179 = "A"), 'Exadata Layout'!G179, "")</f>
        <v/>
      </c>
    </row>
    <row r="1169" spans="3:7">
      <c r="C1169" s="91">
        <v>166</v>
      </c>
      <c r="D1169" s="99">
        <f>IF(OR('Exadata Layout'!N180 = "P"), 'Exadata Layout'!V180, 0)</f>
        <v>0</v>
      </c>
      <c r="E1169" s="99">
        <f t="array" ref="E1169">IF(OR('Exadata Layout'!N180 = "P", 'Exadata Layout'!N180 = "A"), 'Exadata Layout'!W180, 0)</f>
        <v>0</v>
      </c>
      <c r="F1169" s="99">
        <f>IF(OR('Exadata Layout'!N180 = "P", 'Exadata Layout'!N180 = "A"), 'Exadata Layout'!I180, 0)</f>
        <v>0</v>
      </c>
      <c r="G1169" s="91" t="str">
        <f t="array" ref="G1169">IF(OR('Exadata Layout'!N180 = "P", 'Exadata Layout'!N180 = "A"), 'Exadata Layout'!G180, "")</f>
        <v/>
      </c>
    </row>
    <row r="1170" spans="3:7">
      <c r="C1170" s="91">
        <v>167</v>
      </c>
      <c r="D1170" s="99">
        <f>IF(OR('Exadata Layout'!N181 = "P"), 'Exadata Layout'!V181, 0)</f>
        <v>0</v>
      </c>
      <c r="E1170" s="99">
        <f t="array" ref="E1170">IF(OR('Exadata Layout'!N181 = "P", 'Exadata Layout'!N181 = "A"), 'Exadata Layout'!W181, 0)</f>
        <v>0</v>
      </c>
      <c r="F1170" s="99">
        <f>IF(OR('Exadata Layout'!N181 = "P", 'Exadata Layout'!N181 = "A"), 'Exadata Layout'!I181, 0)</f>
        <v>0</v>
      </c>
      <c r="G1170" s="91" t="str">
        <f t="array" ref="G1170">IF(OR('Exadata Layout'!N181 = "P", 'Exadata Layout'!N181 = "A"), 'Exadata Layout'!G181, "")</f>
        <v/>
      </c>
    </row>
    <row r="1171" spans="3:7">
      <c r="C1171" s="91">
        <v>168</v>
      </c>
      <c r="D1171" s="99">
        <f>IF(OR('Exadata Layout'!N182 = "P"), 'Exadata Layout'!V182, 0)</f>
        <v>0</v>
      </c>
      <c r="E1171" s="99">
        <f t="array" ref="E1171">IF(OR('Exadata Layout'!N182 = "P", 'Exadata Layout'!N182 = "A"), 'Exadata Layout'!W182, 0)</f>
        <v>0</v>
      </c>
      <c r="F1171" s="99">
        <f>IF(OR('Exadata Layout'!N182 = "P", 'Exadata Layout'!N182 = "A"), 'Exadata Layout'!I182, 0)</f>
        <v>0</v>
      </c>
      <c r="G1171" s="91" t="str">
        <f t="array" ref="G1171">IF(OR('Exadata Layout'!N182 = "P", 'Exadata Layout'!N182 = "A"), 'Exadata Layout'!G182, "")</f>
        <v/>
      </c>
    </row>
    <row r="1172" spans="3:7">
      <c r="C1172" s="91">
        <v>169</v>
      </c>
      <c r="D1172" s="99">
        <f>IF(OR('Exadata Layout'!N183 = "P"), 'Exadata Layout'!V183, 0)</f>
        <v>0</v>
      </c>
      <c r="E1172" s="99">
        <f t="array" ref="E1172">IF(OR('Exadata Layout'!N183 = "P", 'Exadata Layout'!N183 = "A"), 'Exadata Layout'!W183, 0)</f>
        <v>0</v>
      </c>
      <c r="F1172" s="99">
        <f>IF(OR('Exadata Layout'!N183 = "P", 'Exadata Layout'!N183 = "A"), 'Exadata Layout'!I183, 0)</f>
        <v>0</v>
      </c>
      <c r="G1172" s="91" t="str">
        <f t="array" ref="G1172">IF(OR('Exadata Layout'!N183 = "P", 'Exadata Layout'!N183 = "A"), 'Exadata Layout'!G183, "")</f>
        <v/>
      </c>
    </row>
    <row r="1173" spans="3:7">
      <c r="C1173" s="91">
        <v>170</v>
      </c>
      <c r="D1173" s="99">
        <f>IF(OR('Exadata Layout'!N184 = "P"), 'Exadata Layout'!V184, 0)</f>
        <v>0</v>
      </c>
      <c r="E1173" s="99">
        <f t="array" ref="E1173">IF(OR('Exadata Layout'!N184 = "P", 'Exadata Layout'!N184 = "A"), 'Exadata Layout'!W184, 0)</f>
        <v>0</v>
      </c>
      <c r="F1173" s="99">
        <f>IF(OR('Exadata Layout'!N184 = "P", 'Exadata Layout'!N184 = "A"), 'Exadata Layout'!I184, 0)</f>
        <v>0</v>
      </c>
      <c r="G1173" s="91" t="str">
        <f t="array" ref="G1173">IF(OR('Exadata Layout'!N184 = "P", 'Exadata Layout'!N184 = "A"), 'Exadata Layout'!G184, "")</f>
        <v/>
      </c>
    </row>
    <row r="1174" spans="3:7">
      <c r="C1174" s="91">
        <v>171</v>
      </c>
      <c r="D1174" s="99">
        <f>IF(OR('Exadata Layout'!N185 = "P"), 'Exadata Layout'!V185, 0)</f>
        <v>0</v>
      </c>
      <c r="E1174" s="99">
        <f t="array" ref="E1174">IF(OR('Exadata Layout'!N185 = "P", 'Exadata Layout'!N185 = "A"), 'Exadata Layout'!W185, 0)</f>
        <v>0</v>
      </c>
      <c r="F1174" s="99">
        <f>IF(OR('Exadata Layout'!N185 = "P", 'Exadata Layout'!N185 = "A"), 'Exadata Layout'!I185, 0)</f>
        <v>0</v>
      </c>
      <c r="G1174" s="91" t="str">
        <f t="array" ref="G1174">IF(OR('Exadata Layout'!N185 = "P", 'Exadata Layout'!N185 = "A"), 'Exadata Layout'!G185, "")</f>
        <v/>
      </c>
    </row>
    <row r="1175" spans="3:7">
      <c r="C1175" s="91">
        <v>172</v>
      </c>
      <c r="D1175" s="99">
        <f>IF(OR('Exadata Layout'!N186 = "P"), 'Exadata Layout'!V186, 0)</f>
        <v>0</v>
      </c>
      <c r="E1175" s="99">
        <f t="array" ref="E1175">IF(OR('Exadata Layout'!N186 = "P", 'Exadata Layout'!N186 = "A"), 'Exadata Layout'!W186, 0)</f>
        <v>0</v>
      </c>
      <c r="F1175" s="99">
        <f>IF(OR('Exadata Layout'!N186 = "P", 'Exadata Layout'!N186 = "A"), 'Exadata Layout'!I186, 0)</f>
        <v>0</v>
      </c>
      <c r="G1175" s="91" t="str">
        <f t="array" ref="G1175">IF(OR('Exadata Layout'!N186 = "P", 'Exadata Layout'!N186 = "A"), 'Exadata Layout'!G186, "")</f>
        <v/>
      </c>
    </row>
    <row r="1176" spans="3:7">
      <c r="C1176" s="91">
        <v>173</v>
      </c>
      <c r="D1176" s="99">
        <f>IF(OR('Exadata Layout'!N187 = "P"), 'Exadata Layout'!V187, 0)</f>
        <v>0</v>
      </c>
      <c r="E1176" s="99">
        <f t="array" ref="E1176">IF(OR('Exadata Layout'!N187 = "P", 'Exadata Layout'!N187 = "A"), 'Exadata Layout'!W187, 0)</f>
        <v>0</v>
      </c>
      <c r="F1176" s="99">
        <f>IF(OR('Exadata Layout'!N187 = "P", 'Exadata Layout'!N187 = "A"), 'Exadata Layout'!I187, 0)</f>
        <v>0</v>
      </c>
      <c r="G1176" s="91" t="str">
        <f t="array" ref="G1176">IF(OR('Exadata Layout'!N187 = "P", 'Exadata Layout'!N187 = "A"), 'Exadata Layout'!G187, "")</f>
        <v/>
      </c>
    </row>
    <row r="1177" spans="3:7">
      <c r="C1177" s="91">
        <v>174</v>
      </c>
      <c r="D1177" s="99">
        <f>IF(OR('Exadata Layout'!N188 = "P"), 'Exadata Layout'!V188, 0)</f>
        <v>0</v>
      </c>
      <c r="E1177" s="99">
        <f t="array" ref="E1177">IF(OR('Exadata Layout'!N188 = "P", 'Exadata Layout'!N188 = "A"), 'Exadata Layout'!W188, 0)</f>
        <v>0</v>
      </c>
      <c r="F1177" s="99">
        <f>IF(OR('Exadata Layout'!N188 = "P", 'Exadata Layout'!N188 = "A"), 'Exadata Layout'!I188, 0)</f>
        <v>0</v>
      </c>
      <c r="G1177" s="91" t="str">
        <f t="array" ref="G1177">IF(OR('Exadata Layout'!N188 = "P", 'Exadata Layout'!N188 = "A"), 'Exadata Layout'!G188, "")</f>
        <v/>
      </c>
    </row>
    <row r="1178" spans="3:7">
      <c r="C1178" s="91">
        <v>175</v>
      </c>
      <c r="D1178" s="99">
        <f>IF(OR('Exadata Layout'!N189 = "P"), 'Exadata Layout'!V189, 0)</f>
        <v>0</v>
      </c>
      <c r="E1178" s="99">
        <f t="array" ref="E1178">IF(OR('Exadata Layout'!N189 = "P", 'Exadata Layout'!N189 = "A"), 'Exadata Layout'!W189, 0)</f>
        <v>0</v>
      </c>
      <c r="F1178" s="99">
        <f>IF(OR('Exadata Layout'!N189 = "P", 'Exadata Layout'!N189 = "A"), 'Exadata Layout'!I189, 0)</f>
        <v>0</v>
      </c>
      <c r="G1178" s="91" t="str">
        <f t="array" ref="G1178">IF(OR('Exadata Layout'!N189 = "P", 'Exadata Layout'!N189 = "A"), 'Exadata Layout'!G189, "")</f>
        <v/>
      </c>
    </row>
    <row r="1179" spans="3:7">
      <c r="C1179" s="91">
        <v>176</v>
      </c>
      <c r="D1179" s="99">
        <f>IF(OR('Exadata Layout'!N190 = "P"), 'Exadata Layout'!V190, 0)</f>
        <v>0</v>
      </c>
      <c r="E1179" s="99">
        <f t="array" ref="E1179">IF(OR('Exadata Layout'!N190 = "P", 'Exadata Layout'!N190 = "A"), 'Exadata Layout'!W190, 0)</f>
        <v>0</v>
      </c>
      <c r="F1179" s="99">
        <f>IF(OR('Exadata Layout'!N190 = "P", 'Exadata Layout'!N190 = "A"), 'Exadata Layout'!I190, 0)</f>
        <v>0</v>
      </c>
      <c r="G1179" s="91" t="str">
        <f t="array" ref="G1179">IF(OR('Exadata Layout'!N190 = "P", 'Exadata Layout'!N190 = "A"), 'Exadata Layout'!G190, "")</f>
        <v/>
      </c>
    </row>
    <row r="1180" spans="3:7">
      <c r="C1180" s="91">
        <v>177</v>
      </c>
      <c r="D1180" s="99">
        <f>IF(OR('Exadata Layout'!N191 = "P"), 'Exadata Layout'!V191, 0)</f>
        <v>0</v>
      </c>
      <c r="E1180" s="99">
        <f t="array" ref="E1180">IF(OR('Exadata Layout'!N191 = "P", 'Exadata Layout'!N191 = "A"), 'Exadata Layout'!W191, 0)</f>
        <v>0</v>
      </c>
      <c r="F1180" s="99">
        <f>IF(OR('Exadata Layout'!N191 = "P", 'Exadata Layout'!N191 = "A"), 'Exadata Layout'!I191, 0)</f>
        <v>0</v>
      </c>
      <c r="G1180" s="91" t="str">
        <f t="array" ref="G1180">IF(OR('Exadata Layout'!N191 = "P", 'Exadata Layout'!N191 = "A"), 'Exadata Layout'!G191, "")</f>
        <v/>
      </c>
    </row>
    <row r="1181" spans="3:7">
      <c r="C1181" s="91">
        <v>178</v>
      </c>
      <c r="D1181" s="99">
        <f>IF(OR('Exadata Layout'!N192 = "P"), 'Exadata Layout'!V192, 0)</f>
        <v>0</v>
      </c>
      <c r="E1181" s="99">
        <f t="array" ref="E1181">IF(OR('Exadata Layout'!N192 = "P", 'Exadata Layout'!N192 = "A"), 'Exadata Layout'!W192, 0)</f>
        <v>0</v>
      </c>
      <c r="F1181" s="99">
        <f>IF(OR('Exadata Layout'!N192 = "P", 'Exadata Layout'!N192 = "A"), 'Exadata Layout'!I192, 0)</f>
        <v>0</v>
      </c>
      <c r="G1181" s="91" t="str">
        <f t="array" ref="G1181">IF(OR('Exadata Layout'!N192 = "P", 'Exadata Layout'!N192 = "A"), 'Exadata Layout'!G192, "")</f>
        <v/>
      </c>
    </row>
    <row r="1182" spans="3:7">
      <c r="C1182" s="91">
        <v>179</v>
      </c>
      <c r="D1182" s="99">
        <f>IF(OR('Exadata Layout'!N193 = "P"), 'Exadata Layout'!V193, 0)</f>
        <v>0</v>
      </c>
      <c r="E1182" s="99">
        <f t="array" ref="E1182">IF(OR('Exadata Layout'!N193 = "P", 'Exadata Layout'!N193 = "A"), 'Exadata Layout'!W193, 0)</f>
        <v>0</v>
      </c>
      <c r="F1182" s="99">
        <f>IF(OR('Exadata Layout'!N193 = "P", 'Exadata Layout'!N193 = "A"), 'Exadata Layout'!I193, 0)</f>
        <v>0</v>
      </c>
      <c r="G1182" s="91" t="str">
        <f t="array" ref="G1182">IF(OR('Exadata Layout'!N193 = "P", 'Exadata Layout'!N193 = "A"), 'Exadata Layout'!G193, "")</f>
        <v/>
      </c>
    </row>
    <row r="1183" spans="3:7">
      <c r="C1183" s="91">
        <v>180</v>
      </c>
      <c r="D1183" s="99">
        <f>IF(OR('Exadata Layout'!N194 = "P"), 'Exadata Layout'!V194, 0)</f>
        <v>0</v>
      </c>
      <c r="E1183" s="99">
        <f t="array" ref="E1183">IF(OR('Exadata Layout'!N194 = "P", 'Exadata Layout'!N194 = "A"), 'Exadata Layout'!W194, 0)</f>
        <v>0</v>
      </c>
      <c r="F1183" s="99">
        <f>IF(OR('Exadata Layout'!N194 = "P", 'Exadata Layout'!N194 = "A"), 'Exadata Layout'!I194, 0)</f>
        <v>0</v>
      </c>
      <c r="G1183" s="91" t="str">
        <f t="array" ref="G1183">IF(OR('Exadata Layout'!N194 = "P", 'Exadata Layout'!N194 = "A"), 'Exadata Layout'!G194, "")</f>
        <v/>
      </c>
    </row>
    <row r="1184" spans="3:7">
      <c r="C1184" s="91">
        <v>181</v>
      </c>
      <c r="D1184" s="99">
        <f>IF(OR('Exadata Layout'!N195 = "P"), 'Exadata Layout'!V195, 0)</f>
        <v>0</v>
      </c>
      <c r="E1184" s="99">
        <f t="array" ref="E1184">IF(OR('Exadata Layout'!N195 = "P", 'Exadata Layout'!N195 = "A"), 'Exadata Layout'!W195, 0)</f>
        <v>0</v>
      </c>
      <c r="F1184" s="99">
        <f>IF(OR('Exadata Layout'!N195 = "P", 'Exadata Layout'!N195 = "A"), 'Exadata Layout'!I195, 0)</f>
        <v>0</v>
      </c>
      <c r="G1184" s="91" t="str">
        <f t="array" ref="G1184">IF(OR('Exadata Layout'!N195 = "P", 'Exadata Layout'!N195 = "A"), 'Exadata Layout'!G195, "")</f>
        <v/>
      </c>
    </row>
    <row r="1185" spans="3:7">
      <c r="C1185" s="91">
        <v>182</v>
      </c>
      <c r="D1185" s="99">
        <f>IF(OR('Exadata Layout'!N196 = "P"), 'Exadata Layout'!V196, 0)</f>
        <v>0</v>
      </c>
      <c r="E1185" s="99">
        <f t="array" ref="E1185">IF(OR('Exadata Layout'!N196 = "P", 'Exadata Layout'!N196 = "A"), 'Exadata Layout'!W196, 0)</f>
        <v>0</v>
      </c>
      <c r="F1185" s="99">
        <f>IF(OR('Exadata Layout'!N196 = "P", 'Exadata Layout'!N196 = "A"), 'Exadata Layout'!I196, 0)</f>
        <v>0</v>
      </c>
      <c r="G1185" s="91" t="str">
        <f t="array" ref="G1185">IF(OR('Exadata Layout'!N196 = "P", 'Exadata Layout'!N196 = "A"), 'Exadata Layout'!G196, "")</f>
        <v/>
      </c>
    </row>
    <row r="1186" spans="3:7">
      <c r="C1186" s="91">
        <v>183</v>
      </c>
      <c r="D1186" s="99">
        <f>IF(OR('Exadata Layout'!N197 = "P"), 'Exadata Layout'!V197, 0)</f>
        <v>0</v>
      </c>
      <c r="E1186" s="99">
        <f t="array" ref="E1186">IF(OR('Exadata Layout'!N197 = "P", 'Exadata Layout'!N197 = "A"), 'Exadata Layout'!W197, 0)</f>
        <v>0</v>
      </c>
      <c r="F1186" s="99">
        <f>IF(OR('Exadata Layout'!N197 = "P", 'Exadata Layout'!N197 = "A"), 'Exadata Layout'!I197, 0)</f>
        <v>0</v>
      </c>
      <c r="G1186" s="91" t="str">
        <f t="array" ref="G1186">IF(OR('Exadata Layout'!N197 = "P", 'Exadata Layout'!N197 = "A"), 'Exadata Layout'!G197, "")</f>
        <v/>
      </c>
    </row>
    <row r="1187" spans="3:7">
      <c r="C1187" s="91">
        <v>184</v>
      </c>
      <c r="D1187" s="99">
        <f>IF(OR('Exadata Layout'!N198 = "P"), 'Exadata Layout'!V198, 0)</f>
        <v>0</v>
      </c>
      <c r="E1187" s="99">
        <f t="array" ref="E1187">IF(OR('Exadata Layout'!N198 = "P", 'Exadata Layout'!N198 = "A"), 'Exadata Layout'!W198, 0)</f>
        <v>0</v>
      </c>
      <c r="F1187" s="99">
        <f>IF(OR('Exadata Layout'!N198 = "P", 'Exadata Layout'!N198 = "A"), 'Exadata Layout'!I198, 0)</f>
        <v>0</v>
      </c>
      <c r="G1187" s="91" t="str">
        <f t="array" ref="G1187">IF(OR('Exadata Layout'!N198 = "P", 'Exadata Layout'!N198 = "A"), 'Exadata Layout'!G198, "")</f>
        <v/>
      </c>
    </row>
    <row r="1188" spans="3:7">
      <c r="C1188" s="91">
        <v>185</v>
      </c>
      <c r="D1188" s="99">
        <f>IF(OR('Exadata Layout'!N199 = "P"), 'Exadata Layout'!V199, 0)</f>
        <v>0</v>
      </c>
      <c r="E1188" s="99">
        <f t="array" ref="E1188">IF(OR('Exadata Layout'!N199 = "P", 'Exadata Layout'!N199 = "A"), 'Exadata Layout'!W199, 0)</f>
        <v>0</v>
      </c>
      <c r="F1188" s="99">
        <f>IF(OR('Exadata Layout'!N199 = "P", 'Exadata Layout'!N199 = "A"), 'Exadata Layout'!I199, 0)</f>
        <v>0</v>
      </c>
      <c r="G1188" s="91" t="str">
        <f t="array" ref="G1188">IF(OR('Exadata Layout'!N199 = "P", 'Exadata Layout'!N199 = "A"), 'Exadata Layout'!G199, "")</f>
        <v/>
      </c>
    </row>
    <row r="1189" spans="3:7">
      <c r="C1189" s="91">
        <v>186</v>
      </c>
      <c r="D1189" s="99">
        <f>IF(OR('Exadata Layout'!N200 = "P"), 'Exadata Layout'!V200, 0)</f>
        <v>0</v>
      </c>
      <c r="E1189" s="99">
        <f t="array" ref="E1189">IF(OR('Exadata Layout'!N200 = "P", 'Exadata Layout'!N200 = "A"), 'Exadata Layout'!W200, 0)</f>
        <v>0</v>
      </c>
      <c r="F1189" s="99">
        <f>IF(OR('Exadata Layout'!N200 = "P", 'Exadata Layout'!N200 = "A"), 'Exadata Layout'!I200, 0)</f>
        <v>0</v>
      </c>
      <c r="G1189" s="91" t="str">
        <f t="array" ref="G1189">IF(OR('Exadata Layout'!N200 = "P", 'Exadata Layout'!N200 = "A"), 'Exadata Layout'!G200, "")</f>
        <v/>
      </c>
    </row>
    <row r="1190" spans="3:7">
      <c r="C1190" s="91">
        <v>187</v>
      </c>
      <c r="D1190" s="99">
        <f>IF(OR('Exadata Layout'!N201 = "P"), 'Exadata Layout'!V201, 0)</f>
        <v>0</v>
      </c>
      <c r="E1190" s="99">
        <f t="array" ref="E1190">IF(OR('Exadata Layout'!N201 = "P", 'Exadata Layout'!N201 = "A"), 'Exadata Layout'!W201, 0)</f>
        <v>0</v>
      </c>
      <c r="F1190" s="99">
        <f>IF(OR('Exadata Layout'!N201 = "P", 'Exadata Layout'!N201 = "A"), 'Exadata Layout'!I201, 0)</f>
        <v>0</v>
      </c>
      <c r="G1190" s="91" t="str">
        <f t="array" ref="G1190">IF(OR('Exadata Layout'!N201 = "P", 'Exadata Layout'!N201 = "A"), 'Exadata Layout'!G201, "")</f>
        <v/>
      </c>
    </row>
    <row r="1191" spans="3:7">
      <c r="C1191" s="91">
        <v>188</v>
      </c>
      <c r="D1191" s="99">
        <f>IF(OR('Exadata Layout'!N202 = "P"), 'Exadata Layout'!V202, 0)</f>
        <v>0</v>
      </c>
      <c r="E1191" s="99">
        <f t="array" ref="E1191">IF(OR('Exadata Layout'!N202 = "P", 'Exadata Layout'!N202 = "A"), 'Exadata Layout'!W202, 0)</f>
        <v>0</v>
      </c>
      <c r="F1191" s="99">
        <f>IF(OR('Exadata Layout'!N202 = "P", 'Exadata Layout'!N202 = "A"), 'Exadata Layout'!I202, 0)</f>
        <v>0</v>
      </c>
      <c r="G1191" s="91" t="str">
        <f t="array" ref="G1191">IF(OR('Exadata Layout'!N202 = "P", 'Exadata Layout'!N202 = "A"), 'Exadata Layout'!G202, "")</f>
        <v/>
      </c>
    </row>
    <row r="1192" spans="3:7">
      <c r="C1192" s="91">
        <v>189</v>
      </c>
      <c r="D1192" s="99">
        <f>IF(OR('Exadata Layout'!N203 = "P"), 'Exadata Layout'!V203, 0)</f>
        <v>0</v>
      </c>
      <c r="E1192" s="99">
        <f t="array" ref="E1192">IF(OR('Exadata Layout'!N203 = "P", 'Exadata Layout'!N203 = "A"), 'Exadata Layout'!W203, 0)</f>
        <v>0</v>
      </c>
      <c r="F1192" s="99">
        <f>IF(OR('Exadata Layout'!N203 = "P", 'Exadata Layout'!N203 = "A"), 'Exadata Layout'!I203, 0)</f>
        <v>0</v>
      </c>
      <c r="G1192" s="91" t="str">
        <f t="array" ref="G1192">IF(OR('Exadata Layout'!N203 = "P", 'Exadata Layout'!N203 = "A"), 'Exadata Layout'!G203, "")</f>
        <v/>
      </c>
    </row>
    <row r="1193" spans="3:7">
      <c r="C1193" s="91">
        <v>190</v>
      </c>
      <c r="D1193" s="99">
        <f>IF(OR('Exadata Layout'!N204 = "P"), 'Exadata Layout'!V204, 0)</f>
        <v>0</v>
      </c>
      <c r="E1193" s="99">
        <f t="array" ref="E1193">IF(OR('Exadata Layout'!N204 = "P", 'Exadata Layout'!N204 = "A"), 'Exadata Layout'!W204, 0)</f>
        <v>0</v>
      </c>
      <c r="F1193" s="99">
        <f>IF(OR('Exadata Layout'!N204 = "P", 'Exadata Layout'!N204 = "A"), 'Exadata Layout'!I204, 0)</f>
        <v>0</v>
      </c>
      <c r="G1193" s="91" t="str">
        <f t="array" ref="G1193">IF(OR('Exadata Layout'!N204 = "P", 'Exadata Layout'!N204 = "A"), 'Exadata Layout'!G204, "")</f>
        <v/>
      </c>
    </row>
    <row r="1194" spans="3:7">
      <c r="C1194" s="91">
        <v>191</v>
      </c>
      <c r="D1194" s="99">
        <f>IF(OR('Exadata Layout'!N205 = "P"), 'Exadata Layout'!V205, 0)</f>
        <v>0</v>
      </c>
      <c r="E1194" s="99">
        <f t="array" ref="E1194">IF(OR('Exadata Layout'!N205 = "P", 'Exadata Layout'!N205 = "A"), 'Exadata Layout'!W205, 0)</f>
        <v>0</v>
      </c>
      <c r="F1194" s="99">
        <f>IF(OR('Exadata Layout'!N205 = "P", 'Exadata Layout'!N205 = "A"), 'Exadata Layout'!I205, 0)</f>
        <v>0</v>
      </c>
      <c r="G1194" s="91" t="str">
        <f t="array" ref="G1194">IF(OR('Exadata Layout'!N205 = "P", 'Exadata Layout'!N205 = "A"), 'Exadata Layout'!G205, "")</f>
        <v/>
      </c>
    </row>
    <row r="1195" spans="3:7">
      <c r="C1195" s="91">
        <v>192</v>
      </c>
      <c r="D1195" s="99">
        <f>IF(OR('Exadata Layout'!N206 = "P"), 'Exadata Layout'!V206, 0)</f>
        <v>0</v>
      </c>
      <c r="E1195" s="99">
        <f t="array" ref="E1195">IF(OR('Exadata Layout'!N206 = "P", 'Exadata Layout'!N206 = "A"), 'Exadata Layout'!W206, 0)</f>
        <v>0</v>
      </c>
      <c r="F1195" s="99">
        <f>IF(OR('Exadata Layout'!N206 = "P", 'Exadata Layout'!N206 = "A"), 'Exadata Layout'!I206, 0)</f>
        <v>0</v>
      </c>
      <c r="G1195" s="91" t="str">
        <f t="array" ref="G1195">IF(OR('Exadata Layout'!N206 = "P", 'Exadata Layout'!N206 = "A"), 'Exadata Layout'!G206, "")</f>
        <v/>
      </c>
    </row>
    <row r="1196" spans="3:7">
      <c r="C1196" s="91">
        <v>193</v>
      </c>
      <c r="D1196" s="99">
        <f>IF(OR('Exadata Layout'!N207 = "P"), 'Exadata Layout'!V207, 0)</f>
        <v>0</v>
      </c>
      <c r="E1196" s="99">
        <f t="array" ref="E1196">IF(OR('Exadata Layout'!N207 = "P", 'Exadata Layout'!N207 = "A"), 'Exadata Layout'!W207, 0)</f>
        <v>0</v>
      </c>
      <c r="F1196" s="99">
        <f>IF(OR('Exadata Layout'!N207 = "P", 'Exadata Layout'!N207 = "A"), 'Exadata Layout'!I207, 0)</f>
        <v>0</v>
      </c>
      <c r="G1196" s="91" t="str">
        <f t="array" ref="G1196">IF(OR('Exadata Layout'!N207 = "P", 'Exadata Layout'!N207 = "A"), 'Exadata Layout'!G207, "")</f>
        <v/>
      </c>
    </row>
    <row r="1197" spans="3:7">
      <c r="C1197" s="91">
        <v>194</v>
      </c>
      <c r="D1197" s="99">
        <f>IF(OR('Exadata Layout'!N208 = "P"), 'Exadata Layout'!V208, 0)</f>
        <v>0</v>
      </c>
      <c r="E1197" s="99">
        <f t="array" ref="E1197">IF(OR('Exadata Layout'!N208 = "P", 'Exadata Layout'!N208 = "A"), 'Exadata Layout'!W208, 0)</f>
        <v>0</v>
      </c>
      <c r="F1197" s="99">
        <f>IF(OR('Exadata Layout'!N208 = "P", 'Exadata Layout'!N208 = "A"), 'Exadata Layout'!I208, 0)</f>
        <v>0</v>
      </c>
      <c r="G1197" s="91" t="str">
        <f t="array" ref="G1197">IF(OR('Exadata Layout'!N208 = "P", 'Exadata Layout'!N208 = "A"), 'Exadata Layout'!G208, "")</f>
        <v/>
      </c>
    </row>
    <row r="1198" spans="3:7">
      <c r="C1198" s="91">
        <v>195</v>
      </c>
      <c r="D1198" s="99">
        <f>IF(OR('Exadata Layout'!N209 = "P"), 'Exadata Layout'!V209, 0)</f>
        <v>0</v>
      </c>
      <c r="E1198" s="99">
        <f t="array" ref="E1198">IF(OR('Exadata Layout'!N209 = "P", 'Exadata Layout'!N209 = "A"), 'Exadata Layout'!W209, 0)</f>
        <v>0</v>
      </c>
      <c r="F1198" s="99">
        <f>IF(OR('Exadata Layout'!N209 = "P", 'Exadata Layout'!N209 = "A"), 'Exadata Layout'!I209, 0)</f>
        <v>0</v>
      </c>
      <c r="G1198" s="91" t="str">
        <f t="array" ref="G1198">IF(OR('Exadata Layout'!N209 = "P", 'Exadata Layout'!N209 = "A"), 'Exadata Layout'!G209, "")</f>
        <v/>
      </c>
    </row>
    <row r="1199" spans="3:7">
      <c r="C1199" s="91">
        <v>196</v>
      </c>
      <c r="D1199" s="99">
        <f>IF(OR('Exadata Layout'!N210 = "P"), 'Exadata Layout'!V210, 0)</f>
        <v>0</v>
      </c>
      <c r="E1199" s="99">
        <f t="array" ref="E1199">IF(OR('Exadata Layout'!N210 = "P", 'Exadata Layout'!N210 = "A"), 'Exadata Layout'!W210, 0)</f>
        <v>0</v>
      </c>
      <c r="F1199" s="99">
        <f>IF(OR('Exadata Layout'!N210 = "P", 'Exadata Layout'!N210 = "A"), 'Exadata Layout'!I210, 0)</f>
        <v>0</v>
      </c>
      <c r="G1199" s="91" t="str">
        <f t="array" ref="G1199">IF(OR('Exadata Layout'!N210 = "P", 'Exadata Layout'!N210 = "A"), 'Exadata Layout'!G210, "")</f>
        <v/>
      </c>
    </row>
    <row r="1200" spans="3:7">
      <c r="C1200" s="91">
        <v>197</v>
      </c>
      <c r="D1200" s="99">
        <f>IF(OR('Exadata Layout'!N211 = "P"), 'Exadata Layout'!V211, 0)</f>
        <v>0</v>
      </c>
      <c r="E1200" s="99">
        <f t="array" ref="E1200">IF(OR('Exadata Layout'!N211 = "P", 'Exadata Layout'!N211 = "A"), 'Exadata Layout'!W211, 0)</f>
        <v>0</v>
      </c>
      <c r="F1200" s="99">
        <f>IF(OR('Exadata Layout'!N211 = "P", 'Exadata Layout'!N211 = "A"), 'Exadata Layout'!I211, 0)</f>
        <v>0</v>
      </c>
      <c r="G1200" s="91" t="str">
        <f t="array" ref="G1200">IF(OR('Exadata Layout'!N211 = "P", 'Exadata Layout'!N211 = "A"), 'Exadata Layout'!G211, "")</f>
        <v/>
      </c>
    </row>
    <row r="1201" spans="3:7">
      <c r="C1201" s="91">
        <v>198</v>
      </c>
      <c r="D1201" s="99">
        <f>IF(OR('Exadata Layout'!N212 = "P"), 'Exadata Layout'!V212, 0)</f>
        <v>0</v>
      </c>
      <c r="E1201" s="99">
        <f t="array" ref="E1201">IF(OR('Exadata Layout'!N212 = "P", 'Exadata Layout'!N212 = "A"), 'Exadata Layout'!W212, 0)</f>
        <v>0</v>
      </c>
      <c r="F1201" s="99">
        <f>IF(OR('Exadata Layout'!N212 = "P", 'Exadata Layout'!N212 = "A"), 'Exadata Layout'!I212, 0)</f>
        <v>0</v>
      </c>
      <c r="G1201" s="91" t="str">
        <f t="array" ref="G1201">IF(OR('Exadata Layout'!N212 = "P", 'Exadata Layout'!N212 = "A"), 'Exadata Layout'!G212, "")</f>
        <v/>
      </c>
    </row>
    <row r="1202" spans="3:7">
      <c r="C1202" s="91">
        <v>199</v>
      </c>
      <c r="D1202" s="99">
        <f>IF(OR('Exadata Layout'!N213 = "P"), 'Exadata Layout'!V213, 0)</f>
        <v>0</v>
      </c>
      <c r="E1202" s="99">
        <f t="array" ref="E1202">IF(OR('Exadata Layout'!N213 = "P", 'Exadata Layout'!N213 = "A"), 'Exadata Layout'!W213, 0)</f>
        <v>0</v>
      </c>
      <c r="F1202" s="99">
        <f>IF(OR('Exadata Layout'!N213 = "P", 'Exadata Layout'!N213 = "A"), 'Exadata Layout'!I213, 0)</f>
        <v>0</v>
      </c>
      <c r="G1202" s="91" t="str">
        <f t="array" ref="G1202">IF(OR('Exadata Layout'!N213 = "P", 'Exadata Layout'!N213 = "A"), 'Exadata Layout'!G213, "")</f>
        <v/>
      </c>
    </row>
    <row r="1203" spans="3:7">
      <c r="C1203" s="91">
        <v>200</v>
      </c>
      <c r="D1203" s="99">
        <f>IF(OR('Exadata Layout'!N214 = "P"), 'Exadata Layout'!V214, 0)</f>
        <v>0</v>
      </c>
      <c r="E1203" s="99">
        <f t="array" ref="E1203">IF(OR('Exadata Layout'!N214 = "P", 'Exadata Layout'!N214 = "A"), 'Exadata Layout'!W214, 0)</f>
        <v>0</v>
      </c>
      <c r="F1203" s="99">
        <f>IF(OR('Exadata Layout'!N214 = "P", 'Exadata Layout'!N214 = "A"), 'Exadata Layout'!I214, 0)</f>
        <v>0</v>
      </c>
      <c r="G1203" s="91" t="str">
        <f t="array" ref="G1203">IF(OR('Exadata Layout'!N214 = "P", 'Exadata Layout'!N214 = "A"), 'Exadata Layout'!G214, "")</f>
        <v/>
      </c>
    </row>
    <row r="1204" spans="3:7">
      <c r="C1204" s="91">
        <v>201</v>
      </c>
      <c r="D1204" s="99">
        <f>IF(OR('Exadata Layout'!N215 = "P"), 'Exadata Layout'!V215, 0)</f>
        <v>0</v>
      </c>
      <c r="E1204" s="99">
        <f t="array" ref="E1204">IF(OR('Exadata Layout'!N215 = "P", 'Exadata Layout'!N215 = "A"), 'Exadata Layout'!W215, 0)</f>
        <v>0</v>
      </c>
      <c r="F1204" s="99">
        <f>IF(OR('Exadata Layout'!N215 = "P", 'Exadata Layout'!N215 = "A"), 'Exadata Layout'!I215, 0)</f>
        <v>0</v>
      </c>
      <c r="G1204" s="91" t="str">
        <f t="array" ref="G1204">IF(OR('Exadata Layout'!N215 = "P", 'Exadata Layout'!N215 = "A"), 'Exadata Layout'!G215, "")</f>
        <v/>
      </c>
    </row>
    <row r="1205" spans="3:7">
      <c r="C1205" s="91">
        <v>202</v>
      </c>
      <c r="D1205" s="99">
        <f>IF(OR('Exadata Layout'!N216 = "P"), 'Exadata Layout'!V216, 0)</f>
        <v>0</v>
      </c>
      <c r="E1205" s="99">
        <f t="array" ref="E1205">IF(OR('Exadata Layout'!N216 = "P", 'Exadata Layout'!N216 = "A"), 'Exadata Layout'!W216, 0)</f>
        <v>0</v>
      </c>
      <c r="F1205" s="99">
        <f>IF(OR('Exadata Layout'!N216 = "P", 'Exadata Layout'!N216 = "A"), 'Exadata Layout'!I216, 0)</f>
        <v>0</v>
      </c>
      <c r="G1205" s="91" t="str">
        <f t="array" ref="G1205">IF(OR('Exadata Layout'!N216 = "P", 'Exadata Layout'!N216 = "A"), 'Exadata Layout'!G216, "")</f>
        <v/>
      </c>
    </row>
    <row r="1206" spans="3:7">
      <c r="C1206" s="91">
        <v>203</v>
      </c>
      <c r="D1206" s="99">
        <f>IF(OR('Exadata Layout'!N217 = "P"), 'Exadata Layout'!V217, 0)</f>
        <v>0</v>
      </c>
      <c r="E1206" s="99">
        <f t="array" ref="E1206">IF(OR('Exadata Layout'!N217 = "P", 'Exadata Layout'!N217 = "A"), 'Exadata Layout'!W217, 0)</f>
        <v>0</v>
      </c>
      <c r="F1206" s="99">
        <f>IF(OR('Exadata Layout'!N217 = "P", 'Exadata Layout'!N217 = "A"), 'Exadata Layout'!I217, 0)</f>
        <v>0</v>
      </c>
      <c r="G1206" s="91" t="str">
        <f t="array" ref="G1206">IF(OR('Exadata Layout'!N217 = "P", 'Exadata Layout'!N217 = "A"), 'Exadata Layout'!G217, "")</f>
        <v/>
      </c>
    </row>
    <row r="1207" spans="3:7">
      <c r="C1207" s="91">
        <v>204</v>
      </c>
      <c r="D1207" s="99">
        <f>IF(OR('Exadata Layout'!N218 = "P"), 'Exadata Layout'!V218, 0)</f>
        <v>0</v>
      </c>
      <c r="E1207" s="99">
        <f t="array" ref="E1207">IF(OR('Exadata Layout'!N218 = "P", 'Exadata Layout'!N218 = "A"), 'Exadata Layout'!W218, 0)</f>
        <v>0</v>
      </c>
      <c r="F1207" s="99">
        <f>IF(OR('Exadata Layout'!N218 = "P", 'Exadata Layout'!N218 = "A"), 'Exadata Layout'!I218, 0)</f>
        <v>0</v>
      </c>
      <c r="G1207" s="91" t="str">
        <f t="array" ref="G1207">IF(OR('Exadata Layout'!N218 = "P", 'Exadata Layout'!N218 = "A"), 'Exadata Layout'!G218, "")</f>
        <v/>
      </c>
    </row>
    <row r="1208" spans="3:7">
      <c r="C1208" s="91">
        <v>205</v>
      </c>
      <c r="D1208" s="99">
        <f>IF(OR('Exadata Layout'!N219 = "P"), 'Exadata Layout'!V219, 0)</f>
        <v>0</v>
      </c>
      <c r="E1208" s="99">
        <f t="array" ref="E1208">IF(OR('Exadata Layout'!N219 = "P", 'Exadata Layout'!N219 = "A"), 'Exadata Layout'!W219, 0)</f>
        <v>0</v>
      </c>
      <c r="F1208" s="99">
        <f>IF(OR('Exadata Layout'!N219 = "P", 'Exadata Layout'!N219 = "A"), 'Exadata Layout'!I219, 0)</f>
        <v>0</v>
      </c>
      <c r="G1208" s="91" t="str">
        <f t="array" ref="G1208">IF(OR('Exadata Layout'!N219 = "P", 'Exadata Layout'!N219 = "A"), 'Exadata Layout'!G219, "")</f>
        <v/>
      </c>
    </row>
    <row r="1209" spans="3:7">
      <c r="C1209" s="91">
        <v>206</v>
      </c>
      <c r="D1209" s="99">
        <f>IF(OR('Exadata Layout'!N220 = "P"), 'Exadata Layout'!V220, 0)</f>
        <v>0</v>
      </c>
      <c r="E1209" s="99">
        <f t="array" ref="E1209">IF(OR('Exadata Layout'!N220 = "P", 'Exadata Layout'!N220 = "A"), 'Exadata Layout'!W220, 0)</f>
        <v>0</v>
      </c>
      <c r="F1209" s="99">
        <f>IF(OR('Exadata Layout'!N220 = "P", 'Exadata Layout'!N220 = "A"), 'Exadata Layout'!I220, 0)</f>
        <v>0</v>
      </c>
      <c r="G1209" s="91" t="str">
        <f t="array" ref="G1209">IF(OR('Exadata Layout'!N220 = "P", 'Exadata Layout'!N220 = "A"), 'Exadata Layout'!G220, "")</f>
        <v/>
      </c>
    </row>
    <row r="1210" spans="3:7">
      <c r="C1210" s="91">
        <v>207</v>
      </c>
      <c r="D1210" s="99">
        <f>IF(OR('Exadata Layout'!N221 = "P"), 'Exadata Layout'!V221, 0)</f>
        <v>0</v>
      </c>
      <c r="E1210" s="99">
        <f t="array" ref="E1210">IF(OR('Exadata Layout'!N221 = "P", 'Exadata Layout'!N221 = "A"), 'Exadata Layout'!W221, 0)</f>
        <v>0</v>
      </c>
      <c r="F1210" s="99">
        <f>IF(OR('Exadata Layout'!N221 = "P", 'Exadata Layout'!N221 = "A"), 'Exadata Layout'!I221, 0)</f>
        <v>0</v>
      </c>
      <c r="G1210" s="91" t="str">
        <f t="array" ref="G1210">IF(OR('Exadata Layout'!N221 = "P", 'Exadata Layout'!N221 = "A"), 'Exadata Layout'!G221, "")</f>
        <v/>
      </c>
    </row>
    <row r="1211" spans="3:7">
      <c r="C1211" s="91">
        <v>208</v>
      </c>
      <c r="D1211" s="99">
        <f>IF(OR('Exadata Layout'!N222 = "P"), 'Exadata Layout'!V222, 0)</f>
        <v>0</v>
      </c>
      <c r="E1211" s="99">
        <f t="array" ref="E1211">IF(OR('Exadata Layout'!N222 = "P", 'Exadata Layout'!N222 = "A"), 'Exadata Layout'!W222, 0)</f>
        <v>0</v>
      </c>
      <c r="F1211" s="99">
        <f>IF(OR('Exadata Layout'!N222 = "P", 'Exadata Layout'!N222 = "A"), 'Exadata Layout'!I222, 0)</f>
        <v>0</v>
      </c>
      <c r="G1211" s="91" t="str">
        <f t="array" ref="G1211">IF(OR('Exadata Layout'!N222 = "P", 'Exadata Layout'!N222 = "A"), 'Exadata Layout'!G222, "")</f>
        <v/>
      </c>
    </row>
    <row r="1212" spans="3:7">
      <c r="C1212" s="91">
        <v>209</v>
      </c>
      <c r="D1212" s="99">
        <f>IF(OR('Exadata Layout'!N223 = "P"), 'Exadata Layout'!V223, 0)</f>
        <v>0</v>
      </c>
      <c r="E1212" s="99">
        <f t="array" ref="E1212">IF(OR('Exadata Layout'!N223 = "P", 'Exadata Layout'!N223 = "A"), 'Exadata Layout'!W223, 0)</f>
        <v>0</v>
      </c>
      <c r="F1212" s="99">
        <f>IF(OR('Exadata Layout'!N223 = "P", 'Exadata Layout'!N223 = "A"), 'Exadata Layout'!I223, 0)</f>
        <v>0</v>
      </c>
      <c r="G1212" s="91" t="str">
        <f t="array" ref="G1212">IF(OR('Exadata Layout'!N223 = "P", 'Exadata Layout'!N223 = "A"), 'Exadata Layout'!G223, "")</f>
        <v/>
      </c>
    </row>
    <row r="1213" spans="3:7">
      <c r="C1213" s="91">
        <v>210</v>
      </c>
      <c r="D1213" s="99">
        <f>IF(OR('Exadata Layout'!N224 = "P"), 'Exadata Layout'!V224, 0)</f>
        <v>0</v>
      </c>
      <c r="E1213" s="99">
        <f t="array" ref="E1213">IF(OR('Exadata Layout'!N224 = "P", 'Exadata Layout'!N224 = "A"), 'Exadata Layout'!W224, 0)</f>
        <v>0</v>
      </c>
      <c r="F1213" s="99">
        <f>IF(OR('Exadata Layout'!N224 = "P", 'Exadata Layout'!N224 = "A"), 'Exadata Layout'!I224, 0)</f>
        <v>0</v>
      </c>
      <c r="G1213" s="91" t="str">
        <f t="array" ref="G1213">IF(OR('Exadata Layout'!N224 = "P", 'Exadata Layout'!N224 = "A"), 'Exadata Layout'!G224, "")</f>
        <v/>
      </c>
    </row>
    <row r="1214" spans="3:7">
      <c r="C1214" s="91">
        <v>211</v>
      </c>
      <c r="D1214" s="99">
        <f>IF(OR('Exadata Layout'!N225 = "P"), 'Exadata Layout'!V225, 0)</f>
        <v>0</v>
      </c>
      <c r="E1214" s="99">
        <f t="array" ref="E1214">IF(OR('Exadata Layout'!N225 = "P", 'Exadata Layout'!N225 = "A"), 'Exadata Layout'!W225, 0)</f>
        <v>0</v>
      </c>
      <c r="F1214" s="99">
        <f>IF(OR('Exadata Layout'!N225 = "P", 'Exadata Layout'!N225 = "A"), 'Exadata Layout'!I225, 0)</f>
        <v>0</v>
      </c>
      <c r="G1214" s="91" t="str">
        <f t="array" ref="G1214">IF(OR('Exadata Layout'!N225 = "P", 'Exadata Layout'!N225 = "A"), 'Exadata Layout'!G225, "")</f>
        <v/>
      </c>
    </row>
    <row r="1215" spans="3:7">
      <c r="C1215" s="91">
        <v>212</v>
      </c>
      <c r="D1215" s="99">
        <f>IF(OR('Exadata Layout'!N226 = "P"), 'Exadata Layout'!V226, 0)</f>
        <v>0</v>
      </c>
      <c r="E1215" s="99">
        <f t="array" ref="E1215">IF(OR('Exadata Layout'!N226 = "P", 'Exadata Layout'!N226 = "A"), 'Exadata Layout'!W226, 0)</f>
        <v>0</v>
      </c>
      <c r="F1215" s="99">
        <f>IF(OR('Exadata Layout'!N226 = "P", 'Exadata Layout'!N226 = "A"), 'Exadata Layout'!I226, 0)</f>
        <v>0</v>
      </c>
      <c r="G1215" s="91" t="str">
        <f t="array" ref="G1215">IF(OR('Exadata Layout'!N226 = "P", 'Exadata Layout'!N226 = "A"), 'Exadata Layout'!G226, "")</f>
        <v/>
      </c>
    </row>
    <row r="1216" spans="3:7">
      <c r="C1216" s="91">
        <v>213</v>
      </c>
      <c r="D1216" s="99">
        <f>IF(OR('Exadata Layout'!N227 = "P"), 'Exadata Layout'!V227, 0)</f>
        <v>0</v>
      </c>
      <c r="E1216" s="99">
        <f t="array" ref="E1216">IF(OR('Exadata Layout'!N227 = "P", 'Exadata Layout'!N227 = "A"), 'Exadata Layout'!W227, 0)</f>
        <v>0</v>
      </c>
      <c r="F1216" s="99">
        <f>IF(OR('Exadata Layout'!N227 = "P", 'Exadata Layout'!N227 = "A"), 'Exadata Layout'!I227, 0)</f>
        <v>0</v>
      </c>
      <c r="G1216" s="91" t="str">
        <f t="array" ref="G1216">IF(OR('Exadata Layout'!N227 = "P", 'Exadata Layout'!N227 = "A"), 'Exadata Layout'!G227, "")</f>
        <v/>
      </c>
    </row>
    <row r="1217" spans="3:7">
      <c r="C1217" s="91">
        <v>214</v>
      </c>
      <c r="D1217" s="99">
        <f>IF(OR('Exadata Layout'!N228 = "P"), 'Exadata Layout'!V228, 0)</f>
        <v>0</v>
      </c>
      <c r="E1217" s="99">
        <f t="array" ref="E1217">IF(OR('Exadata Layout'!N228 = "P", 'Exadata Layout'!N228 = "A"), 'Exadata Layout'!W228, 0)</f>
        <v>0</v>
      </c>
      <c r="F1217" s="99">
        <f>IF(OR('Exadata Layout'!N228 = "P", 'Exadata Layout'!N228 = "A"), 'Exadata Layout'!I228, 0)</f>
        <v>0</v>
      </c>
      <c r="G1217" s="91" t="str">
        <f t="array" ref="G1217">IF(OR('Exadata Layout'!N228 = "P", 'Exadata Layout'!N228 = "A"), 'Exadata Layout'!G228, "")</f>
        <v/>
      </c>
    </row>
    <row r="1218" spans="3:7">
      <c r="C1218" s="91">
        <v>215</v>
      </c>
      <c r="D1218" s="99">
        <f>IF(OR('Exadata Layout'!N229 = "P"), 'Exadata Layout'!V229, 0)</f>
        <v>0</v>
      </c>
      <c r="E1218" s="99">
        <f t="array" ref="E1218">IF(OR('Exadata Layout'!N229 = "P", 'Exadata Layout'!N229 = "A"), 'Exadata Layout'!W229, 0)</f>
        <v>0</v>
      </c>
      <c r="F1218" s="99">
        <f>IF(OR('Exadata Layout'!N229 = "P", 'Exadata Layout'!N229 = "A"), 'Exadata Layout'!I229, 0)</f>
        <v>0</v>
      </c>
      <c r="G1218" s="91" t="str">
        <f t="array" ref="G1218">IF(OR('Exadata Layout'!N229 = "P", 'Exadata Layout'!N229 = "A"), 'Exadata Layout'!G229, "")</f>
        <v/>
      </c>
    </row>
    <row r="1219" spans="3:7">
      <c r="C1219" s="91">
        <v>216</v>
      </c>
      <c r="D1219" s="99">
        <f>IF(OR('Exadata Layout'!N230 = "P"), 'Exadata Layout'!V230, 0)</f>
        <v>0</v>
      </c>
      <c r="E1219" s="99">
        <f t="array" ref="E1219">IF(OR('Exadata Layout'!N230 = "P", 'Exadata Layout'!N230 = "A"), 'Exadata Layout'!W230, 0)</f>
        <v>0</v>
      </c>
      <c r="F1219" s="99">
        <f>IF(OR('Exadata Layout'!N230 = "P", 'Exadata Layout'!N230 = "A"), 'Exadata Layout'!I230, 0)</f>
        <v>0</v>
      </c>
      <c r="G1219" s="91" t="str">
        <f t="array" ref="G1219">IF(OR('Exadata Layout'!N230 = "P", 'Exadata Layout'!N230 = "A"), 'Exadata Layout'!G230, "")</f>
        <v/>
      </c>
    </row>
    <row r="1220" spans="3:7">
      <c r="C1220" s="91">
        <v>217</v>
      </c>
      <c r="D1220" s="99">
        <f>IF(OR('Exadata Layout'!N231 = "P"), 'Exadata Layout'!V231, 0)</f>
        <v>0</v>
      </c>
      <c r="E1220" s="99">
        <f t="array" ref="E1220">IF(OR('Exadata Layout'!N231 = "P", 'Exadata Layout'!N231 = "A"), 'Exadata Layout'!W231, 0)</f>
        <v>0</v>
      </c>
      <c r="F1220" s="99">
        <f>IF(OR('Exadata Layout'!N231 = "P", 'Exadata Layout'!N231 = "A"), 'Exadata Layout'!I231, 0)</f>
        <v>0</v>
      </c>
      <c r="G1220" s="91" t="str">
        <f t="array" ref="G1220">IF(OR('Exadata Layout'!N231 = "P", 'Exadata Layout'!N231 = "A"), 'Exadata Layout'!G231, "")</f>
        <v/>
      </c>
    </row>
    <row r="1221" spans="3:7">
      <c r="C1221" s="91">
        <v>218</v>
      </c>
      <c r="D1221" s="99">
        <f>IF(OR('Exadata Layout'!N232 = "P"), 'Exadata Layout'!V232, 0)</f>
        <v>0</v>
      </c>
      <c r="E1221" s="99">
        <f t="array" ref="E1221">IF(OR('Exadata Layout'!N232 = "P", 'Exadata Layout'!N232 = "A"), 'Exadata Layout'!W232, 0)</f>
        <v>0</v>
      </c>
      <c r="F1221" s="99">
        <f>IF(OR('Exadata Layout'!N232 = "P", 'Exadata Layout'!N232 = "A"), 'Exadata Layout'!I232, 0)</f>
        <v>0</v>
      </c>
      <c r="G1221" s="91" t="str">
        <f t="array" ref="G1221">IF(OR('Exadata Layout'!N232 = "P", 'Exadata Layout'!N232 = "A"), 'Exadata Layout'!G232, "")</f>
        <v/>
      </c>
    </row>
    <row r="1222" spans="3:7">
      <c r="C1222" s="91">
        <v>219</v>
      </c>
      <c r="D1222" s="99">
        <f>IF(OR('Exadata Layout'!N233 = "P"), 'Exadata Layout'!V233, 0)</f>
        <v>0</v>
      </c>
      <c r="E1222" s="99">
        <f t="array" ref="E1222">IF(OR('Exadata Layout'!N233 = "P", 'Exadata Layout'!N233 = "A"), 'Exadata Layout'!W233, 0)</f>
        <v>0</v>
      </c>
      <c r="F1222" s="99">
        <f>IF(OR('Exadata Layout'!N233 = "P", 'Exadata Layout'!N233 = "A"), 'Exadata Layout'!I233, 0)</f>
        <v>0</v>
      </c>
      <c r="G1222" s="91" t="str">
        <f t="array" ref="G1222">IF(OR('Exadata Layout'!N233 = "P", 'Exadata Layout'!N233 = "A"), 'Exadata Layout'!G233, "")</f>
        <v/>
      </c>
    </row>
    <row r="1223" spans="3:7">
      <c r="C1223" s="91">
        <v>220</v>
      </c>
      <c r="D1223" s="99">
        <f>IF(OR('Exadata Layout'!N234 = "P"), 'Exadata Layout'!V234, 0)</f>
        <v>0</v>
      </c>
      <c r="E1223" s="99">
        <f t="array" ref="E1223">IF(OR('Exadata Layout'!N234 = "P", 'Exadata Layout'!N234 = "A"), 'Exadata Layout'!W234, 0)</f>
        <v>0</v>
      </c>
      <c r="F1223" s="99">
        <f>IF(OR('Exadata Layout'!N234 = "P", 'Exadata Layout'!N234 = "A"), 'Exadata Layout'!I234, 0)</f>
        <v>0</v>
      </c>
      <c r="G1223" s="91" t="str">
        <f t="array" ref="G1223">IF(OR('Exadata Layout'!N234 = "P", 'Exadata Layout'!N234 = "A"), 'Exadata Layout'!G234, "")</f>
        <v/>
      </c>
    </row>
    <row r="1224" spans="3:7">
      <c r="C1224" s="91">
        <v>221</v>
      </c>
      <c r="D1224" s="99">
        <f>IF(OR('Exadata Layout'!N235 = "P"), 'Exadata Layout'!V235, 0)</f>
        <v>0</v>
      </c>
      <c r="E1224" s="99">
        <f t="array" ref="E1224">IF(OR('Exadata Layout'!N235 = "P", 'Exadata Layout'!N235 = "A"), 'Exadata Layout'!W235, 0)</f>
        <v>0</v>
      </c>
      <c r="F1224" s="99">
        <f>IF(OR('Exadata Layout'!N235 = "P", 'Exadata Layout'!N235 = "A"), 'Exadata Layout'!I235, 0)</f>
        <v>0</v>
      </c>
      <c r="G1224" s="91" t="str">
        <f t="array" ref="G1224">IF(OR('Exadata Layout'!N235 = "P", 'Exadata Layout'!N235 = "A"), 'Exadata Layout'!G235, "")</f>
        <v/>
      </c>
    </row>
    <row r="1225" spans="3:7">
      <c r="C1225" s="91">
        <v>222</v>
      </c>
      <c r="D1225" s="99">
        <f>IF(OR('Exadata Layout'!N236 = "P"), 'Exadata Layout'!V236, 0)</f>
        <v>0</v>
      </c>
      <c r="E1225" s="99">
        <f t="array" ref="E1225">IF(OR('Exadata Layout'!N236 = "P", 'Exadata Layout'!N236 = "A"), 'Exadata Layout'!W236, 0)</f>
        <v>0</v>
      </c>
      <c r="F1225" s="99">
        <f>IF(OR('Exadata Layout'!N236 = "P", 'Exadata Layout'!N236 = "A"), 'Exadata Layout'!I236, 0)</f>
        <v>0</v>
      </c>
      <c r="G1225" s="91" t="str">
        <f t="array" ref="G1225">IF(OR('Exadata Layout'!N236 = "P", 'Exadata Layout'!N236 = "A"), 'Exadata Layout'!G236, "")</f>
        <v/>
      </c>
    </row>
    <row r="1226" spans="3:7">
      <c r="C1226" s="91">
        <v>223</v>
      </c>
      <c r="D1226" s="99">
        <f>IF(OR('Exadata Layout'!N237 = "P"), 'Exadata Layout'!V237, 0)</f>
        <v>0</v>
      </c>
      <c r="E1226" s="99">
        <f t="array" ref="E1226">IF(OR('Exadata Layout'!N237 = "P", 'Exadata Layout'!N237 = "A"), 'Exadata Layout'!W237, 0)</f>
        <v>0</v>
      </c>
      <c r="F1226" s="99">
        <f>IF(OR('Exadata Layout'!N237 = "P", 'Exadata Layout'!N237 = "A"), 'Exadata Layout'!I237, 0)</f>
        <v>0</v>
      </c>
      <c r="G1226" s="91" t="str">
        <f t="array" ref="G1226">IF(OR('Exadata Layout'!N237 = "P", 'Exadata Layout'!N237 = "A"), 'Exadata Layout'!G237, "")</f>
        <v/>
      </c>
    </row>
    <row r="1227" spans="3:7">
      <c r="C1227" s="91">
        <v>224</v>
      </c>
      <c r="D1227" s="99">
        <f>IF(OR('Exadata Layout'!N238 = "P"), 'Exadata Layout'!V238, 0)</f>
        <v>0</v>
      </c>
      <c r="E1227" s="99">
        <f t="array" ref="E1227">IF(OR('Exadata Layout'!N238 = "P", 'Exadata Layout'!N238 = "A"), 'Exadata Layout'!W238, 0)</f>
        <v>0</v>
      </c>
      <c r="F1227" s="99">
        <f>IF(OR('Exadata Layout'!N238 = "P", 'Exadata Layout'!N238 = "A"), 'Exadata Layout'!I238, 0)</f>
        <v>0</v>
      </c>
      <c r="G1227" s="91" t="str">
        <f t="array" ref="G1227">IF(OR('Exadata Layout'!N238 = "P", 'Exadata Layout'!N238 = "A"), 'Exadata Layout'!G238, "")</f>
        <v/>
      </c>
    </row>
    <row r="1228" spans="3:7">
      <c r="C1228" s="91">
        <v>225</v>
      </c>
      <c r="D1228" s="99">
        <f>IF(OR('Exadata Layout'!N239 = "P"), 'Exadata Layout'!V239, 0)</f>
        <v>0</v>
      </c>
      <c r="E1228" s="99">
        <f t="array" ref="E1228">IF(OR('Exadata Layout'!N239 = "P", 'Exadata Layout'!N239 = "A"), 'Exadata Layout'!W239, 0)</f>
        <v>0</v>
      </c>
      <c r="F1228" s="99">
        <f>IF(OR('Exadata Layout'!N239 = "P", 'Exadata Layout'!N239 = "A"), 'Exadata Layout'!I239, 0)</f>
        <v>0</v>
      </c>
      <c r="G1228" s="91" t="str">
        <f t="array" ref="G1228">IF(OR('Exadata Layout'!N239 = "P", 'Exadata Layout'!N239 = "A"), 'Exadata Layout'!G239, "")</f>
        <v/>
      </c>
    </row>
    <row r="1229" spans="3:7">
      <c r="C1229" s="91">
        <v>226</v>
      </c>
      <c r="D1229" s="99">
        <f>IF(OR('Exadata Layout'!N240 = "P"), 'Exadata Layout'!V240, 0)</f>
        <v>0</v>
      </c>
      <c r="E1229" s="99">
        <f t="array" ref="E1229">IF(OR('Exadata Layout'!N240 = "P", 'Exadata Layout'!N240 = "A"), 'Exadata Layout'!W240, 0)</f>
        <v>0</v>
      </c>
      <c r="F1229" s="99">
        <f>IF(OR('Exadata Layout'!N240 = "P", 'Exadata Layout'!N240 = "A"), 'Exadata Layout'!I240, 0)</f>
        <v>0</v>
      </c>
      <c r="G1229" s="91" t="str">
        <f t="array" ref="G1229">IF(OR('Exadata Layout'!N240 = "P", 'Exadata Layout'!N240 = "A"), 'Exadata Layout'!G240, "")</f>
        <v/>
      </c>
    </row>
    <row r="1230" spans="3:7">
      <c r="C1230" s="91">
        <v>227</v>
      </c>
      <c r="D1230" s="99">
        <f>IF(OR('Exadata Layout'!N241 = "P"), 'Exadata Layout'!V241, 0)</f>
        <v>0</v>
      </c>
      <c r="E1230" s="99">
        <f t="array" ref="E1230">IF(OR('Exadata Layout'!N241 = "P", 'Exadata Layout'!N241 = "A"), 'Exadata Layout'!W241, 0)</f>
        <v>0</v>
      </c>
      <c r="F1230" s="99">
        <f>IF(OR('Exadata Layout'!N241 = "P", 'Exadata Layout'!N241 = "A"), 'Exadata Layout'!I241, 0)</f>
        <v>0</v>
      </c>
      <c r="G1230" s="91" t="str">
        <f t="array" ref="G1230">IF(OR('Exadata Layout'!N241 = "P", 'Exadata Layout'!N241 = "A"), 'Exadata Layout'!G241, "")</f>
        <v/>
      </c>
    </row>
    <row r="1231" spans="3:7">
      <c r="C1231" s="91">
        <v>228</v>
      </c>
      <c r="D1231" s="99">
        <f>IF(OR('Exadata Layout'!N242 = "P"), 'Exadata Layout'!V242, 0)</f>
        <v>0</v>
      </c>
      <c r="E1231" s="99">
        <f t="array" ref="E1231">IF(OR('Exadata Layout'!N242 = "P", 'Exadata Layout'!N242 = "A"), 'Exadata Layout'!W242, 0)</f>
        <v>0</v>
      </c>
      <c r="F1231" s="99">
        <f>IF(OR('Exadata Layout'!N242 = "P", 'Exadata Layout'!N242 = "A"), 'Exadata Layout'!I242, 0)</f>
        <v>0</v>
      </c>
      <c r="G1231" s="91" t="str">
        <f t="array" ref="G1231">IF(OR('Exadata Layout'!N242 = "P", 'Exadata Layout'!N242 = "A"), 'Exadata Layout'!G242, "")</f>
        <v/>
      </c>
    </row>
    <row r="1232" spans="3:7">
      <c r="C1232" s="91">
        <v>229</v>
      </c>
      <c r="D1232" s="99">
        <f>IF(OR('Exadata Layout'!N243 = "P"), 'Exadata Layout'!V243, 0)</f>
        <v>0</v>
      </c>
      <c r="E1232" s="99">
        <f t="array" ref="E1232">IF(OR('Exadata Layout'!N243 = "P", 'Exadata Layout'!N243 = "A"), 'Exadata Layout'!W243, 0)</f>
        <v>0</v>
      </c>
      <c r="F1232" s="99">
        <f>IF(OR('Exadata Layout'!N243 = "P", 'Exadata Layout'!N243 = "A"), 'Exadata Layout'!I243, 0)</f>
        <v>0</v>
      </c>
      <c r="G1232" s="91" t="str">
        <f t="array" ref="G1232">IF(OR('Exadata Layout'!N243 = "P", 'Exadata Layout'!N243 = "A"), 'Exadata Layout'!G243, "")</f>
        <v/>
      </c>
    </row>
    <row r="1233" spans="3:7">
      <c r="C1233" s="91">
        <v>230</v>
      </c>
      <c r="D1233" s="99">
        <f>IF(OR('Exadata Layout'!N244 = "P"), 'Exadata Layout'!V244, 0)</f>
        <v>0</v>
      </c>
      <c r="E1233" s="99">
        <f t="array" ref="E1233">IF(OR('Exadata Layout'!N244 = "P", 'Exadata Layout'!N244 = "A"), 'Exadata Layout'!W244, 0)</f>
        <v>0</v>
      </c>
      <c r="F1233" s="99">
        <f>IF(OR('Exadata Layout'!N244 = "P", 'Exadata Layout'!N244 = "A"), 'Exadata Layout'!I244, 0)</f>
        <v>0</v>
      </c>
      <c r="G1233" s="91" t="str">
        <f t="array" ref="G1233">IF(OR('Exadata Layout'!N244 = "P", 'Exadata Layout'!N244 = "A"), 'Exadata Layout'!G244, "")</f>
        <v/>
      </c>
    </row>
    <row r="1234" spans="3:7">
      <c r="C1234" s="91">
        <v>231</v>
      </c>
      <c r="D1234" s="99">
        <f>IF(OR('Exadata Layout'!N245 = "P"), 'Exadata Layout'!V245, 0)</f>
        <v>0</v>
      </c>
      <c r="E1234" s="99">
        <f t="array" ref="E1234">IF(OR('Exadata Layout'!N245 = "P", 'Exadata Layout'!N245 = "A"), 'Exadata Layout'!W245, 0)</f>
        <v>0</v>
      </c>
      <c r="F1234" s="99">
        <f>IF(OR('Exadata Layout'!N245 = "P", 'Exadata Layout'!N245 = "A"), 'Exadata Layout'!I245, 0)</f>
        <v>0</v>
      </c>
      <c r="G1234" s="91" t="str">
        <f t="array" ref="G1234">IF(OR('Exadata Layout'!N245 = "P", 'Exadata Layout'!N245 = "A"), 'Exadata Layout'!G245, "")</f>
        <v/>
      </c>
    </row>
    <row r="1235" spans="3:7">
      <c r="C1235" s="91">
        <v>232</v>
      </c>
      <c r="D1235" s="99">
        <f>IF(OR('Exadata Layout'!N246 = "P"), 'Exadata Layout'!V246, 0)</f>
        <v>0</v>
      </c>
      <c r="E1235" s="99">
        <f t="array" ref="E1235">IF(OR('Exadata Layout'!N246 = "P", 'Exadata Layout'!N246 = "A"), 'Exadata Layout'!W246, 0)</f>
        <v>0</v>
      </c>
      <c r="F1235" s="99">
        <f>IF(OR('Exadata Layout'!N246 = "P", 'Exadata Layout'!N246 = "A"), 'Exadata Layout'!I246, 0)</f>
        <v>0</v>
      </c>
      <c r="G1235" s="91" t="str">
        <f t="array" ref="G1235">IF(OR('Exadata Layout'!N246 = "P", 'Exadata Layout'!N246 = "A"), 'Exadata Layout'!G246, "")</f>
        <v/>
      </c>
    </row>
    <row r="1236" spans="3:7">
      <c r="C1236" s="91">
        <v>233</v>
      </c>
      <c r="D1236" s="99">
        <f>IF(OR('Exadata Layout'!N247 = "P"), 'Exadata Layout'!V247, 0)</f>
        <v>0</v>
      </c>
      <c r="E1236" s="99">
        <f t="array" ref="E1236">IF(OR('Exadata Layout'!N247 = "P", 'Exadata Layout'!N247 = "A"), 'Exadata Layout'!W247, 0)</f>
        <v>0</v>
      </c>
      <c r="F1236" s="99">
        <f>IF(OR('Exadata Layout'!N247 = "P", 'Exadata Layout'!N247 = "A"), 'Exadata Layout'!I247, 0)</f>
        <v>0</v>
      </c>
      <c r="G1236" s="91" t="str">
        <f t="array" ref="G1236">IF(OR('Exadata Layout'!N247 = "P", 'Exadata Layout'!N247 = "A"), 'Exadata Layout'!G247, "")</f>
        <v/>
      </c>
    </row>
    <row r="1237" spans="3:7">
      <c r="C1237" s="91">
        <v>234</v>
      </c>
      <c r="D1237" s="99">
        <f>IF(OR('Exadata Layout'!N248 = "P"), 'Exadata Layout'!V248, 0)</f>
        <v>0</v>
      </c>
      <c r="E1237" s="99">
        <f t="array" ref="E1237">IF(OR('Exadata Layout'!N248 = "P", 'Exadata Layout'!N248 = "A"), 'Exadata Layout'!W248, 0)</f>
        <v>0</v>
      </c>
      <c r="F1237" s="99">
        <f>IF(OR('Exadata Layout'!N248 = "P", 'Exadata Layout'!N248 = "A"), 'Exadata Layout'!I248, 0)</f>
        <v>0</v>
      </c>
      <c r="G1237" s="91" t="str">
        <f t="array" ref="G1237">IF(OR('Exadata Layout'!N248 = "P", 'Exadata Layout'!N248 = "A"), 'Exadata Layout'!G248, "")</f>
        <v/>
      </c>
    </row>
    <row r="1238" spans="3:7">
      <c r="C1238" s="91">
        <v>235</v>
      </c>
      <c r="D1238" s="99">
        <f>IF(OR('Exadata Layout'!N249 = "P"), 'Exadata Layout'!V249, 0)</f>
        <v>0</v>
      </c>
      <c r="E1238" s="99">
        <f t="array" ref="E1238">IF(OR('Exadata Layout'!N249 = "P", 'Exadata Layout'!N249 = "A"), 'Exadata Layout'!W249, 0)</f>
        <v>0</v>
      </c>
      <c r="F1238" s="99">
        <f>IF(OR('Exadata Layout'!N249 = "P", 'Exadata Layout'!N249 = "A"), 'Exadata Layout'!I249, 0)</f>
        <v>0</v>
      </c>
      <c r="G1238" s="91" t="str">
        <f t="array" ref="G1238">IF(OR('Exadata Layout'!N249 = "P", 'Exadata Layout'!N249 = "A"), 'Exadata Layout'!G249, "")</f>
        <v/>
      </c>
    </row>
    <row r="1239" spans="3:7">
      <c r="C1239" s="91">
        <v>236</v>
      </c>
      <c r="D1239" s="99">
        <f>IF(OR('Exadata Layout'!N250 = "P"), 'Exadata Layout'!V250, 0)</f>
        <v>0</v>
      </c>
      <c r="E1239" s="99">
        <f t="array" ref="E1239">IF(OR('Exadata Layout'!N250 = "P", 'Exadata Layout'!N250 = "A"), 'Exadata Layout'!W250, 0)</f>
        <v>0</v>
      </c>
      <c r="F1239" s="99">
        <f>IF(OR('Exadata Layout'!N250 = "P", 'Exadata Layout'!N250 = "A"), 'Exadata Layout'!I250, 0)</f>
        <v>0</v>
      </c>
      <c r="G1239" s="91" t="str">
        <f t="array" ref="G1239">IF(OR('Exadata Layout'!N250 = "P", 'Exadata Layout'!N250 = "A"), 'Exadata Layout'!G250, "")</f>
        <v/>
      </c>
    </row>
    <row r="1240" spans="3:7">
      <c r="C1240" s="91">
        <v>237</v>
      </c>
      <c r="D1240" s="99">
        <f>IF(OR('Exadata Layout'!N251 = "P"), 'Exadata Layout'!V251, 0)</f>
        <v>0</v>
      </c>
      <c r="E1240" s="99">
        <f t="array" ref="E1240">IF(OR('Exadata Layout'!N251 = "P", 'Exadata Layout'!N251 = "A"), 'Exadata Layout'!W251, 0)</f>
        <v>0</v>
      </c>
      <c r="F1240" s="99">
        <f>IF(OR('Exadata Layout'!N251 = "P", 'Exadata Layout'!N251 = "A"), 'Exadata Layout'!I251, 0)</f>
        <v>0</v>
      </c>
      <c r="G1240" s="91" t="str">
        <f t="array" ref="G1240">IF(OR('Exadata Layout'!N251 = "P", 'Exadata Layout'!N251 = "A"), 'Exadata Layout'!G251, "")</f>
        <v/>
      </c>
    </row>
    <row r="1241" spans="3:7">
      <c r="C1241" s="91">
        <v>238</v>
      </c>
      <c r="D1241" s="99">
        <f>IF(OR('Exadata Layout'!N252 = "P"), 'Exadata Layout'!V252, 0)</f>
        <v>0</v>
      </c>
      <c r="E1241" s="99">
        <f t="array" ref="E1241">IF(OR('Exadata Layout'!N252 = "P", 'Exadata Layout'!N252 = "A"), 'Exadata Layout'!W252, 0)</f>
        <v>0</v>
      </c>
      <c r="F1241" s="99">
        <f>IF(OR('Exadata Layout'!N252 = "P", 'Exadata Layout'!N252 = "A"), 'Exadata Layout'!I252, 0)</f>
        <v>0</v>
      </c>
      <c r="G1241" s="91" t="str">
        <f t="array" ref="G1241">IF(OR('Exadata Layout'!N252 = "P", 'Exadata Layout'!N252 = "A"), 'Exadata Layout'!G252, "")</f>
        <v/>
      </c>
    </row>
    <row r="1242" spans="3:7">
      <c r="C1242" s="91">
        <v>239</v>
      </c>
      <c r="D1242" s="99">
        <f>IF(OR('Exadata Layout'!N253 = "P"), 'Exadata Layout'!V253, 0)</f>
        <v>0</v>
      </c>
      <c r="E1242" s="99">
        <f t="array" ref="E1242">IF(OR('Exadata Layout'!N253 = "P", 'Exadata Layout'!N253 = "A"), 'Exadata Layout'!W253, 0)</f>
        <v>0</v>
      </c>
      <c r="F1242" s="99">
        <f>IF(OR('Exadata Layout'!N253 = "P", 'Exadata Layout'!N253 = "A"), 'Exadata Layout'!I253, 0)</f>
        <v>0</v>
      </c>
      <c r="G1242" s="91" t="str">
        <f t="array" ref="G1242">IF(OR('Exadata Layout'!N253 = "P", 'Exadata Layout'!N253 = "A"), 'Exadata Layout'!G253, "")</f>
        <v/>
      </c>
    </row>
    <row r="1243" spans="3:7">
      <c r="C1243" s="91">
        <v>240</v>
      </c>
      <c r="D1243" s="99">
        <f>IF(OR('Exadata Layout'!N254 = "P"), 'Exadata Layout'!V254, 0)</f>
        <v>0</v>
      </c>
      <c r="E1243" s="99">
        <f t="array" ref="E1243">IF(OR('Exadata Layout'!N254 = "P", 'Exadata Layout'!N254 = "A"), 'Exadata Layout'!W254, 0)</f>
        <v>0</v>
      </c>
      <c r="F1243" s="99">
        <f>IF(OR('Exadata Layout'!N254 = "P", 'Exadata Layout'!N254 = "A"), 'Exadata Layout'!I254, 0)</f>
        <v>0</v>
      </c>
      <c r="G1243" s="91" t="str">
        <f t="array" ref="G1243">IF(OR('Exadata Layout'!N254 = "P", 'Exadata Layout'!N254 = "A"), 'Exadata Layout'!G254, "")</f>
        <v/>
      </c>
    </row>
    <row r="1244" spans="3:7">
      <c r="C1244" s="91">
        <v>241</v>
      </c>
      <c r="D1244" s="99">
        <f>IF(OR('Exadata Layout'!N255 = "P"), 'Exadata Layout'!V255, 0)</f>
        <v>0</v>
      </c>
      <c r="E1244" s="99">
        <f t="array" ref="E1244">IF(OR('Exadata Layout'!N255 = "P", 'Exadata Layout'!N255 = "A"), 'Exadata Layout'!W255, 0)</f>
        <v>0</v>
      </c>
      <c r="F1244" s="99">
        <f>IF(OR('Exadata Layout'!N255 = "P", 'Exadata Layout'!N255 = "A"), 'Exadata Layout'!I255, 0)</f>
        <v>0</v>
      </c>
      <c r="G1244" s="91" t="str">
        <f t="array" ref="G1244">IF(OR('Exadata Layout'!N255 = "P", 'Exadata Layout'!N255 = "A"), 'Exadata Layout'!G255, "")</f>
        <v/>
      </c>
    </row>
    <row r="1245" spans="3:7">
      <c r="C1245" s="91">
        <v>242</v>
      </c>
      <c r="D1245" s="99">
        <f>IF(OR('Exadata Layout'!N256 = "P"), 'Exadata Layout'!V256, 0)</f>
        <v>0</v>
      </c>
      <c r="E1245" s="99">
        <f t="array" ref="E1245">IF(OR('Exadata Layout'!N256 = "P", 'Exadata Layout'!N256 = "A"), 'Exadata Layout'!W256, 0)</f>
        <v>0</v>
      </c>
      <c r="F1245" s="99">
        <f>IF(OR('Exadata Layout'!N256 = "P", 'Exadata Layout'!N256 = "A"), 'Exadata Layout'!I256, 0)</f>
        <v>0</v>
      </c>
      <c r="G1245" s="91" t="str">
        <f t="array" ref="G1245">IF(OR('Exadata Layout'!N256 = "P", 'Exadata Layout'!N256 = "A"), 'Exadata Layout'!G256, "")</f>
        <v/>
      </c>
    </row>
    <row r="1246" spans="3:7">
      <c r="C1246" s="91">
        <v>243</v>
      </c>
      <c r="D1246" s="99">
        <f>IF(OR('Exadata Layout'!N257 = "P"), 'Exadata Layout'!V257, 0)</f>
        <v>0</v>
      </c>
      <c r="E1246" s="99">
        <f t="array" ref="E1246">IF(OR('Exadata Layout'!N257 = "P", 'Exadata Layout'!N257 = "A"), 'Exadata Layout'!W257, 0)</f>
        <v>0</v>
      </c>
      <c r="F1246" s="99">
        <f>IF(OR('Exadata Layout'!N257 = "P", 'Exadata Layout'!N257 = "A"), 'Exadata Layout'!I257, 0)</f>
        <v>0</v>
      </c>
      <c r="G1246" s="91" t="str">
        <f t="array" ref="G1246">IF(OR('Exadata Layout'!N257 = "P", 'Exadata Layout'!N257 = "A"), 'Exadata Layout'!G257, "")</f>
        <v/>
      </c>
    </row>
    <row r="1247" spans="3:7">
      <c r="C1247" s="91">
        <v>244</v>
      </c>
      <c r="D1247" s="99">
        <f>IF(OR('Exadata Layout'!N258 = "P"), 'Exadata Layout'!V258, 0)</f>
        <v>0</v>
      </c>
      <c r="E1247" s="99">
        <f t="array" ref="E1247">IF(OR('Exadata Layout'!N258 = "P", 'Exadata Layout'!N258 = "A"), 'Exadata Layout'!W258, 0)</f>
        <v>0</v>
      </c>
      <c r="F1247" s="99">
        <f>IF(OR('Exadata Layout'!N258 = "P", 'Exadata Layout'!N258 = "A"), 'Exadata Layout'!I258, 0)</f>
        <v>0</v>
      </c>
      <c r="G1247" s="91" t="str">
        <f t="array" ref="G1247">IF(OR('Exadata Layout'!N258 = "P", 'Exadata Layout'!N258 = "A"), 'Exadata Layout'!G258, "")</f>
        <v/>
      </c>
    </row>
    <row r="1248" spans="3:7">
      <c r="C1248" s="91">
        <v>245</v>
      </c>
      <c r="D1248" s="99">
        <f>IF(OR('Exadata Layout'!N259 = "P"), 'Exadata Layout'!V259, 0)</f>
        <v>0</v>
      </c>
      <c r="E1248" s="99">
        <f t="array" ref="E1248">IF(OR('Exadata Layout'!N259 = "P", 'Exadata Layout'!N259 = "A"), 'Exadata Layout'!W259, 0)</f>
        <v>0</v>
      </c>
      <c r="F1248" s="99">
        <f>IF(OR('Exadata Layout'!N259 = "P", 'Exadata Layout'!N259 = "A"), 'Exadata Layout'!I259, 0)</f>
        <v>0</v>
      </c>
      <c r="G1248" s="91" t="str">
        <f t="array" ref="G1248">IF(OR('Exadata Layout'!N259 = "P", 'Exadata Layout'!N259 = "A"), 'Exadata Layout'!G259, "")</f>
        <v/>
      </c>
    </row>
    <row r="1249" spans="3:7">
      <c r="C1249" s="91">
        <v>246</v>
      </c>
      <c r="D1249" s="99">
        <f>IF(OR('Exadata Layout'!N260 = "P"), 'Exadata Layout'!V260, 0)</f>
        <v>0</v>
      </c>
      <c r="E1249" s="99">
        <f t="array" ref="E1249">IF(OR('Exadata Layout'!N260 = "P", 'Exadata Layout'!N260 = "A"), 'Exadata Layout'!W260, 0)</f>
        <v>0</v>
      </c>
      <c r="F1249" s="99">
        <f>IF(OR('Exadata Layout'!N260 = "P", 'Exadata Layout'!N260 = "A"), 'Exadata Layout'!I260, 0)</f>
        <v>0</v>
      </c>
      <c r="G1249" s="91" t="str">
        <f t="array" ref="G1249">IF(OR('Exadata Layout'!N260 = "P", 'Exadata Layout'!N260 = "A"), 'Exadata Layout'!G260, "")</f>
        <v/>
      </c>
    </row>
    <row r="1250" spans="3:7">
      <c r="C1250" s="91">
        <v>247</v>
      </c>
      <c r="D1250" s="99">
        <f>IF(OR('Exadata Layout'!N261 = "P"), 'Exadata Layout'!V261, 0)</f>
        <v>0</v>
      </c>
      <c r="E1250" s="99">
        <f t="array" ref="E1250">IF(OR('Exadata Layout'!N261 = "P", 'Exadata Layout'!N261 = "A"), 'Exadata Layout'!W261, 0)</f>
        <v>0</v>
      </c>
      <c r="F1250" s="99">
        <f>IF(OR('Exadata Layout'!N261 = "P", 'Exadata Layout'!N261 = "A"), 'Exadata Layout'!I261, 0)</f>
        <v>0</v>
      </c>
      <c r="G1250" s="91" t="str">
        <f t="array" ref="G1250">IF(OR('Exadata Layout'!N261 = "P", 'Exadata Layout'!N261 = "A"), 'Exadata Layout'!G261, "")</f>
        <v/>
      </c>
    </row>
    <row r="1251" spans="3:7">
      <c r="C1251" s="91">
        <v>248</v>
      </c>
      <c r="D1251" s="99">
        <f>IF(OR('Exadata Layout'!N262 = "P"), 'Exadata Layout'!V262, 0)</f>
        <v>0</v>
      </c>
      <c r="E1251" s="99">
        <f t="array" ref="E1251">IF(OR('Exadata Layout'!N262 = "P", 'Exadata Layout'!N262 = "A"), 'Exadata Layout'!W262, 0)</f>
        <v>0</v>
      </c>
      <c r="F1251" s="99">
        <f>IF(OR('Exadata Layout'!N262 = "P", 'Exadata Layout'!N262 = "A"), 'Exadata Layout'!I262, 0)</f>
        <v>0</v>
      </c>
      <c r="G1251" s="91" t="str">
        <f t="array" ref="G1251">IF(OR('Exadata Layout'!N262 = "P", 'Exadata Layout'!N262 = "A"), 'Exadata Layout'!G262, "")</f>
        <v/>
      </c>
    </row>
    <row r="1252" spans="3:7">
      <c r="C1252" s="91">
        <v>249</v>
      </c>
      <c r="D1252" s="99">
        <f>IF(OR('Exadata Layout'!N263 = "P"), 'Exadata Layout'!V263, 0)</f>
        <v>0</v>
      </c>
      <c r="E1252" s="99">
        <f t="array" ref="E1252">IF(OR('Exadata Layout'!N263 = "P", 'Exadata Layout'!N263 = "A"), 'Exadata Layout'!W263, 0)</f>
        <v>0</v>
      </c>
      <c r="F1252" s="99">
        <f>IF(OR('Exadata Layout'!N263 = "P", 'Exadata Layout'!N263 = "A"), 'Exadata Layout'!I263, 0)</f>
        <v>0</v>
      </c>
      <c r="G1252" s="91" t="str">
        <f t="array" ref="G1252">IF(OR('Exadata Layout'!N263 = "P", 'Exadata Layout'!N263 = "A"), 'Exadata Layout'!G263, "")</f>
        <v/>
      </c>
    </row>
    <row r="1253" spans="3:7">
      <c r="C1253" s="91">
        <v>250</v>
      </c>
      <c r="D1253" s="99">
        <f>IF(OR('Exadata Layout'!N264 = "P"), 'Exadata Layout'!V264, 0)</f>
        <v>0</v>
      </c>
      <c r="E1253" s="99">
        <f t="array" ref="E1253">IF(OR('Exadata Layout'!N264 = "P", 'Exadata Layout'!N264 = "A"), 'Exadata Layout'!W264, 0)</f>
        <v>0</v>
      </c>
      <c r="F1253" s="99">
        <f>IF(OR('Exadata Layout'!N264 = "P", 'Exadata Layout'!N264 = "A"), 'Exadata Layout'!I264, 0)</f>
        <v>0</v>
      </c>
      <c r="G1253" s="91" t="str">
        <f t="array" ref="G1253">IF(OR('Exadata Layout'!N264 = "P", 'Exadata Layout'!N264 = "A"), 'Exadata Layout'!G264, "")</f>
        <v/>
      </c>
    </row>
    <row r="1254" spans="3:7">
      <c r="C1254" s="91">
        <v>251</v>
      </c>
      <c r="D1254" s="99">
        <f>IF(OR('Exadata Layout'!N265 = "P"), 'Exadata Layout'!V265, 0)</f>
        <v>0</v>
      </c>
      <c r="E1254" s="99">
        <f t="array" ref="E1254">IF(OR('Exadata Layout'!N265 = "P", 'Exadata Layout'!N265 = "A"), 'Exadata Layout'!W265, 0)</f>
        <v>0</v>
      </c>
      <c r="F1254" s="99">
        <f>IF(OR('Exadata Layout'!N265 = "P", 'Exadata Layout'!N265 = "A"), 'Exadata Layout'!I265, 0)</f>
        <v>0</v>
      </c>
      <c r="G1254" s="91" t="str">
        <f t="array" ref="G1254">IF(OR('Exadata Layout'!N265 = "P", 'Exadata Layout'!N265 = "A"), 'Exadata Layout'!G265, "")</f>
        <v/>
      </c>
    </row>
    <row r="1255" spans="3:7">
      <c r="C1255" s="91">
        <v>252</v>
      </c>
      <c r="D1255" s="99">
        <f>IF(OR('Exadata Layout'!N266 = "P"), 'Exadata Layout'!V266, 0)</f>
        <v>0</v>
      </c>
      <c r="E1255" s="99">
        <f t="array" ref="E1255">IF(OR('Exadata Layout'!N266 = "P", 'Exadata Layout'!N266 = "A"), 'Exadata Layout'!W266, 0)</f>
        <v>0</v>
      </c>
      <c r="F1255" s="99">
        <f>IF(OR('Exadata Layout'!N266 = "P", 'Exadata Layout'!N266 = "A"), 'Exadata Layout'!I266, 0)</f>
        <v>0</v>
      </c>
      <c r="G1255" s="91" t="str">
        <f t="array" ref="G1255">IF(OR('Exadata Layout'!N266 = "P", 'Exadata Layout'!N266 = "A"), 'Exadata Layout'!G266, "")</f>
        <v/>
      </c>
    </row>
    <row r="1256" spans="3:7">
      <c r="C1256" s="91">
        <v>253</v>
      </c>
      <c r="D1256" s="99">
        <f>IF(OR('Exadata Layout'!N267 = "P"), 'Exadata Layout'!V267, 0)</f>
        <v>0</v>
      </c>
      <c r="E1256" s="99">
        <f t="array" ref="E1256">IF(OR('Exadata Layout'!N267 = "P", 'Exadata Layout'!N267 = "A"), 'Exadata Layout'!W267, 0)</f>
        <v>0</v>
      </c>
      <c r="F1256" s="99">
        <f>IF(OR('Exadata Layout'!N267 = "P", 'Exadata Layout'!N267 = "A"), 'Exadata Layout'!I267, 0)</f>
        <v>0</v>
      </c>
      <c r="G1256" s="91" t="str">
        <f t="array" ref="G1256">IF(OR('Exadata Layout'!N267 = "P", 'Exadata Layout'!N267 = "A"), 'Exadata Layout'!G267, "")</f>
        <v/>
      </c>
    </row>
    <row r="1257" spans="3:7">
      <c r="C1257" s="91">
        <v>254</v>
      </c>
      <c r="D1257" s="99">
        <f>IF(OR('Exadata Layout'!N268 = "P"), 'Exadata Layout'!V268, 0)</f>
        <v>0</v>
      </c>
      <c r="E1257" s="99">
        <f t="array" ref="E1257">IF(OR('Exadata Layout'!N268 = "P", 'Exadata Layout'!N268 = "A"), 'Exadata Layout'!W268, 0)</f>
        <v>0</v>
      </c>
      <c r="F1257" s="99">
        <f>IF(OR('Exadata Layout'!N268 = "P", 'Exadata Layout'!N268 = "A"), 'Exadata Layout'!I268, 0)</f>
        <v>0</v>
      </c>
      <c r="G1257" s="91" t="str">
        <f t="array" ref="G1257">IF(OR('Exadata Layout'!N268 = "P", 'Exadata Layout'!N268 = "A"), 'Exadata Layout'!G268, "")</f>
        <v/>
      </c>
    </row>
    <row r="1258" spans="3:7">
      <c r="C1258" s="91">
        <v>255</v>
      </c>
      <c r="D1258" s="99">
        <f>IF(OR('Exadata Layout'!N269 = "P"), 'Exadata Layout'!V269, 0)</f>
        <v>0</v>
      </c>
      <c r="E1258" s="99">
        <f t="array" ref="E1258">IF(OR('Exadata Layout'!N269 = "P", 'Exadata Layout'!N269 = "A"), 'Exadata Layout'!W269, 0)</f>
        <v>0</v>
      </c>
      <c r="F1258" s="99">
        <f>IF(OR('Exadata Layout'!N269 = "P", 'Exadata Layout'!N269 = "A"), 'Exadata Layout'!I269, 0)</f>
        <v>0</v>
      </c>
      <c r="G1258" s="91" t="str">
        <f t="array" ref="G1258">IF(OR('Exadata Layout'!N269 = "P", 'Exadata Layout'!N269 = "A"), 'Exadata Layout'!G269, "")</f>
        <v/>
      </c>
    </row>
    <row r="1259" spans="3:7">
      <c r="C1259" s="91">
        <v>256</v>
      </c>
      <c r="D1259" s="99">
        <f>IF(OR('Exadata Layout'!N270 = "P"), 'Exadata Layout'!V270, 0)</f>
        <v>0</v>
      </c>
      <c r="E1259" s="99">
        <f t="array" ref="E1259">IF(OR('Exadata Layout'!N270 = "P", 'Exadata Layout'!N270 = "A"), 'Exadata Layout'!W270, 0)</f>
        <v>0</v>
      </c>
      <c r="F1259" s="99">
        <f>IF(OR('Exadata Layout'!N270 = "P", 'Exadata Layout'!N270 = "A"), 'Exadata Layout'!I270, 0)</f>
        <v>0</v>
      </c>
      <c r="G1259" s="91" t="str">
        <f t="array" ref="G1259">IF(OR('Exadata Layout'!N270 = "P", 'Exadata Layout'!N270 = "A"), 'Exadata Layout'!G270, "")</f>
        <v/>
      </c>
    </row>
    <row r="1260" spans="3:7">
      <c r="C1260" s="91">
        <v>257</v>
      </c>
      <c r="D1260" s="99">
        <f>IF(OR('Exadata Layout'!N271 = "P"), 'Exadata Layout'!V271, 0)</f>
        <v>0</v>
      </c>
      <c r="E1260" s="99">
        <f t="array" ref="E1260">IF(OR('Exadata Layout'!N271 = "P", 'Exadata Layout'!N271 = "A"), 'Exadata Layout'!W271, 0)</f>
        <v>0</v>
      </c>
      <c r="F1260" s="99">
        <f>IF(OR('Exadata Layout'!N271 = "P", 'Exadata Layout'!N271 = "A"), 'Exadata Layout'!I271, 0)</f>
        <v>0</v>
      </c>
      <c r="G1260" s="91" t="str">
        <f t="array" ref="G1260">IF(OR('Exadata Layout'!N271 = "P", 'Exadata Layout'!N271 = "A"), 'Exadata Layout'!G271, "")</f>
        <v/>
      </c>
    </row>
    <row r="1261" spans="3:7">
      <c r="C1261" s="91">
        <v>258</v>
      </c>
      <c r="D1261" s="99">
        <f>IF(OR('Exadata Layout'!N272 = "P"), 'Exadata Layout'!V272, 0)</f>
        <v>0</v>
      </c>
      <c r="E1261" s="99">
        <f t="array" ref="E1261">IF(OR('Exadata Layout'!N272 = "P", 'Exadata Layout'!N272 = "A"), 'Exadata Layout'!W272, 0)</f>
        <v>0</v>
      </c>
      <c r="F1261" s="99">
        <f>IF(OR('Exadata Layout'!N272 = "P", 'Exadata Layout'!N272 = "A"), 'Exadata Layout'!I272, 0)</f>
        <v>0</v>
      </c>
      <c r="G1261" s="91" t="str">
        <f t="array" ref="G1261">IF(OR('Exadata Layout'!N272 = "P", 'Exadata Layout'!N272 = "A"), 'Exadata Layout'!G272, "")</f>
        <v/>
      </c>
    </row>
    <row r="1262" spans="3:7">
      <c r="C1262" s="91">
        <v>259</v>
      </c>
      <c r="D1262" s="99">
        <f>IF(OR('Exadata Layout'!N273 = "P"), 'Exadata Layout'!V273, 0)</f>
        <v>0</v>
      </c>
      <c r="E1262" s="99">
        <f t="array" ref="E1262">IF(OR('Exadata Layout'!N273 = "P", 'Exadata Layout'!N273 = "A"), 'Exadata Layout'!W273, 0)</f>
        <v>0</v>
      </c>
      <c r="F1262" s="99">
        <f>IF(OR('Exadata Layout'!N273 = "P", 'Exadata Layout'!N273 = "A"), 'Exadata Layout'!I273, 0)</f>
        <v>0</v>
      </c>
      <c r="G1262" s="91" t="str">
        <f t="array" ref="G1262">IF(OR('Exadata Layout'!N273 = "P", 'Exadata Layout'!N273 = "A"), 'Exadata Layout'!G273, "")</f>
        <v/>
      </c>
    </row>
    <row r="1263" spans="3:7">
      <c r="C1263" s="91">
        <v>260</v>
      </c>
      <c r="D1263" s="99">
        <f>IF(OR('Exadata Layout'!N274 = "P"), 'Exadata Layout'!V274, 0)</f>
        <v>0</v>
      </c>
      <c r="E1263" s="99">
        <f t="array" ref="E1263">IF(OR('Exadata Layout'!N274 = "P", 'Exadata Layout'!N274 = "A"), 'Exadata Layout'!W274, 0)</f>
        <v>0</v>
      </c>
      <c r="F1263" s="99">
        <f>IF(OR('Exadata Layout'!N274 = "P", 'Exadata Layout'!N274 = "A"), 'Exadata Layout'!I274, 0)</f>
        <v>0</v>
      </c>
      <c r="G1263" s="91" t="str">
        <f t="array" ref="G1263">IF(OR('Exadata Layout'!N274 = "P", 'Exadata Layout'!N274 = "A"), 'Exadata Layout'!G274, "")</f>
        <v/>
      </c>
    </row>
    <row r="1264" spans="3:7">
      <c r="C1264" s="91">
        <v>261</v>
      </c>
      <c r="D1264" s="99">
        <f>IF(OR('Exadata Layout'!N275 = "P"), 'Exadata Layout'!V275, 0)</f>
        <v>0</v>
      </c>
      <c r="E1264" s="99">
        <f t="array" ref="E1264">IF(OR('Exadata Layout'!N275 = "P", 'Exadata Layout'!N275 = "A"), 'Exadata Layout'!W275, 0)</f>
        <v>0</v>
      </c>
      <c r="F1264" s="99">
        <f>IF(OR('Exadata Layout'!N275 = "P", 'Exadata Layout'!N275 = "A"), 'Exadata Layout'!I275, 0)</f>
        <v>0</v>
      </c>
      <c r="G1264" s="91" t="str">
        <f t="array" ref="G1264">IF(OR('Exadata Layout'!N275 = "P", 'Exadata Layout'!N275 = "A"), 'Exadata Layout'!G275, "")</f>
        <v/>
      </c>
    </row>
    <row r="1265" spans="3:7">
      <c r="C1265" s="91">
        <v>262</v>
      </c>
      <c r="D1265" s="99">
        <f>IF(OR('Exadata Layout'!N276 = "P"), 'Exadata Layout'!V276, 0)</f>
        <v>0</v>
      </c>
      <c r="E1265" s="99">
        <f t="array" ref="E1265">IF(OR('Exadata Layout'!N276 = "P", 'Exadata Layout'!N276 = "A"), 'Exadata Layout'!W276, 0)</f>
        <v>0</v>
      </c>
      <c r="F1265" s="99">
        <f>IF(OR('Exadata Layout'!N276 = "P", 'Exadata Layout'!N276 = "A"), 'Exadata Layout'!I276, 0)</f>
        <v>0</v>
      </c>
      <c r="G1265" s="91" t="str">
        <f t="array" ref="G1265">IF(OR('Exadata Layout'!N276 = "P", 'Exadata Layout'!N276 = "A"), 'Exadata Layout'!G276, "")</f>
        <v/>
      </c>
    </row>
    <row r="1266" spans="3:7">
      <c r="C1266" s="91">
        <v>263</v>
      </c>
      <c r="D1266" s="99">
        <f>IF(OR('Exadata Layout'!N277 = "P"), 'Exadata Layout'!V277, 0)</f>
        <v>0</v>
      </c>
      <c r="E1266" s="99">
        <f t="array" ref="E1266">IF(OR('Exadata Layout'!N277 = "P", 'Exadata Layout'!N277 = "A"), 'Exadata Layout'!W277, 0)</f>
        <v>0</v>
      </c>
      <c r="F1266" s="99">
        <f>IF(OR('Exadata Layout'!N277 = "P", 'Exadata Layout'!N277 = "A"), 'Exadata Layout'!I277, 0)</f>
        <v>0</v>
      </c>
      <c r="G1266" s="91" t="str">
        <f t="array" ref="G1266">IF(OR('Exadata Layout'!N277 = "P", 'Exadata Layout'!N277 = "A"), 'Exadata Layout'!G277, "")</f>
        <v/>
      </c>
    </row>
    <row r="1267" spans="3:7">
      <c r="C1267" s="91">
        <v>264</v>
      </c>
      <c r="D1267" s="99">
        <f>IF(OR('Exadata Layout'!N278 = "P"), 'Exadata Layout'!V278, 0)</f>
        <v>0</v>
      </c>
      <c r="E1267" s="99">
        <f t="array" ref="E1267">IF(OR('Exadata Layout'!N278 = "P", 'Exadata Layout'!N278 = "A"), 'Exadata Layout'!W278, 0)</f>
        <v>0</v>
      </c>
      <c r="F1267" s="99">
        <f>IF(OR('Exadata Layout'!N278 = "P", 'Exadata Layout'!N278 = "A"), 'Exadata Layout'!I278, 0)</f>
        <v>0</v>
      </c>
      <c r="G1267" s="91" t="str">
        <f t="array" ref="G1267">IF(OR('Exadata Layout'!N278 = "P", 'Exadata Layout'!N278 = "A"), 'Exadata Layout'!G278, "")</f>
        <v/>
      </c>
    </row>
    <row r="1268" spans="3:7">
      <c r="C1268" s="91">
        <v>265</v>
      </c>
      <c r="D1268" s="99">
        <f>IF(OR('Exadata Layout'!N279 = "P"), 'Exadata Layout'!V279, 0)</f>
        <v>0</v>
      </c>
      <c r="E1268" s="99">
        <f t="array" ref="E1268">IF(OR('Exadata Layout'!N279 = "P", 'Exadata Layout'!N279 = "A"), 'Exadata Layout'!W279, 0)</f>
        <v>0</v>
      </c>
      <c r="F1268" s="99">
        <f>IF(OR('Exadata Layout'!N279 = "P", 'Exadata Layout'!N279 = "A"), 'Exadata Layout'!I279, 0)</f>
        <v>0</v>
      </c>
      <c r="G1268" s="91" t="str">
        <f t="array" ref="G1268">IF(OR('Exadata Layout'!N279 = "P", 'Exadata Layout'!N279 = "A"), 'Exadata Layout'!G279, "")</f>
        <v/>
      </c>
    </row>
    <row r="1269" spans="3:7">
      <c r="C1269" s="91">
        <v>266</v>
      </c>
      <c r="D1269" s="99">
        <f>IF(OR('Exadata Layout'!N280 = "P"), 'Exadata Layout'!V280, 0)</f>
        <v>0</v>
      </c>
      <c r="E1269" s="99">
        <f t="array" ref="E1269">IF(OR('Exadata Layout'!N280 = "P", 'Exadata Layout'!N280 = "A"), 'Exadata Layout'!W280, 0)</f>
        <v>0</v>
      </c>
      <c r="F1269" s="99">
        <f>IF(OR('Exadata Layout'!N280 = "P", 'Exadata Layout'!N280 = "A"), 'Exadata Layout'!I280, 0)</f>
        <v>0</v>
      </c>
      <c r="G1269" s="91" t="str">
        <f t="array" ref="G1269">IF(OR('Exadata Layout'!N280 = "P", 'Exadata Layout'!N280 = "A"), 'Exadata Layout'!G280, "")</f>
        <v/>
      </c>
    </row>
    <row r="1270" spans="3:7">
      <c r="C1270" s="91">
        <v>267</v>
      </c>
      <c r="D1270" s="99">
        <f>IF(OR('Exadata Layout'!N281 = "P"), 'Exadata Layout'!V281, 0)</f>
        <v>0</v>
      </c>
      <c r="E1270" s="99">
        <f t="array" ref="E1270">IF(OR('Exadata Layout'!N281 = "P", 'Exadata Layout'!N281 = "A"), 'Exadata Layout'!W281, 0)</f>
        <v>0</v>
      </c>
      <c r="F1270" s="99">
        <f>IF(OR('Exadata Layout'!N281 = "P", 'Exadata Layout'!N281 = "A"), 'Exadata Layout'!I281, 0)</f>
        <v>0</v>
      </c>
      <c r="G1270" s="91" t="str">
        <f t="array" ref="G1270">IF(OR('Exadata Layout'!N281 = "P", 'Exadata Layout'!N281 = "A"), 'Exadata Layout'!G281, "")</f>
        <v/>
      </c>
    </row>
    <row r="1271" spans="3:7">
      <c r="C1271" s="91">
        <v>268</v>
      </c>
      <c r="D1271" s="99">
        <f>IF(OR('Exadata Layout'!N282 = "P"), 'Exadata Layout'!V282, 0)</f>
        <v>0</v>
      </c>
      <c r="E1271" s="99">
        <f t="array" ref="E1271">IF(OR('Exadata Layout'!N282 = "P", 'Exadata Layout'!N282 = "A"), 'Exadata Layout'!W282, 0)</f>
        <v>0</v>
      </c>
      <c r="F1271" s="99">
        <f>IF(OR('Exadata Layout'!N282 = "P", 'Exadata Layout'!N282 = "A"), 'Exadata Layout'!I282, 0)</f>
        <v>0</v>
      </c>
      <c r="G1271" s="91" t="str">
        <f t="array" ref="G1271">IF(OR('Exadata Layout'!N282 = "P", 'Exadata Layout'!N282 = "A"), 'Exadata Layout'!G282, "")</f>
        <v/>
      </c>
    </row>
    <row r="1272" spans="3:7">
      <c r="C1272" s="91">
        <v>269</v>
      </c>
      <c r="D1272" s="99">
        <f>IF(OR('Exadata Layout'!N283 = "P"), 'Exadata Layout'!V283, 0)</f>
        <v>0</v>
      </c>
      <c r="E1272" s="99">
        <f t="array" ref="E1272">IF(OR('Exadata Layout'!N283 = "P", 'Exadata Layout'!N283 = "A"), 'Exadata Layout'!W283, 0)</f>
        <v>0</v>
      </c>
      <c r="F1272" s="99">
        <f>IF(OR('Exadata Layout'!N283 = "P", 'Exadata Layout'!N283 = "A"), 'Exadata Layout'!I283, 0)</f>
        <v>0</v>
      </c>
      <c r="G1272" s="91" t="str">
        <f t="array" ref="G1272">IF(OR('Exadata Layout'!N283 = "P", 'Exadata Layout'!N283 = "A"), 'Exadata Layout'!G283, "")</f>
        <v/>
      </c>
    </row>
    <row r="1273" spans="3:7">
      <c r="C1273" s="91">
        <v>270</v>
      </c>
      <c r="D1273" s="99">
        <f>IF(OR('Exadata Layout'!N284 = "P"), 'Exadata Layout'!V284, 0)</f>
        <v>0</v>
      </c>
      <c r="E1273" s="99">
        <f t="array" ref="E1273">IF(OR('Exadata Layout'!N284 = "P", 'Exadata Layout'!N284 = "A"), 'Exadata Layout'!W284, 0)</f>
        <v>0</v>
      </c>
      <c r="F1273" s="99">
        <f>IF(OR('Exadata Layout'!N284 = "P", 'Exadata Layout'!N284 = "A"), 'Exadata Layout'!I284, 0)</f>
        <v>0</v>
      </c>
      <c r="G1273" s="91" t="str">
        <f t="array" ref="G1273">IF(OR('Exadata Layout'!N284 = "P", 'Exadata Layout'!N284 = "A"), 'Exadata Layout'!G284, "")</f>
        <v/>
      </c>
    </row>
    <row r="1274" spans="3:7">
      <c r="C1274" s="91">
        <v>271</v>
      </c>
      <c r="D1274" s="99">
        <f>IF(OR('Exadata Layout'!N285 = "P"), 'Exadata Layout'!V285, 0)</f>
        <v>0</v>
      </c>
      <c r="E1274" s="99">
        <f t="array" ref="E1274">IF(OR('Exadata Layout'!N285 = "P", 'Exadata Layout'!N285 = "A"), 'Exadata Layout'!W285, 0)</f>
        <v>0</v>
      </c>
      <c r="F1274" s="99">
        <f>IF(OR('Exadata Layout'!N285 = "P", 'Exadata Layout'!N285 = "A"), 'Exadata Layout'!I285, 0)</f>
        <v>0</v>
      </c>
      <c r="G1274" s="91" t="str">
        <f t="array" ref="G1274">IF(OR('Exadata Layout'!N285 = "P", 'Exadata Layout'!N285 = "A"), 'Exadata Layout'!G285, "")</f>
        <v/>
      </c>
    </row>
    <row r="1275" spans="3:7">
      <c r="C1275" s="91">
        <v>272</v>
      </c>
      <c r="D1275" s="99">
        <f>IF(OR('Exadata Layout'!N286 = "P"), 'Exadata Layout'!V286, 0)</f>
        <v>0</v>
      </c>
      <c r="E1275" s="99">
        <f t="array" ref="E1275">IF(OR('Exadata Layout'!N286 = "P", 'Exadata Layout'!N286 = "A"), 'Exadata Layout'!W286, 0)</f>
        <v>0</v>
      </c>
      <c r="F1275" s="99">
        <f>IF(OR('Exadata Layout'!N286 = "P", 'Exadata Layout'!N286 = "A"), 'Exadata Layout'!I286, 0)</f>
        <v>0</v>
      </c>
      <c r="G1275" s="91" t="str">
        <f t="array" ref="G1275">IF(OR('Exadata Layout'!N286 = "P", 'Exadata Layout'!N286 = "A"), 'Exadata Layout'!G286, "")</f>
        <v/>
      </c>
    </row>
    <row r="1276" spans="3:7">
      <c r="C1276" s="91">
        <v>273</v>
      </c>
      <c r="D1276" s="99">
        <f>IF(OR('Exadata Layout'!N287 = "P"), 'Exadata Layout'!V287, 0)</f>
        <v>0</v>
      </c>
      <c r="E1276" s="99">
        <f t="array" ref="E1276">IF(OR('Exadata Layout'!N287 = "P", 'Exadata Layout'!N287 = "A"), 'Exadata Layout'!W287, 0)</f>
        <v>0</v>
      </c>
      <c r="F1276" s="99">
        <f>IF(OR('Exadata Layout'!N287 = "P", 'Exadata Layout'!N287 = "A"), 'Exadata Layout'!I287, 0)</f>
        <v>0</v>
      </c>
      <c r="G1276" s="91" t="str">
        <f t="array" ref="G1276">IF(OR('Exadata Layout'!N287 = "P", 'Exadata Layout'!N287 = "A"), 'Exadata Layout'!G287, "")</f>
        <v/>
      </c>
    </row>
    <row r="1277" spans="3:7">
      <c r="C1277" s="91">
        <v>274</v>
      </c>
      <c r="D1277" s="99">
        <f>IF(OR('Exadata Layout'!N288 = "P"), 'Exadata Layout'!V288, 0)</f>
        <v>0</v>
      </c>
      <c r="E1277" s="99">
        <f t="array" ref="E1277">IF(OR('Exadata Layout'!N288 = "P", 'Exadata Layout'!N288 = "A"), 'Exadata Layout'!W288, 0)</f>
        <v>0</v>
      </c>
      <c r="F1277" s="99">
        <f>IF(OR('Exadata Layout'!N288 = "P", 'Exadata Layout'!N288 = "A"), 'Exadata Layout'!I288, 0)</f>
        <v>0</v>
      </c>
      <c r="G1277" s="91" t="str">
        <f t="array" ref="G1277">IF(OR('Exadata Layout'!N288 = "P", 'Exadata Layout'!N288 = "A"), 'Exadata Layout'!G288, "")</f>
        <v/>
      </c>
    </row>
    <row r="1278" spans="3:7">
      <c r="C1278" s="91">
        <v>275</v>
      </c>
      <c r="D1278" s="99">
        <f>IF(OR('Exadata Layout'!N289 = "P"), 'Exadata Layout'!V289, 0)</f>
        <v>0</v>
      </c>
      <c r="E1278" s="99">
        <f t="array" ref="E1278">IF(OR('Exadata Layout'!N289 = "P", 'Exadata Layout'!N289 = "A"), 'Exadata Layout'!W289, 0)</f>
        <v>0</v>
      </c>
      <c r="F1278" s="99">
        <f>IF(OR('Exadata Layout'!N289 = "P", 'Exadata Layout'!N289 = "A"), 'Exadata Layout'!I289, 0)</f>
        <v>0</v>
      </c>
      <c r="G1278" s="91" t="str">
        <f t="array" ref="G1278">IF(OR('Exadata Layout'!N289 = "P", 'Exadata Layout'!N289 = "A"), 'Exadata Layout'!G289, "")</f>
        <v/>
      </c>
    </row>
    <row r="1279" spans="3:7">
      <c r="C1279" s="91">
        <v>276</v>
      </c>
      <c r="D1279" s="99">
        <f>IF(OR('Exadata Layout'!N290 = "P"), 'Exadata Layout'!V290, 0)</f>
        <v>0</v>
      </c>
      <c r="E1279" s="99">
        <f t="array" ref="E1279">IF(OR('Exadata Layout'!N290 = "P", 'Exadata Layout'!N290 = "A"), 'Exadata Layout'!W290, 0)</f>
        <v>0</v>
      </c>
      <c r="F1279" s="99">
        <f>IF(OR('Exadata Layout'!N290 = "P", 'Exadata Layout'!N290 = "A"), 'Exadata Layout'!I290, 0)</f>
        <v>0</v>
      </c>
      <c r="G1279" s="91" t="str">
        <f t="array" ref="G1279">IF(OR('Exadata Layout'!N290 = "P", 'Exadata Layout'!N290 = "A"), 'Exadata Layout'!G290, "")</f>
        <v/>
      </c>
    </row>
    <row r="1280" spans="3:7">
      <c r="C1280" s="91">
        <v>277</v>
      </c>
      <c r="D1280" s="99">
        <f>IF(OR('Exadata Layout'!N291 = "P"), 'Exadata Layout'!V291, 0)</f>
        <v>0</v>
      </c>
      <c r="E1280" s="99">
        <f t="array" ref="E1280">IF(OR('Exadata Layout'!N291 = "P", 'Exadata Layout'!N291 = "A"), 'Exadata Layout'!W291, 0)</f>
        <v>0</v>
      </c>
      <c r="F1280" s="99">
        <f>IF(OR('Exadata Layout'!N291 = "P", 'Exadata Layout'!N291 = "A"), 'Exadata Layout'!I291, 0)</f>
        <v>0</v>
      </c>
      <c r="G1280" s="91" t="str">
        <f t="array" ref="G1280">IF(OR('Exadata Layout'!N291 = "P", 'Exadata Layout'!N291 = "A"), 'Exadata Layout'!G291, "")</f>
        <v/>
      </c>
    </row>
    <row r="1281" spans="3:7">
      <c r="C1281" s="91">
        <v>278</v>
      </c>
      <c r="D1281" s="99">
        <f>IF(OR('Exadata Layout'!N292 = "P"), 'Exadata Layout'!V292, 0)</f>
        <v>0</v>
      </c>
      <c r="E1281" s="99">
        <f t="array" ref="E1281">IF(OR('Exadata Layout'!N292 = "P", 'Exadata Layout'!N292 = "A"), 'Exadata Layout'!W292, 0)</f>
        <v>0</v>
      </c>
      <c r="F1281" s="99">
        <f>IF(OR('Exadata Layout'!N292 = "P", 'Exadata Layout'!N292 = "A"), 'Exadata Layout'!I292, 0)</f>
        <v>0</v>
      </c>
      <c r="G1281" s="91" t="str">
        <f t="array" ref="G1281">IF(OR('Exadata Layout'!N292 = "P", 'Exadata Layout'!N292 = "A"), 'Exadata Layout'!G292, "")</f>
        <v/>
      </c>
    </row>
    <row r="1282" spans="3:7">
      <c r="C1282" s="91">
        <v>279</v>
      </c>
      <c r="D1282" s="99">
        <f>IF(OR('Exadata Layout'!N293 = "P"), 'Exadata Layout'!V293, 0)</f>
        <v>0</v>
      </c>
      <c r="E1282" s="99">
        <f t="array" ref="E1282">IF(OR('Exadata Layout'!N293 = "P", 'Exadata Layout'!N293 = "A"), 'Exadata Layout'!W293, 0)</f>
        <v>0</v>
      </c>
      <c r="F1282" s="99">
        <f>IF(OR('Exadata Layout'!N293 = "P", 'Exadata Layout'!N293 = "A"), 'Exadata Layout'!I293, 0)</f>
        <v>0</v>
      </c>
      <c r="G1282" s="91" t="str">
        <f t="array" ref="G1282">IF(OR('Exadata Layout'!N293 = "P", 'Exadata Layout'!N293 = "A"), 'Exadata Layout'!G293, "")</f>
        <v/>
      </c>
    </row>
    <row r="1283" spans="3:7">
      <c r="C1283" s="91">
        <v>280</v>
      </c>
      <c r="D1283" s="99">
        <f>IF(OR('Exadata Layout'!N294 = "P"), 'Exadata Layout'!V294, 0)</f>
        <v>0</v>
      </c>
      <c r="E1283" s="99">
        <f t="array" ref="E1283">IF(OR('Exadata Layout'!N294 = "P", 'Exadata Layout'!N294 = "A"), 'Exadata Layout'!W294, 0)</f>
        <v>0</v>
      </c>
      <c r="F1283" s="99">
        <f>IF(OR('Exadata Layout'!N294 = "P", 'Exadata Layout'!N294 = "A"), 'Exadata Layout'!I294, 0)</f>
        <v>0</v>
      </c>
      <c r="G1283" s="91" t="str">
        <f t="array" ref="G1283">IF(OR('Exadata Layout'!N294 = "P", 'Exadata Layout'!N294 = "A"), 'Exadata Layout'!G294, "")</f>
        <v/>
      </c>
    </row>
    <row r="1284" spans="3:7">
      <c r="C1284" s="91">
        <v>281</v>
      </c>
      <c r="D1284" s="99">
        <f>IF(OR('Exadata Layout'!N295 = "P"), 'Exadata Layout'!V295, 0)</f>
        <v>0</v>
      </c>
      <c r="E1284" s="99">
        <f t="array" ref="E1284">IF(OR('Exadata Layout'!N295 = "P", 'Exadata Layout'!N295 = "A"), 'Exadata Layout'!W295, 0)</f>
        <v>0</v>
      </c>
      <c r="F1284" s="99">
        <f>IF(OR('Exadata Layout'!N295 = "P", 'Exadata Layout'!N295 = "A"), 'Exadata Layout'!I295, 0)</f>
        <v>0</v>
      </c>
      <c r="G1284" s="91" t="str">
        <f t="array" ref="G1284">IF(OR('Exadata Layout'!N295 = "P", 'Exadata Layout'!N295 = "A"), 'Exadata Layout'!G295, "")</f>
        <v/>
      </c>
    </row>
    <row r="1285" spans="3:7">
      <c r="C1285" s="91">
        <v>282</v>
      </c>
      <c r="D1285" s="99">
        <f>IF(OR('Exadata Layout'!N296 = "P"), 'Exadata Layout'!V296, 0)</f>
        <v>0</v>
      </c>
      <c r="E1285" s="99">
        <f t="array" ref="E1285">IF(OR('Exadata Layout'!N296 = "P", 'Exadata Layout'!N296 = "A"), 'Exadata Layout'!W296, 0)</f>
        <v>0</v>
      </c>
      <c r="F1285" s="99">
        <f>IF(OR('Exadata Layout'!N296 = "P", 'Exadata Layout'!N296 = "A"), 'Exadata Layout'!I296, 0)</f>
        <v>0</v>
      </c>
      <c r="G1285" s="91" t="str">
        <f t="array" ref="G1285">IF(OR('Exadata Layout'!N296 = "P", 'Exadata Layout'!N296 = "A"), 'Exadata Layout'!G296, "")</f>
        <v/>
      </c>
    </row>
    <row r="1286" spans="3:7">
      <c r="C1286" s="91">
        <v>283</v>
      </c>
      <c r="D1286" s="99">
        <f>IF(OR('Exadata Layout'!N297 = "P"), 'Exadata Layout'!V297, 0)</f>
        <v>0</v>
      </c>
      <c r="E1286" s="99">
        <f t="array" ref="E1286">IF(OR('Exadata Layout'!N297 = "P", 'Exadata Layout'!N297 = "A"), 'Exadata Layout'!W297, 0)</f>
        <v>0</v>
      </c>
      <c r="F1286" s="99">
        <f>IF(OR('Exadata Layout'!N297 = "P", 'Exadata Layout'!N297 = "A"), 'Exadata Layout'!I297, 0)</f>
        <v>0</v>
      </c>
      <c r="G1286" s="91" t="str">
        <f t="array" ref="G1286">IF(OR('Exadata Layout'!N297 = "P", 'Exadata Layout'!N297 = "A"), 'Exadata Layout'!G297, "")</f>
        <v/>
      </c>
    </row>
    <row r="1287" spans="3:7">
      <c r="C1287" s="91">
        <v>284</v>
      </c>
      <c r="D1287" s="99">
        <f>IF(OR('Exadata Layout'!N298 = "P"), 'Exadata Layout'!V298, 0)</f>
        <v>0</v>
      </c>
      <c r="E1287" s="99">
        <f t="array" ref="E1287">IF(OR('Exadata Layout'!N298 = "P", 'Exadata Layout'!N298 = "A"), 'Exadata Layout'!W298, 0)</f>
        <v>0</v>
      </c>
      <c r="F1287" s="99">
        <f>IF(OR('Exadata Layout'!N298 = "P", 'Exadata Layout'!N298 = "A"), 'Exadata Layout'!I298, 0)</f>
        <v>0</v>
      </c>
      <c r="G1287" s="91" t="str">
        <f t="array" ref="G1287">IF(OR('Exadata Layout'!N298 = "P", 'Exadata Layout'!N298 = "A"), 'Exadata Layout'!G298, "")</f>
        <v/>
      </c>
    </row>
    <row r="1288" spans="3:7">
      <c r="C1288" s="91">
        <v>285</v>
      </c>
      <c r="D1288" s="99">
        <f>IF(OR('Exadata Layout'!N299 = "P"), 'Exadata Layout'!V299, 0)</f>
        <v>0</v>
      </c>
      <c r="E1288" s="99">
        <f t="array" ref="E1288">IF(OR('Exadata Layout'!N299 = "P", 'Exadata Layout'!N299 = "A"), 'Exadata Layout'!W299, 0)</f>
        <v>0</v>
      </c>
      <c r="F1288" s="99">
        <f>IF(OR('Exadata Layout'!N299 = "P", 'Exadata Layout'!N299 = "A"), 'Exadata Layout'!I299, 0)</f>
        <v>0</v>
      </c>
      <c r="G1288" s="91" t="str">
        <f t="array" ref="G1288">IF(OR('Exadata Layout'!N299 = "P", 'Exadata Layout'!N299 = "A"), 'Exadata Layout'!G299, "")</f>
        <v/>
      </c>
    </row>
    <row r="1289" spans="3:7">
      <c r="C1289" s="91">
        <v>286</v>
      </c>
      <c r="D1289" s="99">
        <f>IF(OR('Exadata Layout'!N300 = "P"), 'Exadata Layout'!V300, 0)</f>
        <v>0</v>
      </c>
      <c r="E1289" s="99">
        <f t="array" ref="E1289">IF(OR('Exadata Layout'!N300 = "P", 'Exadata Layout'!N300 = "A"), 'Exadata Layout'!W300, 0)</f>
        <v>0</v>
      </c>
      <c r="F1289" s="99">
        <f>IF(OR('Exadata Layout'!N300 = "P", 'Exadata Layout'!N300 = "A"), 'Exadata Layout'!I300, 0)</f>
        <v>0</v>
      </c>
      <c r="G1289" s="91" t="str">
        <f t="array" ref="G1289">IF(OR('Exadata Layout'!N300 = "P", 'Exadata Layout'!N300 = "A"), 'Exadata Layout'!G300, "")</f>
        <v/>
      </c>
    </row>
    <row r="1290" spans="3:7">
      <c r="C1290" s="91">
        <v>287</v>
      </c>
      <c r="D1290" s="99">
        <f>IF(OR('Exadata Layout'!N301 = "P"), 'Exadata Layout'!V301, 0)</f>
        <v>0</v>
      </c>
      <c r="E1290" s="99">
        <f t="array" ref="E1290">IF(OR('Exadata Layout'!N301 = "P", 'Exadata Layout'!N301 = "A"), 'Exadata Layout'!W301, 0)</f>
        <v>0</v>
      </c>
      <c r="F1290" s="99">
        <f>IF(OR('Exadata Layout'!N301 = "P", 'Exadata Layout'!N301 = "A"), 'Exadata Layout'!I301, 0)</f>
        <v>0</v>
      </c>
      <c r="G1290" s="91" t="str">
        <f t="array" ref="G1290">IF(OR('Exadata Layout'!N301 = "P", 'Exadata Layout'!N301 = "A"), 'Exadata Layout'!G301, "")</f>
        <v/>
      </c>
    </row>
    <row r="1291" spans="3:7">
      <c r="C1291" s="91">
        <v>288</v>
      </c>
      <c r="D1291" s="99">
        <f>IF(OR('Exadata Layout'!N302 = "P"), 'Exadata Layout'!V302, 0)</f>
        <v>0</v>
      </c>
      <c r="E1291" s="99">
        <f t="array" ref="E1291">IF(OR('Exadata Layout'!N302 = "P", 'Exadata Layout'!N302 = "A"), 'Exadata Layout'!W302, 0)</f>
        <v>0</v>
      </c>
      <c r="F1291" s="99">
        <f>IF(OR('Exadata Layout'!N302 = "P", 'Exadata Layout'!N302 = "A"), 'Exadata Layout'!I302, 0)</f>
        <v>0</v>
      </c>
      <c r="G1291" s="91" t="str">
        <f t="array" ref="G1291">IF(OR('Exadata Layout'!N302 = "P", 'Exadata Layout'!N302 = "A"), 'Exadata Layout'!G302, "")</f>
        <v/>
      </c>
    </row>
    <row r="1292" spans="3:7">
      <c r="C1292" s="91">
        <v>289</v>
      </c>
      <c r="D1292" s="99">
        <f>IF(OR('Exadata Layout'!N303 = "P"), 'Exadata Layout'!V303, 0)</f>
        <v>0</v>
      </c>
      <c r="E1292" s="99">
        <f t="array" ref="E1292">IF(OR('Exadata Layout'!N303 = "P", 'Exadata Layout'!N303 = "A"), 'Exadata Layout'!W303, 0)</f>
        <v>0</v>
      </c>
      <c r="F1292" s="99">
        <f>IF(OR('Exadata Layout'!N303 = "P", 'Exadata Layout'!N303 = "A"), 'Exadata Layout'!I303, 0)</f>
        <v>0</v>
      </c>
      <c r="G1292" s="91" t="str">
        <f t="array" ref="G1292">IF(OR('Exadata Layout'!N303 = "P", 'Exadata Layout'!N303 = "A"), 'Exadata Layout'!G303, "")</f>
        <v/>
      </c>
    </row>
    <row r="1293" spans="3:7">
      <c r="C1293" s="91">
        <v>290</v>
      </c>
      <c r="D1293" s="99">
        <f>IF(OR('Exadata Layout'!N304 = "P"), 'Exadata Layout'!V304, 0)</f>
        <v>0</v>
      </c>
      <c r="E1293" s="99">
        <f t="array" ref="E1293">IF(OR('Exadata Layout'!N304 = "P", 'Exadata Layout'!N304 = "A"), 'Exadata Layout'!W304, 0)</f>
        <v>0</v>
      </c>
      <c r="F1293" s="99">
        <f>IF(OR('Exadata Layout'!N304 = "P", 'Exadata Layout'!N304 = "A"), 'Exadata Layout'!I304, 0)</f>
        <v>0</v>
      </c>
      <c r="G1293" s="91" t="str">
        <f t="array" ref="G1293">IF(OR('Exadata Layout'!N304 = "P", 'Exadata Layout'!N304 = "A"), 'Exadata Layout'!G304, "")</f>
        <v/>
      </c>
    </row>
    <row r="1294" spans="3:7">
      <c r="C1294" s="91">
        <v>291</v>
      </c>
      <c r="D1294" s="99">
        <f>IF(OR('Exadata Layout'!N305 = "P"), 'Exadata Layout'!V305, 0)</f>
        <v>0</v>
      </c>
      <c r="E1294" s="99">
        <f t="array" ref="E1294">IF(OR('Exadata Layout'!N305 = "P", 'Exadata Layout'!N305 = "A"), 'Exadata Layout'!W305, 0)</f>
        <v>0</v>
      </c>
      <c r="F1294" s="99">
        <f>IF(OR('Exadata Layout'!N305 = "P", 'Exadata Layout'!N305 = "A"), 'Exadata Layout'!I305, 0)</f>
        <v>0</v>
      </c>
      <c r="G1294" s="91" t="str">
        <f t="array" ref="G1294">IF(OR('Exadata Layout'!N305 = "P", 'Exadata Layout'!N305 = "A"), 'Exadata Layout'!G305, "")</f>
        <v/>
      </c>
    </row>
    <row r="1295" spans="3:7">
      <c r="C1295" s="91">
        <v>292</v>
      </c>
      <c r="D1295" s="99">
        <f>IF(OR('Exadata Layout'!N306 = "P"), 'Exadata Layout'!V306, 0)</f>
        <v>0</v>
      </c>
      <c r="E1295" s="99">
        <f t="array" ref="E1295">IF(OR('Exadata Layout'!N306 = "P", 'Exadata Layout'!N306 = "A"), 'Exadata Layout'!W306, 0)</f>
        <v>0</v>
      </c>
      <c r="F1295" s="99">
        <f>IF(OR('Exadata Layout'!N306 = "P", 'Exadata Layout'!N306 = "A"), 'Exadata Layout'!I306, 0)</f>
        <v>0</v>
      </c>
      <c r="G1295" s="91" t="str">
        <f t="array" ref="G1295">IF(OR('Exadata Layout'!N306 = "P", 'Exadata Layout'!N306 = "A"), 'Exadata Layout'!G306, "")</f>
        <v/>
      </c>
    </row>
    <row r="1296" spans="3:7">
      <c r="C1296" s="91">
        <v>293</v>
      </c>
      <c r="D1296" s="99">
        <f>IF(OR('Exadata Layout'!N307 = "P"), 'Exadata Layout'!V307, 0)</f>
        <v>0</v>
      </c>
      <c r="E1296" s="99">
        <f t="array" ref="E1296">IF(OR('Exadata Layout'!N307 = "P", 'Exadata Layout'!N307 = "A"), 'Exadata Layout'!W307, 0)</f>
        <v>0</v>
      </c>
      <c r="F1296" s="99">
        <f>IF(OR('Exadata Layout'!N307 = "P", 'Exadata Layout'!N307 = "A"), 'Exadata Layout'!I307, 0)</f>
        <v>0</v>
      </c>
      <c r="G1296" s="91" t="str">
        <f t="array" ref="G1296">IF(OR('Exadata Layout'!N307 = "P", 'Exadata Layout'!N307 = "A"), 'Exadata Layout'!G307, "")</f>
        <v/>
      </c>
    </row>
    <row r="1297" spans="3:7">
      <c r="C1297" s="91">
        <v>294</v>
      </c>
      <c r="D1297" s="99">
        <f>IF(OR('Exadata Layout'!N308 = "P"), 'Exadata Layout'!V308, 0)</f>
        <v>0</v>
      </c>
      <c r="E1297" s="99">
        <f t="array" ref="E1297">IF(OR('Exadata Layout'!N308 = "P", 'Exadata Layout'!N308 = "A"), 'Exadata Layout'!W308, 0)</f>
        <v>0</v>
      </c>
      <c r="F1297" s="99">
        <f>IF(OR('Exadata Layout'!N308 = "P", 'Exadata Layout'!N308 = "A"), 'Exadata Layout'!I308, 0)</f>
        <v>0</v>
      </c>
      <c r="G1297" s="91" t="str">
        <f t="array" ref="G1297">IF(OR('Exadata Layout'!N308 = "P", 'Exadata Layout'!N308 = "A"), 'Exadata Layout'!G308, "")</f>
        <v/>
      </c>
    </row>
    <row r="1298" spans="3:7">
      <c r="C1298" s="91">
        <v>295</v>
      </c>
      <c r="D1298" s="99">
        <f>IF(OR('Exadata Layout'!N309 = "P"), 'Exadata Layout'!V309, 0)</f>
        <v>0</v>
      </c>
      <c r="E1298" s="99">
        <f t="array" ref="E1298">IF(OR('Exadata Layout'!N309 = "P", 'Exadata Layout'!N309 = "A"), 'Exadata Layout'!W309, 0)</f>
        <v>0</v>
      </c>
      <c r="F1298" s="99">
        <f>IF(OR('Exadata Layout'!N309 = "P", 'Exadata Layout'!N309 = "A"), 'Exadata Layout'!I309, 0)</f>
        <v>0</v>
      </c>
      <c r="G1298" s="91" t="str">
        <f t="array" ref="G1298">IF(OR('Exadata Layout'!N309 = "P", 'Exadata Layout'!N309 = "A"), 'Exadata Layout'!G309, "")</f>
        <v/>
      </c>
    </row>
    <row r="1299" spans="3:7">
      <c r="C1299" s="91">
        <v>296</v>
      </c>
      <c r="D1299" s="99">
        <f>IF(OR('Exadata Layout'!N310 = "P"), 'Exadata Layout'!V310, 0)</f>
        <v>0</v>
      </c>
      <c r="E1299" s="99">
        <f t="array" ref="E1299">IF(OR('Exadata Layout'!N310 = "P", 'Exadata Layout'!N310 = "A"), 'Exadata Layout'!W310, 0)</f>
        <v>0</v>
      </c>
      <c r="F1299" s="99">
        <f>IF(OR('Exadata Layout'!N310 = "P", 'Exadata Layout'!N310 = "A"), 'Exadata Layout'!I310, 0)</f>
        <v>0</v>
      </c>
      <c r="G1299" s="91" t="str">
        <f t="array" ref="G1299">IF(OR('Exadata Layout'!N310 = "P", 'Exadata Layout'!N310 = "A"), 'Exadata Layout'!G310, "")</f>
        <v/>
      </c>
    </row>
    <row r="1300" spans="3:7">
      <c r="C1300" s="91">
        <v>297</v>
      </c>
      <c r="D1300" s="99">
        <f>IF(OR('Exadata Layout'!N311 = "P"), 'Exadata Layout'!V311, 0)</f>
        <v>0</v>
      </c>
      <c r="E1300" s="99">
        <f t="array" ref="E1300">IF(OR('Exadata Layout'!N311 = "P", 'Exadata Layout'!N311 = "A"), 'Exadata Layout'!W311, 0)</f>
        <v>0</v>
      </c>
      <c r="F1300" s="99">
        <f>IF(OR('Exadata Layout'!N311 = "P", 'Exadata Layout'!N311 = "A"), 'Exadata Layout'!I311, 0)</f>
        <v>0</v>
      </c>
      <c r="G1300" s="91" t="str">
        <f t="array" ref="G1300">IF(OR('Exadata Layout'!N311 = "P", 'Exadata Layout'!N311 = "A"), 'Exadata Layout'!G311, "")</f>
        <v/>
      </c>
    </row>
    <row r="1301" spans="3:7">
      <c r="C1301" s="91">
        <v>298</v>
      </c>
      <c r="D1301" s="99">
        <f>IF(OR('Exadata Layout'!N312 = "P"), 'Exadata Layout'!V312, 0)</f>
        <v>0</v>
      </c>
      <c r="E1301" s="99">
        <f t="array" ref="E1301">IF(OR('Exadata Layout'!N312 = "P", 'Exadata Layout'!N312 = "A"), 'Exadata Layout'!W312, 0)</f>
        <v>0</v>
      </c>
      <c r="F1301" s="99">
        <f>IF(OR('Exadata Layout'!N312 = "P", 'Exadata Layout'!N312 = "A"), 'Exadata Layout'!I312, 0)</f>
        <v>0</v>
      </c>
      <c r="G1301" s="91" t="str">
        <f t="array" ref="G1301">IF(OR('Exadata Layout'!N312 = "P", 'Exadata Layout'!N312 = "A"), 'Exadata Layout'!G312, "")</f>
        <v/>
      </c>
    </row>
    <row r="1302" spans="3:7">
      <c r="C1302" s="91">
        <v>299</v>
      </c>
      <c r="D1302" s="99">
        <f>IF(OR('Exadata Layout'!N313 = "P"), 'Exadata Layout'!V313, 0)</f>
        <v>0</v>
      </c>
      <c r="E1302" s="99">
        <f t="array" ref="E1302">IF(OR('Exadata Layout'!N313 = "P", 'Exadata Layout'!N313 = "A"), 'Exadata Layout'!W313, 0)</f>
        <v>0</v>
      </c>
      <c r="F1302" s="99">
        <f>IF(OR('Exadata Layout'!N313 = "P", 'Exadata Layout'!N313 = "A"), 'Exadata Layout'!I313, 0)</f>
        <v>0</v>
      </c>
      <c r="G1302" s="91" t="str">
        <f t="array" ref="G1302">IF(OR('Exadata Layout'!N313 = "P", 'Exadata Layout'!N313 = "A"), 'Exadata Layout'!G313, "")</f>
        <v/>
      </c>
    </row>
    <row r="1303" spans="3:7">
      <c r="C1303" s="91">
        <v>300</v>
      </c>
      <c r="D1303" s="99">
        <f>IF(OR('Exadata Layout'!N314 = "P"), 'Exadata Layout'!V314, 0)</f>
        <v>0</v>
      </c>
      <c r="E1303" s="99">
        <f t="array" ref="E1303">IF(OR('Exadata Layout'!N314 = "P", 'Exadata Layout'!N314 = "A"), 'Exadata Layout'!W314, 0)</f>
        <v>0</v>
      </c>
      <c r="F1303" s="99">
        <f>IF(OR('Exadata Layout'!N314 = "P", 'Exadata Layout'!N314 = "A"), 'Exadata Layout'!I314, 0)</f>
        <v>0</v>
      </c>
      <c r="G1303" s="91" t="str">
        <f t="array" ref="G1303">IF(OR('Exadata Layout'!N314 = "P", 'Exadata Layout'!N314 = "A"), 'Exadata Layout'!G314, "")</f>
        <v/>
      </c>
    </row>
    <row r="1304" spans="3:7">
      <c r="C1304" s="91">
        <v>301</v>
      </c>
      <c r="D1304" s="99">
        <f>IF(OR('Exadata Layout'!N315 = "P"), 'Exadata Layout'!V315, 0)</f>
        <v>0</v>
      </c>
      <c r="E1304" s="99">
        <f t="array" ref="E1304">IF(OR('Exadata Layout'!N315 = "P", 'Exadata Layout'!N315 = "A"), 'Exadata Layout'!W315, 0)</f>
        <v>0</v>
      </c>
      <c r="F1304" s="99">
        <f>IF(OR('Exadata Layout'!N315 = "P", 'Exadata Layout'!N315 = "A"), 'Exadata Layout'!I315, 0)</f>
        <v>0</v>
      </c>
      <c r="G1304" s="91" t="str">
        <f t="array" ref="G1304">IF(OR('Exadata Layout'!N315 = "P", 'Exadata Layout'!N315 = "A"), 'Exadata Layout'!G315, "")</f>
        <v/>
      </c>
    </row>
    <row r="1305" spans="3:7">
      <c r="C1305" s="91">
        <v>302</v>
      </c>
      <c r="D1305" s="99">
        <f>IF(OR('Exadata Layout'!N316 = "P"), 'Exadata Layout'!V316, 0)</f>
        <v>0</v>
      </c>
      <c r="E1305" s="99">
        <f t="array" ref="E1305">IF(OR('Exadata Layout'!N316 = "P", 'Exadata Layout'!N316 = "A"), 'Exadata Layout'!W316, 0)</f>
        <v>0</v>
      </c>
      <c r="F1305" s="99">
        <f>IF(OR('Exadata Layout'!N316 = "P", 'Exadata Layout'!N316 = "A"), 'Exadata Layout'!I316, 0)</f>
        <v>0</v>
      </c>
      <c r="G1305" s="91" t="str">
        <f t="array" ref="G1305">IF(OR('Exadata Layout'!N316 = "P", 'Exadata Layout'!N316 = "A"), 'Exadata Layout'!G316, "")</f>
        <v/>
      </c>
    </row>
    <row r="1306" spans="3:7">
      <c r="C1306" s="91">
        <v>303</v>
      </c>
      <c r="D1306" s="99">
        <f>IF(OR('Exadata Layout'!N317 = "P"), 'Exadata Layout'!V317, 0)</f>
        <v>0</v>
      </c>
      <c r="E1306" s="99">
        <f t="array" ref="E1306">IF(OR('Exadata Layout'!N317 = "P", 'Exadata Layout'!N317 = "A"), 'Exadata Layout'!W317, 0)</f>
        <v>0</v>
      </c>
      <c r="F1306" s="99">
        <f>IF(OR('Exadata Layout'!N317 = "P", 'Exadata Layout'!N317 = "A"), 'Exadata Layout'!I317, 0)</f>
        <v>0</v>
      </c>
      <c r="G1306" s="91" t="str">
        <f t="array" ref="G1306">IF(OR('Exadata Layout'!N317 = "P", 'Exadata Layout'!N317 = "A"), 'Exadata Layout'!G317, "")</f>
        <v/>
      </c>
    </row>
    <row r="1307" spans="3:7">
      <c r="C1307" s="91">
        <v>304</v>
      </c>
      <c r="D1307" s="99">
        <f>IF(OR('Exadata Layout'!N318 = "P"), 'Exadata Layout'!V318, 0)</f>
        <v>0</v>
      </c>
      <c r="E1307" s="99">
        <f t="array" ref="E1307">IF(OR('Exadata Layout'!N318 = "P", 'Exadata Layout'!N318 = "A"), 'Exadata Layout'!W318, 0)</f>
        <v>0</v>
      </c>
      <c r="F1307" s="99">
        <f>IF(OR('Exadata Layout'!N318 = "P", 'Exadata Layout'!N318 = "A"), 'Exadata Layout'!I318, 0)</f>
        <v>0</v>
      </c>
      <c r="G1307" s="91" t="str">
        <f t="array" ref="G1307">IF(OR('Exadata Layout'!N318 = "P", 'Exadata Layout'!N318 = "A"), 'Exadata Layout'!G318, "")</f>
        <v/>
      </c>
    </row>
    <row r="1308" spans="3:7">
      <c r="C1308" s="91">
        <v>305</v>
      </c>
      <c r="D1308" s="99">
        <f>IF(OR('Exadata Layout'!N319 = "P"), 'Exadata Layout'!V319, 0)</f>
        <v>0</v>
      </c>
      <c r="E1308" s="99">
        <f t="array" ref="E1308">IF(OR('Exadata Layout'!N319 = "P", 'Exadata Layout'!N319 = "A"), 'Exadata Layout'!W319, 0)</f>
        <v>0</v>
      </c>
      <c r="F1308" s="99">
        <f>IF(OR('Exadata Layout'!N319 = "P", 'Exadata Layout'!N319 = "A"), 'Exadata Layout'!I319, 0)</f>
        <v>0</v>
      </c>
      <c r="G1308" s="91" t="str">
        <f t="array" ref="G1308">IF(OR('Exadata Layout'!N319 = "P", 'Exadata Layout'!N319 = "A"), 'Exadata Layout'!G319, "")</f>
        <v/>
      </c>
    </row>
    <row r="1309" spans="3:7">
      <c r="C1309" s="91">
        <v>306</v>
      </c>
      <c r="D1309" s="99">
        <f>IF(OR('Exadata Layout'!N320 = "P"), 'Exadata Layout'!V320, 0)</f>
        <v>0</v>
      </c>
      <c r="E1309" s="99">
        <f t="array" ref="E1309">IF(OR('Exadata Layout'!N320 = "P", 'Exadata Layout'!N320 = "A"), 'Exadata Layout'!W320, 0)</f>
        <v>0</v>
      </c>
      <c r="F1309" s="99">
        <f>IF(OR('Exadata Layout'!N320 = "P", 'Exadata Layout'!N320 = "A"), 'Exadata Layout'!I320, 0)</f>
        <v>0</v>
      </c>
      <c r="G1309" s="91" t="str">
        <f t="array" ref="G1309">IF(OR('Exadata Layout'!N320 = "P", 'Exadata Layout'!N320 = "A"), 'Exadata Layout'!G320, "")</f>
        <v/>
      </c>
    </row>
    <row r="1310" spans="3:7">
      <c r="C1310" s="91">
        <v>307</v>
      </c>
      <c r="D1310" s="99">
        <f>IF(OR('Exadata Layout'!N321 = "P"), 'Exadata Layout'!V321, 0)</f>
        <v>0</v>
      </c>
      <c r="E1310" s="99">
        <f t="array" ref="E1310">IF(OR('Exadata Layout'!N321 = "P", 'Exadata Layout'!N321 = "A"), 'Exadata Layout'!W321, 0)</f>
        <v>0</v>
      </c>
      <c r="F1310" s="99">
        <f>IF(OR('Exadata Layout'!N321 = "P", 'Exadata Layout'!N321 = "A"), 'Exadata Layout'!I321, 0)</f>
        <v>0</v>
      </c>
      <c r="G1310" s="91" t="str">
        <f t="array" ref="G1310">IF(OR('Exadata Layout'!N321 = "P", 'Exadata Layout'!N321 = "A"), 'Exadata Layout'!G321, "")</f>
        <v/>
      </c>
    </row>
    <row r="1311" spans="3:7">
      <c r="C1311" s="91">
        <v>308</v>
      </c>
      <c r="D1311" s="99">
        <f>IF(OR('Exadata Layout'!N322 = "P"), 'Exadata Layout'!V322, 0)</f>
        <v>0</v>
      </c>
      <c r="E1311" s="99">
        <f t="array" ref="E1311">IF(OR('Exadata Layout'!N322 = "P", 'Exadata Layout'!N322 = "A"), 'Exadata Layout'!W322, 0)</f>
        <v>0</v>
      </c>
      <c r="F1311" s="99">
        <f>IF(OR('Exadata Layout'!N322 = "P", 'Exadata Layout'!N322 = "A"), 'Exadata Layout'!I322, 0)</f>
        <v>0</v>
      </c>
      <c r="G1311" s="91" t="str">
        <f t="array" ref="G1311">IF(OR('Exadata Layout'!N322 = "P", 'Exadata Layout'!N322 = "A"), 'Exadata Layout'!G322, "")</f>
        <v/>
      </c>
    </row>
    <row r="1312" spans="3:7">
      <c r="C1312" s="91">
        <v>309</v>
      </c>
      <c r="D1312" s="99">
        <f>IF(OR('Exadata Layout'!N323 = "P"), 'Exadata Layout'!V323, 0)</f>
        <v>0</v>
      </c>
      <c r="E1312" s="99">
        <f t="array" ref="E1312">IF(OR('Exadata Layout'!N323 = "P", 'Exadata Layout'!N323 = "A"), 'Exadata Layout'!W323, 0)</f>
        <v>0</v>
      </c>
      <c r="F1312" s="99">
        <f>IF(OR('Exadata Layout'!N323 = "P", 'Exadata Layout'!N323 = "A"), 'Exadata Layout'!I323, 0)</f>
        <v>0</v>
      </c>
      <c r="G1312" s="91" t="str">
        <f t="array" ref="G1312">IF(OR('Exadata Layout'!N323 = "P", 'Exadata Layout'!N323 = "A"), 'Exadata Layout'!G323, "")</f>
        <v/>
      </c>
    </row>
    <row r="1313" spans="3:7">
      <c r="C1313" s="91">
        <v>310</v>
      </c>
      <c r="D1313" s="99">
        <f>IF(OR('Exadata Layout'!N324 = "P"), 'Exadata Layout'!V324, 0)</f>
        <v>0</v>
      </c>
      <c r="E1313" s="99">
        <f t="array" ref="E1313">IF(OR('Exadata Layout'!N324 = "P", 'Exadata Layout'!N324 = "A"), 'Exadata Layout'!W324, 0)</f>
        <v>0</v>
      </c>
      <c r="F1313" s="99">
        <f>IF(OR('Exadata Layout'!N324 = "P", 'Exadata Layout'!N324 = "A"), 'Exadata Layout'!I324, 0)</f>
        <v>0</v>
      </c>
      <c r="G1313" s="91" t="str">
        <f t="array" ref="G1313">IF(OR('Exadata Layout'!N324 = "P", 'Exadata Layout'!N324 = "A"), 'Exadata Layout'!G324, "")</f>
        <v/>
      </c>
    </row>
    <row r="1314" spans="3:7">
      <c r="C1314" s="91">
        <v>311</v>
      </c>
      <c r="D1314" s="99">
        <f>IF(OR('Exadata Layout'!N325 = "P"), 'Exadata Layout'!V325, 0)</f>
        <v>0</v>
      </c>
      <c r="E1314" s="99">
        <f t="array" ref="E1314">IF(OR('Exadata Layout'!N325 = "P", 'Exadata Layout'!N325 = "A"), 'Exadata Layout'!W325, 0)</f>
        <v>0</v>
      </c>
      <c r="F1314" s="99">
        <f>IF(OR('Exadata Layout'!N325 = "P", 'Exadata Layout'!N325 = "A"), 'Exadata Layout'!I325, 0)</f>
        <v>0</v>
      </c>
      <c r="G1314" s="91" t="str">
        <f t="array" ref="G1314">IF(OR('Exadata Layout'!N325 = "P", 'Exadata Layout'!N325 = "A"), 'Exadata Layout'!G325, "")</f>
        <v/>
      </c>
    </row>
    <row r="1315" spans="3:7">
      <c r="C1315" s="91">
        <v>312</v>
      </c>
      <c r="D1315" s="99">
        <f>IF(OR('Exadata Layout'!N326 = "P"), 'Exadata Layout'!V326, 0)</f>
        <v>0</v>
      </c>
      <c r="E1315" s="99">
        <f t="array" ref="E1315">IF(OR('Exadata Layout'!N326 = "P", 'Exadata Layout'!N326 = "A"), 'Exadata Layout'!W326, 0)</f>
        <v>0</v>
      </c>
      <c r="F1315" s="99">
        <f>IF(OR('Exadata Layout'!N326 = "P", 'Exadata Layout'!N326 = "A"), 'Exadata Layout'!I326, 0)</f>
        <v>0</v>
      </c>
      <c r="G1315" s="91" t="str">
        <f t="array" ref="G1315">IF(OR('Exadata Layout'!N326 = "P", 'Exadata Layout'!N326 = "A"), 'Exadata Layout'!G326, "")</f>
        <v/>
      </c>
    </row>
    <row r="1316" spans="3:7">
      <c r="C1316" s="91">
        <v>313</v>
      </c>
      <c r="D1316" s="99">
        <f>IF(OR('Exadata Layout'!N327 = "P"), 'Exadata Layout'!V327, 0)</f>
        <v>0</v>
      </c>
      <c r="E1316" s="99">
        <f t="array" ref="E1316">IF(OR('Exadata Layout'!N327 = "P", 'Exadata Layout'!N327 = "A"), 'Exadata Layout'!W327, 0)</f>
        <v>0</v>
      </c>
      <c r="F1316" s="99">
        <f>IF(OR('Exadata Layout'!N327 = "P", 'Exadata Layout'!N327 = "A"), 'Exadata Layout'!I327, 0)</f>
        <v>0</v>
      </c>
      <c r="G1316" s="91" t="str">
        <f t="array" ref="G1316">IF(OR('Exadata Layout'!N327 = "P", 'Exadata Layout'!N327 = "A"), 'Exadata Layout'!G327, "")</f>
        <v/>
      </c>
    </row>
    <row r="1317" spans="3:7">
      <c r="C1317" s="91">
        <v>314</v>
      </c>
      <c r="D1317" s="99">
        <f>IF(OR('Exadata Layout'!N328 = "P"), 'Exadata Layout'!V328, 0)</f>
        <v>0</v>
      </c>
      <c r="E1317" s="99">
        <f t="array" ref="E1317">IF(OR('Exadata Layout'!N328 = "P", 'Exadata Layout'!N328 = "A"), 'Exadata Layout'!W328, 0)</f>
        <v>0</v>
      </c>
      <c r="F1317" s="99">
        <f>IF(OR('Exadata Layout'!N328 = "P", 'Exadata Layout'!N328 = "A"), 'Exadata Layout'!I328, 0)</f>
        <v>0</v>
      </c>
      <c r="G1317" s="91" t="str">
        <f t="array" ref="G1317">IF(OR('Exadata Layout'!N328 = "P", 'Exadata Layout'!N328 = "A"), 'Exadata Layout'!G328, "")</f>
        <v/>
      </c>
    </row>
    <row r="1318" spans="3:7">
      <c r="C1318" s="91">
        <v>315</v>
      </c>
      <c r="D1318" s="99">
        <f>IF(OR('Exadata Layout'!N329 = "P"), 'Exadata Layout'!V329, 0)</f>
        <v>0</v>
      </c>
      <c r="E1318" s="99">
        <f t="array" ref="E1318">IF(OR('Exadata Layout'!N329 = "P", 'Exadata Layout'!N329 = "A"), 'Exadata Layout'!W329, 0)</f>
        <v>0</v>
      </c>
      <c r="F1318" s="99">
        <f>IF(OR('Exadata Layout'!N329 = "P", 'Exadata Layout'!N329 = "A"), 'Exadata Layout'!I329, 0)</f>
        <v>0</v>
      </c>
      <c r="G1318" s="91" t="str">
        <f t="array" ref="G1318">IF(OR('Exadata Layout'!N329 = "P", 'Exadata Layout'!N329 = "A"), 'Exadata Layout'!G329, "")</f>
        <v/>
      </c>
    </row>
    <row r="1319" spans="3:7">
      <c r="C1319" s="91">
        <v>316</v>
      </c>
      <c r="D1319" s="99">
        <f>IF(OR('Exadata Layout'!N330 = "P"), 'Exadata Layout'!V330, 0)</f>
        <v>0</v>
      </c>
      <c r="E1319" s="99">
        <f t="array" ref="E1319">IF(OR('Exadata Layout'!N330 = "P", 'Exadata Layout'!N330 = "A"), 'Exadata Layout'!W330, 0)</f>
        <v>0</v>
      </c>
      <c r="F1319" s="99">
        <f>IF(OR('Exadata Layout'!N330 = "P", 'Exadata Layout'!N330 = "A"), 'Exadata Layout'!I330, 0)</f>
        <v>0</v>
      </c>
      <c r="G1319" s="91" t="str">
        <f t="array" ref="G1319">IF(OR('Exadata Layout'!N330 = "P", 'Exadata Layout'!N330 = "A"), 'Exadata Layout'!G330, "")</f>
        <v/>
      </c>
    </row>
    <row r="1320" spans="3:7">
      <c r="C1320" s="91">
        <v>317</v>
      </c>
      <c r="D1320" s="99">
        <f>IF(OR('Exadata Layout'!N331 = "P"), 'Exadata Layout'!V331, 0)</f>
        <v>0</v>
      </c>
      <c r="E1320" s="99">
        <f t="array" ref="E1320">IF(OR('Exadata Layout'!N331 = "P", 'Exadata Layout'!N331 = "A"), 'Exadata Layout'!W331, 0)</f>
        <v>0</v>
      </c>
      <c r="F1320" s="99">
        <f>IF(OR('Exadata Layout'!N331 = "P", 'Exadata Layout'!N331 = "A"), 'Exadata Layout'!I331, 0)</f>
        <v>0</v>
      </c>
      <c r="G1320" s="91" t="str">
        <f t="array" ref="G1320">IF(OR('Exadata Layout'!N331 = "P", 'Exadata Layout'!N331 = "A"), 'Exadata Layout'!G331, "")</f>
        <v/>
      </c>
    </row>
    <row r="1321" spans="3:7">
      <c r="C1321" s="91">
        <v>318</v>
      </c>
      <c r="D1321" s="99">
        <f>IF(OR('Exadata Layout'!N332 = "P"), 'Exadata Layout'!V332, 0)</f>
        <v>0</v>
      </c>
      <c r="E1321" s="99">
        <f t="array" ref="E1321">IF(OR('Exadata Layout'!N332 = "P", 'Exadata Layout'!N332 = "A"), 'Exadata Layout'!W332, 0)</f>
        <v>0</v>
      </c>
      <c r="F1321" s="99">
        <f>IF(OR('Exadata Layout'!N332 = "P", 'Exadata Layout'!N332 = "A"), 'Exadata Layout'!I332, 0)</f>
        <v>0</v>
      </c>
      <c r="G1321" s="91" t="str">
        <f t="array" ref="G1321">IF(OR('Exadata Layout'!N332 = "P", 'Exadata Layout'!N332 = "A"), 'Exadata Layout'!G332, "")</f>
        <v/>
      </c>
    </row>
    <row r="1322" spans="3:7">
      <c r="C1322" s="91">
        <v>319</v>
      </c>
      <c r="D1322" s="99">
        <f>IF(OR('Exadata Layout'!N333 = "P"), 'Exadata Layout'!V333, 0)</f>
        <v>0</v>
      </c>
      <c r="E1322" s="99">
        <f t="array" ref="E1322">IF(OR('Exadata Layout'!N333 = "P", 'Exadata Layout'!N333 = "A"), 'Exadata Layout'!W333, 0)</f>
        <v>0</v>
      </c>
      <c r="F1322" s="99">
        <f>IF(OR('Exadata Layout'!N333 = "P", 'Exadata Layout'!N333 = "A"), 'Exadata Layout'!I333, 0)</f>
        <v>0</v>
      </c>
      <c r="G1322" s="91" t="str">
        <f t="array" ref="G1322">IF(OR('Exadata Layout'!N333 = "P", 'Exadata Layout'!N333 = "A"), 'Exadata Layout'!G333, "")</f>
        <v/>
      </c>
    </row>
    <row r="1323" spans="3:7">
      <c r="C1323" s="91">
        <v>320</v>
      </c>
      <c r="D1323" s="99">
        <f>IF(OR('Exadata Layout'!N334 = "P"), 'Exadata Layout'!V334, 0)</f>
        <v>0</v>
      </c>
      <c r="E1323" s="99">
        <f t="array" ref="E1323">IF(OR('Exadata Layout'!N334 = "P", 'Exadata Layout'!N334 = "A"), 'Exadata Layout'!W334, 0)</f>
        <v>0</v>
      </c>
      <c r="F1323" s="99">
        <f>IF(OR('Exadata Layout'!N334 = "P", 'Exadata Layout'!N334 = "A"), 'Exadata Layout'!I334, 0)</f>
        <v>0</v>
      </c>
      <c r="G1323" s="91" t="str">
        <f t="array" ref="G1323">IF(OR('Exadata Layout'!N334 = "P", 'Exadata Layout'!N334 = "A"), 'Exadata Layout'!G334, "")</f>
        <v/>
      </c>
    </row>
    <row r="1324" spans="3:7">
      <c r="C1324" s="91">
        <v>321</v>
      </c>
      <c r="D1324" s="99">
        <f>IF(OR('Exadata Layout'!N335 = "P"), 'Exadata Layout'!V335, 0)</f>
        <v>0</v>
      </c>
      <c r="E1324" s="99">
        <f t="array" ref="E1324">IF(OR('Exadata Layout'!N335 = "P", 'Exadata Layout'!N335 = "A"), 'Exadata Layout'!W335, 0)</f>
        <v>0</v>
      </c>
      <c r="F1324" s="99">
        <f>IF(OR('Exadata Layout'!N335 = "P", 'Exadata Layout'!N335 = "A"), 'Exadata Layout'!I335, 0)</f>
        <v>0</v>
      </c>
      <c r="G1324" s="91" t="str">
        <f t="array" ref="G1324">IF(OR('Exadata Layout'!N335 = "P", 'Exadata Layout'!N335 = "A"), 'Exadata Layout'!G335, "")</f>
        <v/>
      </c>
    </row>
    <row r="1325" spans="3:7">
      <c r="C1325" s="91">
        <v>322</v>
      </c>
      <c r="D1325" s="99">
        <f>IF(OR('Exadata Layout'!N336 = "P"), 'Exadata Layout'!V336, 0)</f>
        <v>0</v>
      </c>
      <c r="E1325" s="99">
        <f t="array" ref="E1325">IF(OR('Exadata Layout'!N336 = "P", 'Exadata Layout'!N336 = "A"), 'Exadata Layout'!W336, 0)</f>
        <v>0</v>
      </c>
      <c r="F1325" s="99">
        <f>IF(OR('Exadata Layout'!N336 = "P", 'Exadata Layout'!N336 = "A"), 'Exadata Layout'!I336, 0)</f>
        <v>0</v>
      </c>
      <c r="G1325" s="91" t="str">
        <f t="array" ref="G1325">IF(OR('Exadata Layout'!N336 = "P", 'Exadata Layout'!N336 = "A"), 'Exadata Layout'!G336, "")</f>
        <v/>
      </c>
    </row>
    <row r="1326" spans="3:7">
      <c r="C1326" s="91">
        <v>323</v>
      </c>
      <c r="D1326" s="99">
        <f>IF(OR('Exadata Layout'!N337 = "P"), 'Exadata Layout'!V337, 0)</f>
        <v>0</v>
      </c>
      <c r="E1326" s="99">
        <f t="array" ref="E1326">IF(OR('Exadata Layout'!N337 = "P", 'Exadata Layout'!N337 = "A"), 'Exadata Layout'!W337, 0)</f>
        <v>0</v>
      </c>
      <c r="F1326" s="99">
        <f>IF(OR('Exadata Layout'!N337 = "P", 'Exadata Layout'!N337 = "A"), 'Exadata Layout'!I337, 0)</f>
        <v>0</v>
      </c>
      <c r="G1326" s="91" t="str">
        <f t="array" ref="G1326">IF(OR('Exadata Layout'!N337 = "P", 'Exadata Layout'!N337 = "A"), 'Exadata Layout'!G337, "")</f>
        <v/>
      </c>
    </row>
    <row r="1327" spans="3:7">
      <c r="C1327" s="91">
        <v>324</v>
      </c>
      <c r="D1327" s="99">
        <f>IF(OR('Exadata Layout'!N338 = "P"), 'Exadata Layout'!V338, 0)</f>
        <v>0</v>
      </c>
      <c r="E1327" s="99">
        <f t="array" ref="E1327">IF(OR('Exadata Layout'!N338 = "P", 'Exadata Layout'!N338 = "A"), 'Exadata Layout'!W338, 0)</f>
        <v>0</v>
      </c>
      <c r="F1327" s="99">
        <f>IF(OR('Exadata Layout'!N338 = "P", 'Exadata Layout'!N338 = "A"), 'Exadata Layout'!I338, 0)</f>
        <v>0</v>
      </c>
      <c r="G1327" s="91" t="str">
        <f t="array" ref="G1327">IF(OR('Exadata Layout'!N338 = "P", 'Exadata Layout'!N338 = "A"), 'Exadata Layout'!G338, "")</f>
        <v/>
      </c>
    </row>
    <row r="1328" spans="3:7">
      <c r="C1328" s="91">
        <v>325</v>
      </c>
      <c r="D1328" s="99">
        <f>IF(OR('Exadata Layout'!N339 = "P"), 'Exadata Layout'!V339, 0)</f>
        <v>0</v>
      </c>
      <c r="E1328" s="99">
        <f t="array" ref="E1328">IF(OR('Exadata Layout'!N339 = "P", 'Exadata Layout'!N339 = "A"), 'Exadata Layout'!W339, 0)</f>
        <v>0</v>
      </c>
      <c r="F1328" s="99">
        <f>IF(OR('Exadata Layout'!N339 = "P", 'Exadata Layout'!N339 = "A"), 'Exadata Layout'!I339, 0)</f>
        <v>0</v>
      </c>
      <c r="G1328" s="91" t="str">
        <f t="array" ref="G1328">IF(OR('Exadata Layout'!N339 = "P", 'Exadata Layout'!N339 = "A"), 'Exadata Layout'!G339, "")</f>
        <v/>
      </c>
    </row>
    <row r="1329" spans="3:7">
      <c r="C1329" s="91">
        <v>326</v>
      </c>
      <c r="D1329" s="99">
        <f>IF(OR('Exadata Layout'!N340 = "P"), 'Exadata Layout'!V340, 0)</f>
        <v>0</v>
      </c>
      <c r="E1329" s="99">
        <f t="array" ref="E1329">IF(OR('Exadata Layout'!N340 = "P", 'Exadata Layout'!N340 = "A"), 'Exadata Layout'!W340, 0)</f>
        <v>0</v>
      </c>
      <c r="F1329" s="99">
        <f>IF(OR('Exadata Layout'!N340 = "P", 'Exadata Layout'!N340 = "A"), 'Exadata Layout'!I340, 0)</f>
        <v>0</v>
      </c>
      <c r="G1329" s="91" t="str">
        <f t="array" ref="G1329">IF(OR('Exadata Layout'!N340 = "P", 'Exadata Layout'!N340 = "A"), 'Exadata Layout'!G340, "")</f>
        <v/>
      </c>
    </row>
    <row r="1330" spans="3:7">
      <c r="C1330" s="91">
        <v>327</v>
      </c>
      <c r="D1330" s="99">
        <f>IF(OR('Exadata Layout'!N341 = "P"), 'Exadata Layout'!V341, 0)</f>
        <v>0</v>
      </c>
      <c r="E1330" s="99">
        <f t="array" ref="E1330">IF(OR('Exadata Layout'!N341 = "P", 'Exadata Layout'!N341 = "A"), 'Exadata Layout'!W341, 0)</f>
        <v>0</v>
      </c>
      <c r="F1330" s="99">
        <f>IF(OR('Exadata Layout'!N341 = "P", 'Exadata Layout'!N341 = "A"), 'Exadata Layout'!I341, 0)</f>
        <v>0</v>
      </c>
      <c r="G1330" s="91" t="str">
        <f t="array" ref="G1330">IF(OR('Exadata Layout'!N341 = "P", 'Exadata Layout'!N341 = "A"), 'Exadata Layout'!G341, "")</f>
        <v/>
      </c>
    </row>
    <row r="1331" spans="3:7">
      <c r="C1331" s="91">
        <v>328</v>
      </c>
      <c r="D1331" s="99">
        <f>IF(OR('Exadata Layout'!N342 = "P"), 'Exadata Layout'!V342, 0)</f>
        <v>0</v>
      </c>
      <c r="E1331" s="99">
        <f t="array" ref="E1331">IF(OR('Exadata Layout'!N342 = "P", 'Exadata Layout'!N342 = "A"), 'Exadata Layout'!W342, 0)</f>
        <v>0</v>
      </c>
      <c r="F1331" s="99">
        <f>IF(OR('Exadata Layout'!N342 = "P", 'Exadata Layout'!N342 = "A"), 'Exadata Layout'!I342, 0)</f>
        <v>0</v>
      </c>
      <c r="G1331" s="91" t="str">
        <f t="array" ref="G1331">IF(OR('Exadata Layout'!N342 = "P", 'Exadata Layout'!N342 = "A"), 'Exadata Layout'!G342, "")</f>
        <v/>
      </c>
    </row>
    <row r="1332" spans="3:7">
      <c r="C1332" s="91">
        <v>329</v>
      </c>
      <c r="D1332" s="99">
        <f>IF(OR('Exadata Layout'!N343 = "P"), 'Exadata Layout'!V343, 0)</f>
        <v>0</v>
      </c>
      <c r="E1332" s="99">
        <f t="array" ref="E1332">IF(OR('Exadata Layout'!N343 = "P", 'Exadata Layout'!N343 = "A"), 'Exadata Layout'!W343, 0)</f>
        <v>0</v>
      </c>
      <c r="F1332" s="99">
        <f>IF(OR('Exadata Layout'!N343 = "P", 'Exadata Layout'!N343 = "A"), 'Exadata Layout'!I343, 0)</f>
        <v>0</v>
      </c>
      <c r="G1332" s="91" t="str">
        <f t="array" ref="G1332">IF(OR('Exadata Layout'!N343 = "P", 'Exadata Layout'!N343 = "A"), 'Exadata Layout'!G343, "")</f>
        <v/>
      </c>
    </row>
    <row r="1333" spans="3:7">
      <c r="C1333" s="91">
        <v>330</v>
      </c>
      <c r="D1333" s="99">
        <f>IF(OR('Exadata Layout'!N344 = "P"), 'Exadata Layout'!V344, 0)</f>
        <v>0</v>
      </c>
      <c r="E1333" s="99">
        <f t="array" ref="E1333">IF(OR('Exadata Layout'!N344 = "P", 'Exadata Layout'!N344 = "A"), 'Exadata Layout'!W344, 0)</f>
        <v>0</v>
      </c>
      <c r="F1333" s="99">
        <f>IF(OR('Exadata Layout'!N344 = "P", 'Exadata Layout'!N344 = "A"), 'Exadata Layout'!I344, 0)</f>
        <v>0</v>
      </c>
      <c r="G1333" s="91" t="str">
        <f t="array" ref="G1333">IF(OR('Exadata Layout'!N344 = "P", 'Exadata Layout'!N344 = "A"), 'Exadata Layout'!G344, "")</f>
        <v/>
      </c>
    </row>
    <row r="1334" spans="3:7">
      <c r="C1334" s="91">
        <v>331</v>
      </c>
      <c r="D1334" s="99">
        <f>IF(OR('Exadata Layout'!N345 = "P"), 'Exadata Layout'!V345, 0)</f>
        <v>0</v>
      </c>
      <c r="E1334" s="99">
        <f t="array" ref="E1334">IF(OR('Exadata Layout'!N345 = "P", 'Exadata Layout'!N345 = "A"), 'Exadata Layout'!W345, 0)</f>
        <v>0</v>
      </c>
      <c r="F1334" s="99">
        <f>IF(OR('Exadata Layout'!N345 = "P", 'Exadata Layout'!N345 = "A"), 'Exadata Layout'!I345, 0)</f>
        <v>0</v>
      </c>
      <c r="G1334" s="91" t="str">
        <f t="array" ref="G1334">IF(OR('Exadata Layout'!N345 = "P", 'Exadata Layout'!N345 = "A"), 'Exadata Layout'!G345, "")</f>
        <v/>
      </c>
    </row>
    <row r="1335" spans="3:7">
      <c r="C1335" s="91">
        <v>332</v>
      </c>
      <c r="D1335" s="99">
        <f>IF(OR('Exadata Layout'!N346 = "P"), 'Exadata Layout'!V346, 0)</f>
        <v>0</v>
      </c>
      <c r="E1335" s="99">
        <f t="array" ref="E1335">IF(OR('Exadata Layout'!N346 = "P", 'Exadata Layout'!N346 = "A"), 'Exadata Layout'!W346, 0)</f>
        <v>0</v>
      </c>
      <c r="F1335" s="99">
        <f>IF(OR('Exadata Layout'!N346 = "P", 'Exadata Layout'!N346 = "A"), 'Exadata Layout'!I346, 0)</f>
        <v>0</v>
      </c>
      <c r="G1335" s="91" t="str">
        <f t="array" ref="G1335">IF(OR('Exadata Layout'!N346 = "P", 'Exadata Layout'!N346 = "A"), 'Exadata Layout'!G346, "")</f>
        <v/>
      </c>
    </row>
    <row r="1336" spans="3:7">
      <c r="C1336" s="91">
        <v>333</v>
      </c>
      <c r="D1336" s="99">
        <f>IF(OR('Exadata Layout'!N347 = "P"), 'Exadata Layout'!V347, 0)</f>
        <v>0</v>
      </c>
      <c r="E1336" s="99">
        <f t="array" ref="E1336">IF(OR('Exadata Layout'!N347 = "P", 'Exadata Layout'!N347 = "A"), 'Exadata Layout'!W347, 0)</f>
        <v>0</v>
      </c>
      <c r="F1336" s="99">
        <f>IF(OR('Exadata Layout'!N347 = "P", 'Exadata Layout'!N347 = "A"), 'Exadata Layout'!I347, 0)</f>
        <v>0</v>
      </c>
      <c r="G1336" s="91" t="str">
        <f t="array" ref="G1336">IF(OR('Exadata Layout'!N347 = "P", 'Exadata Layout'!N347 = "A"), 'Exadata Layout'!G347, "")</f>
        <v/>
      </c>
    </row>
    <row r="1337" spans="3:7">
      <c r="C1337" s="91">
        <v>334</v>
      </c>
      <c r="D1337" s="99">
        <f>IF(OR('Exadata Layout'!N348 = "P"), 'Exadata Layout'!V348, 0)</f>
        <v>0</v>
      </c>
      <c r="E1337" s="99">
        <f t="array" ref="E1337">IF(OR('Exadata Layout'!N348 = "P", 'Exadata Layout'!N348 = "A"), 'Exadata Layout'!W348, 0)</f>
        <v>0</v>
      </c>
      <c r="F1337" s="99">
        <f>IF(OR('Exadata Layout'!N348 = "P", 'Exadata Layout'!N348 = "A"), 'Exadata Layout'!I348, 0)</f>
        <v>0</v>
      </c>
      <c r="G1337" s="91" t="str">
        <f t="array" ref="G1337">IF(OR('Exadata Layout'!N348 = "P", 'Exadata Layout'!N348 = "A"), 'Exadata Layout'!G348, "")</f>
        <v/>
      </c>
    </row>
    <row r="1338" spans="3:7">
      <c r="C1338" s="91">
        <v>335</v>
      </c>
      <c r="D1338" s="99">
        <f>IF(OR('Exadata Layout'!N349 = "P"), 'Exadata Layout'!V349, 0)</f>
        <v>0</v>
      </c>
      <c r="E1338" s="99">
        <f t="array" ref="E1338">IF(OR('Exadata Layout'!N349 = "P", 'Exadata Layout'!N349 = "A"), 'Exadata Layout'!W349, 0)</f>
        <v>0</v>
      </c>
      <c r="F1338" s="99">
        <f>IF(OR('Exadata Layout'!N349 = "P", 'Exadata Layout'!N349 = "A"), 'Exadata Layout'!I349, 0)</f>
        <v>0</v>
      </c>
      <c r="G1338" s="91" t="str">
        <f t="array" ref="G1338">IF(OR('Exadata Layout'!N349 = "P", 'Exadata Layout'!N349 = "A"), 'Exadata Layout'!G349, "")</f>
        <v/>
      </c>
    </row>
    <row r="1339" spans="3:7">
      <c r="C1339" s="91">
        <v>336</v>
      </c>
      <c r="D1339" s="99">
        <f>IF(OR('Exadata Layout'!N350 = "P"), 'Exadata Layout'!V350, 0)</f>
        <v>0</v>
      </c>
      <c r="E1339" s="99">
        <f t="array" ref="E1339">IF(OR('Exadata Layout'!N350 = "P", 'Exadata Layout'!N350 = "A"), 'Exadata Layout'!W350, 0)</f>
        <v>0</v>
      </c>
      <c r="F1339" s="99">
        <f>IF(OR('Exadata Layout'!N350 = "P", 'Exadata Layout'!N350 = "A"), 'Exadata Layout'!I350, 0)</f>
        <v>0</v>
      </c>
      <c r="G1339" s="91" t="str">
        <f t="array" ref="G1339">IF(OR('Exadata Layout'!N350 = "P", 'Exadata Layout'!N350 = "A"), 'Exadata Layout'!G350, "")</f>
        <v/>
      </c>
    </row>
    <row r="1340" spans="3:7">
      <c r="C1340" s="91">
        <v>337</v>
      </c>
      <c r="D1340" s="99">
        <f>IF(OR('Exadata Layout'!N351 = "P"), 'Exadata Layout'!V351, 0)</f>
        <v>0</v>
      </c>
      <c r="E1340" s="99">
        <f t="array" ref="E1340">IF(OR('Exadata Layout'!N351 = "P", 'Exadata Layout'!N351 = "A"), 'Exadata Layout'!W351, 0)</f>
        <v>0</v>
      </c>
      <c r="F1340" s="99">
        <f>IF(OR('Exadata Layout'!N351 = "P", 'Exadata Layout'!N351 = "A"), 'Exadata Layout'!I351, 0)</f>
        <v>0</v>
      </c>
      <c r="G1340" s="91" t="str">
        <f t="array" ref="G1340">IF(OR('Exadata Layout'!N351 = "P", 'Exadata Layout'!N351 = "A"), 'Exadata Layout'!G351, "")</f>
        <v/>
      </c>
    </row>
    <row r="1341" spans="3:7">
      <c r="C1341" s="91">
        <v>338</v>
      </c>
      <c r="D1341" s="99">
        <f>IF(OR('Exadata Layout'!N352 = "P"), 'Exadata Layout'!V352, 0)</f>
        <v>0</v>
      </c>
      <c r="E1341" s="99">
        <f t="array" ref="E1341">IF(OR('Exadata Layout'!N352 = "P", 'Exadata Layout'!N352 = "A"), 'Exadata Layout'!W352, 0)</f>
        <v>0</v>
      </c>
      <c r="F1341" s="99">
        <f>IF(OR('Exadata Layout'!N352 = "P", 'Exadata Layout'!N352 = "A"), 'Exadata Layout'!I352, 0)</f>
        <v>0</v>
      </c>
      <c r="G1341" s="91" t="str">
        <f t="array" ref="G1341">IF(OR('Exadata Layout'!N352 = "P", 'Exadata Layout'!N352 = "A"), 'Exadata Layout'!G352, "")</f>
        <v/>
      </c>
    </row>
    <row r="1342" spans="3:7">
      <c r="C1342" s="91">
        <v>339</v>
      </c>
      <c r="D1342" s="99">
        <f>IF(OR('Exadata Layout'!N353 = "P"), 'Exadata Layout'!V353, 0)</f>
        <v>0</v>
      </c>
      <c r="E1342" s="99">
        <f t="array" ref="E1342">IF(OR('Exadata Layout'!N353 = "P", 'Exadata Layout'!N353 = "A"), 'Exadata Layout'!W353, 0)</f>
        <v>0</v>
      </c>
      <c r="F1342" s="99">
        <f>IF(OR('Exadata Layout'!N353 = "P", 'Exadata Layout'!N353 = "A"), 'Exadata Layout'!I353, 0)</f>
        <v>0</v>
      </c>
      <c r="G1342" s="91" t="str">
        <f t="array" ref="G1342">IF(OR('Exadata Layout'!N353 = "P", 'Exadata Layout'!N353 = "A"), 'Exadata Layout'!G353, "")</f>
        <v/>
      </c>
    </row>
    <row r="1343" spans="3:7">
      <c r="C1343" s="91">
        <v>340</v>
      </c>
      <c r="D1343" s="99">
        <f>IF(OR('Exadata Layout'!N354 = "P"), 'Exadata Layout'!V354, 0)</f>
        <v>0</v>
      </c>
      <c r="E1343" s="99">
        <f t="array" ref="E1343">IF(OR('Exadata Layout'!N354 = "P", 'Exadata Layout'!N354 = "A"), 'Exadata Layout'!W354, 0)</f>
        <v>0</v>
      </c>
      <c r="F1343" s="99">
        <f>IF(OR('Exadata Layout'!N354 = "P", 'Exadata Layout'!N354 = "A"), 'Exadata Layout'!I354, 0)</f>
        <v>0</v>
      </c>
      <c r="G1343" s="91" t="str">
        <f t="array" ref="G1343">IF(OR('Exadata Layout'!N354 = "P", 'Exadata Layout'!N354 = "A"), 'Exadata Layout'!G354, "")</f>
        <v/>
      </c>
    </row>
    <row r="1344" spans="3:7">
      <c r="C1344" s="91">
        <v>341</v>
      </c>
      <c r="D1344" s="99">
        <f>IF(OR('Exadata Layout'!N355 = "P"), 'Exadata Layout'!V355, 0)</f>
        <v>0</v>
      </c>
      <c r="E1344" s="99">
        <f t="array" ref="E1344">IF(OR('Exadata Layout'!N355 = "P", 'Exadata Layout'!N355 = "A"), 'Exadata Layout'!W355, 0)</f>
        <v>0</v>
      </c>
      <c r="F1344" s="99">
        <f>IF(OR('Exadata Layout'!N355 = "P", 'Exadata Layout'!N355 = "A"), 'Exadata Layout'!I355, 0)</f>
        <v>0</v>
      </c>
      <c r="G1344" s="91" t="str">
        <f t="array" ref="G1344">IF(OR('Exadata Layout'!N355 = "P", 'Exadata Layout'!N355 = "A"), 'Exadata Layout'!G355, "")</f>
        <v/>
      </c>
    </row>
    <row r="1345" spans="3:7">
      <c r="C1345" s="91">
        <v>342</v>
      </c>
      <c r="D1345" s="99">
        <f>IF(OR('Exadata Layout'!N356 = "P"), 'Exadata Layout'!V356, 0)</f>
        <v>0</v>
      </c>
      <c r="E1345" s="99">
        <f t="array" ref="E1345">IF(OR('Exadata Layout'!N356 = "P", 'Exadata Layout'!N356 = "A"), 'Exadata Layout'!W356, 0)</f>
        <v>0</v>
      </c>
      <c r="F1345" s="99">
        <f>IF(OR('Exadata Layout'!N356 = "P", 'Exadata Layout'!N356 = "A"), 'Exadata Layout'!I356, 0)</f>
        <v>0</v>
      </c>
      <c r="G1345" s="91" t="str">
        <f t="array" ref="G1345">IF(OR('Exadata Layout'!N356 = "P", 'Exadata Layout'!N356 = "A"), 'Exadata Layout'!G356, "")</f>
        <v/>
      </c>
    </row>
    <row r="1346" spans="3:7">
      <c r="C1346" s="91">
        <v>343</v>
      </c>
      <c r="D1346" s="99">
        <f>IF(OR('Exadata Layout'!N357 = "P"), 'Exadata Layout'!V357, 0)</f>
        <v>0</v>
      </c>
      <c r="E1346" s="99">
        <f t="array" ref="E1346">IF(OR('Exadata Layout'!N357 = "P", 'Exadata Layout'!N357 = "A"), 'Exadata Layout'!W357, 0)</f>
        <v>0</v>
      </c>
      <c r="F1346" s="99">
        <f>IF(OR('Exadata Layout'!N357 = "P", 'Exadata Layout'!N357 = "A"), 'Exadata Layout'!I357, 0)</f>
        <v>0</v>
      </c>
      <c r="G1346" s="91" t="str">
        <f t="array" ref="G1346">IF(OR('Exadata Layout'!N357 = "P", 'Exadata Layout'!N357 = "A"), 'Exadata Layout'!G357, "")</f>
        <v/>
      </c>
    </row>
    <row r="1347" spans="3:7">
      <c r="C1347" s="91">
        <v>344</v>
      </c>
      <c r="D1347" s="99">
        <f>IF(OR('Exadata Layout'!N358 = "P"), 'Exadata Layout'!V358, 0)</f>
        <v>0</v>
      </c>
      <c r="E1347" s="99">
        <f t="array" ref="E1347">IF(OR('Exadata Layout'!N358 = "P", 'Exadata Layout'!N358 = "A"), 'Exadata Layout'!W358, 0)</f>
        <v>0</v>
      </c>
      <c r="F1347" s="99">
        <f>IF(OR('Exadata Layout'!N358 = "P", 'Exadata Layout'!N358 = "A"), 'Exadata Layout'!I358, 0)</f>
        <v>0</v>
      </c>
      <c r="G1347" s="91" t="str">
        <f t="array" ref="G1347">IF(OR('Exadata Layout'!N358 = "P", 'Exadata Layout'!N358 = "A"), 'Exadata Layout'!G358, "")</f>
        <v/>
      </c>
    </row>
    <row r="1348" spans="3:7">
      <c r="C1348" s="91">
        <v>345</v>
      </c>
      <c r="D1348" s="99">
        <f>IF(OR('Exadata Layout'!N359 = "P"), 'Exadata Layout'!V359, 0)</f>
        <v>0</v>
      </c>
      <c r="E1348" s="99">
        <f t="array" ref="E1348">IF(OR('Exadata Layout'!N359 = "P", 'Exadata Layout'!N359 = "A"), 'Exadata Layout'!W359, 0)</f>
        <v>0</v>
      </c>
      <c r="F1348" s="99">
        <f>IF(OR('Exadata Layout'!N359 = "P", 'Exadata Layout'!N359 = "A"), 'Exadata Layout'!I359, 0)</f>
        <v>0</v>
      </c>
      <c r="G1348" s="91" t="str">
        <f t="array" ref="G1348">IF(OR('Exadata Layout'!N359 = "P", 'Exadata Layout'!N359 = "A"), 'Exadata Layout'!G359, "")</f>
        <v/>
      </c>
    </row>
    <row r="1349" spans="3:7">
      <c r="C1349" s="91">
        <v>346</v>
      </c>
      <c r="D1349" s="99">
        <f>IF(OR('Exadata Layout'!N360 = "P"), 'Exadata Layout'!V360, 0)</f>
        <v>0</v>
      </c>
      <c r="E1349" s="99">
        <f t="array" ref="E1349">IF(OR('Exadata Layout'!N360 = "P", 'Exadata Layout'!N360 = "A"), 'Exadata Layout'!W360, 0)</f>
        <v>0</v>
      </c>
      <c r="F1349" s="99">
        <f>IF(OR('Exadata Layout'!N360 = "P", 'Exadata Layout'!N360 = "A"), 'Exadata Layout'!I360, 0)</f>
        <v>0</v>
      </c>
      <c r="G1349" s="91" t="str">
        <f t="array" ref="G1349">IF(OR('Exadata Layout'!N360 = "P", 'Exadata Layout'!N360 = "A"), 'Exadata Layout'!G360, "")</f>
        <v/>
      </c>
    </row>
    <row r="1350" spans="3:7">
      <c r="C1350" s="91">
        <v>347</v>
      </c>
      <c r="D1350" s="99">
        <f>IF(OR('Exadata Layout'!N361 = "P"), 'Exadata Layout'!V361, 0)</f>
        <v>0</v>
      </c>
      <c r="E1350" s="99">
        <f t="array" ref="E1350">IF(OR('Exadata Layout'!N361 = "P", 'Exadata Layout'!N361 = "A"), 'Exadata Layout'!W361, 0)</f>
        <v>0</v>
      </c>
      <c r="F1350" s="99">
        <f>IF(OR('Exadata Layout'!N361 = "P", 'Exadata Layout'!N361 = "A"), 'Exadata Layout'!I361, 0)</f>
        <v>0</v>
      </c>
      <c r="G1350" s="91" t="str">
        <f t="array" ref="G1350">IF(OR('Exadata Layout'!N361 = "P", 'Exadata Layout'!N361 = "A"), 'Exadata Layout'!G361, "")</f>
        <v/>
      </c>
    </row>
    <row r="1351" spans="3:7">
      <c r="C1351" s="91">
        <v>348</v>
      </c>
      <c r="D1351" s="99">
        <f>IF(OR('Exadata Layout'!N362 = "P"), 'Exadata Layout'!V362, 0)</f>
        <v>0</v>
      </c>
      <c r="E1351" s="99">
        <f t="array" ref="E1351">IF(OR('Exadata Layout'!N362 = "P", 'Exadata Layout'!N362 = "A"), 'Exadata Layout'!W362, 0)</f>
        <v>0</v>
      </c>
      <c r="F1351" s="99">
        <f>IF(OR('Exadata Layout'!N362 = "P", 'Exadata Layout'!N362 = "A"), 'Exadata Layout'!I362, 0)</f>
        <v>0</v>
      </c>
      <c r="G1351" s="91" t="str">
        <f t="array" ref="G1351">IF(OR('Exadata Layout'!N362 = "P", 'Exadata Layout'!N362 = "A"), 'Exadata Layout'!G362, "")</f>
        <v/>
      </c>
    </row>
    <row r="1352" spans="3:7">
      <c r="C1352" s="91">
        <v>349</v>
      </c>
      <c r="D1352" s="99">
        <f>IF(OR('Exadata Layout'!N363 = "P"), 'Exadata Layout'!V363, 0)</f>
        <v>0</v>
      </c>
      <c r="E1352" s="99">
        <f t="array" ref="E1352">IF(OR('Exadata Layout'!N363 = "P", 'Exadata Layout'!N363 = "A"), 'Exadata Layout'!W363, 0)</f>
        <v>0</v>
      </c>
      <c r="F1352" s="99">
        <f>IF(OR('Exadata Layout'!N363 = "P", 'Exadata Layout'!N363 = "A"), 'Exadata Layout'!I363, 0)</f>
        <v>0</v>
      </c>
      <c r="G1352" s="91" t="str">
        <f t="array" ref="G1352">IF(OR('Exadata Layout'!N363 = "P", 'Exadata Layout'!N363 = "A"), 'Exadata Layout'!G363, "")</f>
        <v/>
      </c>
    </row>
    <row r="1353" spans="3:7">
      <c r="C1353" s="91">
        <v>350</v>
      </c>
      <c r="D1353" s="99">
        <f>IF(OR('Exadata Layout'!N364 = "P"), 'Exadata Layout'!V364, 0)</f>
        <v>0</v>
      </c>
      <c r="E1353" s="99">
        <f t="array" ref="E1353">IF(OR('Exadata Layout'!N364 = "P", 'Exadata Layout'!N364 = "A"), 'Exadata Layout'!W364, 0)</f>
        <v>0</v>
      </c>
      <c r="F1353" s="99">
        <f>IF(OR('Exadata Layout'!N364 = "P", 'Exadata Layout'!N364 = "A"), 'Exadata Layout'!I364, 0)</f>
        <v>0</v>
      </c>
      <c r="G1353" s="91" t="str">
        <f t="array" ref="G1353">IF(OR('Exadata Layout'!N364 = "P", 'Exadata Layout'!N364 = "A"), 'Exadata Layout'!G364, "")</f>
        <v/>
      </c>
    </row>
    <row r="1354" spans="3:7">
      <c r="C1354" s="91">
        <v>351</v>
      </c>
      <c r="D1354" s="99">
        <f>IF(OR('Exadata Layout'!N365 = "P"), 'Exadata Layout'!V365, 0)</f>
        <v>0</v>
      </c>
      <c r="E1354" s="99">
        <f t="array" ref="E1354">IF(OR('Exadata Layout'!N365 = "P", 'Exadata Layout'!N365 = "A"), 'Exadata Layout'!W365, 0)</f>
        <v>0</v>
      </c>
      <c r="F1354" s="99">
        <f>IF(OR('Exadata Layout'!N365 = "P", 'Exadata Layout'!N365 = "A"), 'Exadata Layout'!I365, 0)</f>
        <v>0</v>
      </c>
      <c r="G1354" s="91" t="str">
        <f t="array" ref="G1354">IF(OR('Exadata Layout'!N365 = "P", 'Exadata Layout'!N365 = "A"), 'Exadata Layout'!G365, "")</f>
        <v/>
      </c>
    </row>
    <row r="1355" spans="3:7">
      <c r="C1355" s="91">
        <v>352</v>
      </c>
      <c r="D1355" s="99">
        <f>IF(OR('Exadata Layout'!N366 = "P"), 'Exadata Layout'!V366, 0)</f>
        <v>0</v>
      </c>
      <c r="E1355" s="99">
        <f t="array" ref="E1355">IF(OR('Exadata Layout'!N366 = "P", 'Exadata Layout'!N366 = "A"), 'Exadata Layout'!W366, 0)</f>
        <v>0</v>
      </c>
      <c r="F1355" s="99">
        <f>IF(OR('Exadata Layout'!N366 = "P", 'Exadata Layout'!N366 = "A"), 'Exadata Layout'!I366, 0)</f>
        <v>0</v>
      </c>
      <c r="G1355" s="91" t="str">
        <f t="array" ref="G1355">IF(OR('Exadata Layout'!N366 = "P", 'Exadata Layout'!N366 = "A"), 'Exadata Layout'!G366, "")</f>
        <v/>
      </c>
    </row>
    <row r="1356" spans="3:7">
      <c r="C1356" s="91">
        <v>353</v>
      </c>
      <c r="D1356" s="99">
        <f>IF(OR('Exadata Layout'!N367 = "P"), 'Exadata Layout'!V367, 0)</f>
        <v>0</v>
      </c>
      <c r="E1356" s="99">
        <f t="array" ref="E1356">IF(OR('Exadata Layout'!N367 = "P", 'Exadata Layout'!N367 = "A"), 'Exadata Layout'!W367, 0)</f>
        <v>0</v>
      </c>
      <c r="F1356" s="99">
        <f>IF(OR('Exadata Layout'!N367 = "P", 'Exadata Layout'!N367 = "A"), 'Exadata Layout'!I367, 0)</f>
        <v>0</v>
      </c>
      <c r="G1356" s="91" t="str">
        <f t="array" ref="G1356">IF(OR('Exadata Layout'!N367 = "P", 'Exadata Layout'!N367 = "A"), 'Exadata Layout'!G367, "")</f>
        <v/>
      </c>
    </row>
    <row r="1357" spans="3:7">
      <c r="C1357" s="91">
        <v>354</v>
      </c>
      <c r="D1357" s="99">
        <f>IF(OR('Exadata Layout'!N368 = "P"), 'Exadata Layout'!V368, 0)</f>
        <v>0</v>
      </c>
      <c r="E1357" s="99">
        <f t="array" ref="E1357">IF(OR('Exadata Layout'!N368 = "P", 'Exadata Layout'!N368 = "A"), 'Exadata Layout'!W368, 0)</f>
        <v>0</v>
      </c>
      <c r="F1357" s="99">
        <f>IF(OR('Exadata Layout'!N368 = "P", 'Exadata Layout'!N368 = "A"), 'Exadata Layout'!I368, 0)</f>
        <v>0</v>
      </c>
      <c r="G1357" s="91" t="str">
        <f t="array" ref="G1357">IF(OR('Exadata Layout'!N368 = "P", 'Exadata Layout'!N368 = "A"), 'Exadata Layout'!G368, "")</f>
        <v/>
      </c>
    </row>
    <row r="1358" spans="3:7">
      <c r="C1358" s="91">
        <v>355</v>
      </c>
      <c r="D1358" s="99">
        <f>IF(OR('Exadata Layout'!N369 = "P"), 'Exadata Layout'!V369, 0)</f>
        <v>0</v>
      </c>
      <c r="E1358" s="99">
        <f t="array" ref="E1358">IF(OR('Exadata Layout'!N369 = "P", 'Exadata Layout'!N369 = "A"), 'Exadata Layout'!W369, 0)</f>
        <v>0</v>
      </c>
      <c r="F1358" s="99">
        <f>IF(OR('Exadata Layout'!N369 = "P", 'Exadata Layout'!N369 = "A"), 'Exadata Layout'!I369, 0)</f>
        <v>0</v>
      </c>
      <c r="G1358" s="91" t="str">
        <f t="array" ref="G1358">IF(OR('Exadata Layout'!N369 = "P", 'Exadata Layout'!N369 = "A"), 'Exadata Layout'!G369, "")</f>
        <v/>
      </c>
    </row>
    <row r="1359" spans="3:7">
      <c r="C1359" s="91">
        <v>356</v>
      </c>
      <c r="D1359" s="99">
        <f>IF(OR('Exadata Layout'!N370 = "P"), 'Exadata Layout'!V370, 0)</f>
        <v>0</v>
      </c>
      <c r="E1359" s="99">
        <f t="array" ref="E1359">IF(OR('Exadata Layout'!N370 = "P", 'Exadata Layout'!N370 = "A"), 'Exadata Layout'!W370, 0)</f>
        <v>0</v>
      </c>
      <c r="F1359" s="99">
        <f>IF(OR('Exadata Layout'!N370 = "P", 'Exadata Layout'!N370 = "A"), 'Exadata Layout'!I370, 0)</f>
        <v>0</v>
      </c>
      <c r="G1359" s="91" t="str">
        <f t="array" ref="G1359">IF(OR('Exadata Layout'!N370 = "P", 'Exadata Layout'!N370 = "A"), 'Exadata Layout'!G370, "")</f>
        <v/>
      </c>
    </row>
    <row r="1360" spans="3:7">
      <c r="C1360" s="91">
        <v>357</v>
      </c>
      <c r="D1360" s="99">
        <f>IF(OR('Exadata Layout'!N371 = "P"), 'Exadata Layout'!V371, 0)</f>
        <v>0</v>
      </c>
      <c r="E1360" s="99">
        <f t="array" ref="E1360">IF(OR('Exadata Layout'!N371 = "P", 'Exadata Layout'!N371 = "A"), 'Exadata Layout'!W371, 0)</f>
        <v>0</v>
      </c>
      <c r="F1360" s="99">
        <f>IF(OR('Exadata Layout'!N371 = "P", 'Exadata Layout'!N371 = "A"), 'Exadata Layout'!I371, 0)</f>
        <v>0</v>
      </c>
      <c r="G1360" s="91" t="str">
        <f t="array" ref="G1360">IF(OR('Exadata Layout'!N371 = "P", 'Exadata Layout'!N371 = "A"), 'Exadata Layout'!G371, "")</f>
        <v/>
      </c>
    </row>
    <row r="1361" spans="3:7">
      <c r="C1361" s="91">
        <v>358</v>
      </c>
      <c r="D1361" s="99">
        <f>IF(OR('Exadata Layout'!N372 = "P"), 'Exadata Layout'!V372, 0)</f>
        <v>0</v>
      </c>
      <c r="E1361" s="99">
        <f t="array" ref="E1361">IF(OR('Exadata Layout'!N372 = "P", 'Exadata Layout'!N372 = "A"), 'Exadata Layout'!W372, 0)</f>
        <v>0</v>
      </c>
      <c r="F1361" s="99">
        <f>IF(OR('Exadata Layout'!N372 = "P", 'Exadata Layout'!N372 = "A"), 'Exadata Layout'!I372, 0)</f>
        <v>0</v>
      </c>
      <c r="G1361" s="91" t="str">
        <f t="array" ref="G1361">IF(OR('Exadata Layout'!N372 = "P", 'Exadata Layout'!N372 = "A"), 'Exadata Layout'!G372, "")</f>
        <v/>
      </c>
    </row>
    <row r="1362" spans="3:7">
      <c r="C1362" s="91">
        <v>359</v>
      </c>
      <c r="D1362" s="99">
        <f>IF(OR('Exadata Layout'!N373 = "P"), 'Exadata Layout'!V373, 0)</f>
        <v>0</v>
      </c>
      <c r="E1362" s="99">
        <f t="array" ref="E1362">IF(OR('Exadata Layout'!N373 = "P", 'Exadata Layout'!N373 = "A"), 'Exadata Layout'!W373, 0)</f>
        <v>0</v>
      </c>
      <c r="F1362" s="99">
        <f>IF(OR('Exadata Layout'!N373 = "P", 'Exadata Layout'!N373 = "A"), 'Exadata Layout'!I373, 0)</f>
        <v>0</v>
      </c>
      <c r="G1362" s="91" t="str">
        <f t="array" ref="G1362">IF(OR('Exadata Layout'!N373 = "P", 'Exadata Layout'!N373 = "A"), 'Exadata Layout'!G373, "")</f>
        <v/>
      </c>
    </row>
    <row r="1363" spans="3:7">
      <c r="C1363" s="91">
        <v>360</v>
      </c>
      <c r="D1363" s="99">
        <f>IF(OR('Exadata Layout'!N374 = "P"), 'Exadata Layout'!V374, 0)</f>
        <v>0</v>
      </c>
      <c r="E1363" s="99">
        <f t="array" ref="E1363">IF(OR('Exadata Layout'!N374 = "P", 'Exadata Layout'!N374 = "A"), 'Exadata Layout'!W374, 0)</f>
        <v>0</v>
      </c>
      <c r="F1363" s="99">
        <f>IF(OR('Exadata Layout'!N374 = "P", 'Exadata Layout'!N374 = "A"), 'Exadata Layout'!I374, 0)</f>
        <v>0</v>
      </c>
      <c r="G1363" s="91" t="str">
        <f t="array" ref="G1363">IF(OR('Exadata Layout'!N374 = "P", 'Exadata Layout'!N374 = "A"), 'Exadata Layout'!G374, "")</f>
        <v/>
      </c>
    </row>
    <row r="1364" spans="3:7">
      <c r="C1364" s="91">
        <v>361</v>
      </c>
      <c r="D1364" s="99">
        <f>IF(OR('Exadata Layout'!N375 = "P"), 'Exadata Layout'!V375, 0)</f>
        <v>0</v>
      </c>
      <c r="E1364" s="99">
        <f t="array" ref="E1364">IF(OR('Exadata Layout'!N375 = "P", 'Exadata Layout'!N375 = "A"), 'Exadata Layout'!W375, 0)</f>
        <v>0</v>
      </c>
      <c r="F1364" s="99">
        <f>IF(OR('Exadata Layout'!N375 = "P", 'Exadata Layout'!N375 = "A"), 'Exadata Layout'!I375, 0)</f>
        <v>0</v>
      </c>
      <c r="G1364" s="91" t="str">
        <f t="array" ref="G1364">IF(OR('Exadata Layout'!N375 = "P", 'Exadata Layout'!N375 = "A"), 'Exadata Layout'!G375, "")</f>
        <v/>
      </c>
    </row>
    <row r="1365" spans="3:7">
      <c r="C1365" s="91">
        <v>362</v>
      </c>
      <c r="D1365" s="99">
        <f>IF(OR('Exadata Layout'!N376 = "P"), 'Exadata Layout'!V376, 0)</f>
        <v>0</v>
      </c>
      <c r="E1365" s="99">
        <f t="array" ref="E1365">IF(OR('Exadata Layout'!N376 = "P", 'Exadata Layout'!N376 = "A"), 'Exadata Layout'!W376, 0)</f>
        <v>0</v>
      </c>
      <c r="F1365" s="99">
        <f>IF(OR('Exadata Layout'!N376 = "P", 'Exadata Layout'!N376 = "A"), 'Exadata Layout'!I376, 0)</f>
        <v>0</v>
      </c>
      <c r="G1365" s="91" t="str">
        <f t="array" ref="G1365">IF(OR('Exadata Layout'!N376 = "P", 'Exadata Layout'!N376 = "A"), 'Exadata Layout'!G376, "")</f>
        <v/>
      </c>
    </row>
    <row r="1366" spans="3:7">
      <c r="C1366" s="91">
        <v>363</v>
      </c>
      <c r="D1366" s="99">
        <f>IF(OR('Exadata Layout'!N377 = "P"), 'Exadata Layout'!V377, 0)</f>
        <v>0</v>
      </c>
      <c r="E1366" s="99">
        <f t="array" ref="E1366">IF(OR('Exadata Layout'!N377 = "P", 'Exadata Layout'!N377 = "A"), 'Exadata Layout'!W377, 0)</f>
        <v>0</v>
      </c>
      <c r="F1366" s="99">
        <f>IF(OR('Exadata Layout'!N377 = "P", 'Exadata Layout'!N377 = "A"), 'Exadata Layout'!I377, 0)</f>
        <v>0</v>
      </c>
      <c r="G1366" s="91" t="str">
        <f t="array" ref="G1366">IF(OR('Exadata Layout'!N377 = "P", 'Exadata Layout'!N377 = "A"), 'Exadata Layout'!G377, "")</f>
        <v/>
      </c>
    </row>
    <row r="1367" spans="3:7">
      <c r="C1367" s="91">
        <v>364</v>
      </c>
      <c r="D1367" s="99">
        <f>IF(OR('Exadata Layout'!N378 = "P"), 'Exadata Layout'!V378, 0)</f>
        <v>0</v>
      </c>
      <c r="E1367" s="99">
        <f t="array" ref="E1367">IF(OR('Exadata Layout'!N378 = "P", 'Exadata Layout'!N378 = "A"), 'Exadata Layout'!W378, 0)</f>
        <v>0</v>
      </c>
      <c r="F1367" s="99">
        <f>IF(OR('Exadata Layout'!N378 = "P", 'Exadata Layout'!N378 = "A"), 'Exadata Layout'!I378, 0)</f>
        <v>0</v>
      </c>
      <c r="G1367" s="91" t="str">
        <f t="array" ref="G1367">IF(OR('Exadata Layout'!N378 = "P", 'Exadata Layout'!N378 = "A"), 'Exadata Layout'!G378, "")</f>
        <v/>
      </c>
    </row>
    <row r="1368" spans="3:7">
      <c r="C1368" s="91">
        <v>365</v>
      </c>
      <c r="D1368" s="99">
        <f>IF(OR('Exadata Layout'!N379 = "P"), 'Exadata Layout'!V379, 0)</f>
        <v>0</v>
      </c>
      <c r="E1368" s="99">
        <f t="array" ref="E1368">IF(OR('Exadata Layout'!N379 = "P", 'Exadata Layout'!N379 = "A"), 'Exadata Layout'!W379, 0)</f>
        <v>0</v>
      </c>
      <c r="F1368" s="99">
        <f>IF(OR('Exadata Layout'!N379 = "P", 'Exadata Layout'!N379 = "A"), 'Exadata Layout'!I379, 0)</f>
        <v>0</v>
      </c>
      <c r="G1368" s="91" t="str">
        <f t="array" ref="G1368">IF(OR('Exadata Layout'!N379 = "P", 'Exadata Layout'!N379 = "A"), 'Exadata Layout'!G379, "")</f>
        <v/>
      </c>
    </row>
    <row r="1369" spans="3:7">
      <c r="C1369" s="91">
        <v>366</v>
      </c>
      <c r="D1369" s="99">
        <f>IF(OR('Exadata Layout'!N380 = "P"), 'Exadata Layout'!V380, 0)</f>
        <v>0</v>
      </c>
      <c r="E1369" s="99">
        <f t="array" ref="E1369">IF(OR('Exadata Layout'!N380 = "P", 'Exadata Layout'!N380 = "A"), 'Exadata Layout'!W380, 0)</f>
        <v>0</v>
      </c>
      <c r="F1369" s="99">
        <f>IF(OR('Exadata Layout'!N380 = "P", 'Exadata Layout'!N380 = "A"), 'Exadata Layout'!I380, 0)</f>
        <v>0</v>
      </c>
      <c r="G1369" s="91" t="str">
        <f t="array" ref="G1369">IF(OR('Exadata Layout'!N380 = "P", 'Exadata Layout'!N380 = "A"), 'Exadata Layout'!G380, "")</f>
        <v/>
      </c>
    </row>
    <row r="1370" spans="3:7">
      <c r="C1370" s="91">
        <v>367</v>
      </c>
      <c r="D1370" s="99">
        <f>IF(OR('Exadata Layout'!N381 = "P"), 'Exadata Layout'!V381, 0)</f>
        <v>0</v>
      </c>
      <c r="E1370" s="99">
        <f t="array" ref="E1370">IF(OR('Exadata Layout'!N381 = "P", 'Exadata Layout'!N381 = "A"), 'Exadata Layout'!W381, 0)</f>
        <v>0</v>
      </c>
      <c r="F1370" s="99">
        <f>IF(OR('Exadata Layout'!N381 = "P", 'Exadata Layout'!N381 = "A"), 'Exadata Layout'!I381, 0)</f>
        <v>0</v>
      </c>
      <c r="G1370" s="91" t="str">
        <f t="array" ref="G1370">IF(OR('Exadata Layout'!N381 = "P", 'Exadata Layout'!N381 = "A"), 'Exadata Layout'!G381, "")</f>
        <v/>
      </c>
    </row>
    <row r="1371" spans="3:7">
      <c r="C1371" s="91">
        <v>368</v>
      </c>
      <c r="D1371" s="99">
        <f>IF(OR('Exadata Layout'!N382 = "P"), 'Exadata Layout'!V382, 0)</f>
        <v>0</v>
      </c>
      <c r="E1371" s="99">
        <f t="array" ref="E1371">IF(OR('Exadata Layout'!N382 = "P", 'Exadata Layout'!N382 = "A"), 'Exadata Layout'!W382, 0)</f>
        <v>0</v>
      </c>
      <c r="F1371" s="99">
        <f>IF(OR('Exadata Layout'!N382 = "P", 'Exadata Layout'!N382 = "A"), 'Exadata Layout'!I382, 0)</f>
        <v>0</v>
      </c>
      <c r="G1371" s="91" t="str">
        <f t="array" ref="G1371">IF(OR('Exadata Layout'!N382 = "P", 'Exadata Layout'!N382 = "A"), 'Exadata Layout'!G382, "")</f>
        <v/>
      </c>
    </row>
    <row r="1372" spans="3:7">
      <c r="C1372" s="91">
        <v>369</v>
      </c>
      <c r="D1372" s="99">
        <f>IF(OR('Exadata Layout'!N383 = "P"), 'Exadata Layout'!V383, 0)</f>
        <v>0</v>
      </c>
      <c r="E1372" s="99">
        <f t="array" ref="E1372">IF(OR('Exadata Layout'!N383 = "P", 'Exadata Layout'!N383 = "A"), 'Exadata Layout'!W383, 0)</f>
        <v>0</v>
      </c>
      <c r="F1372" s="99">
        <f>IF(OR('Exadata Layout'!N383 = "P", 'Exadata Layout'!N383 = "A"), 'Exadata Layout'!I383, 0)</f>
        <v>0</v>
      </c>
      <c r="G1372" s="91" t="str">
        <f t="array" ref="G1372">IF(OR('Exadata Layout'!N383 = "P", 'Exadata Layout'!N383 = "A"), 'Exadata Layout'!G383, "")</f>
        <v/>
      </c>
    </row>
    <row r="1373" spans="3:7">
      <c r="C1373" s="91">
        <v>370</v>
      </c>
      <c r="D1373" s="99">
        <f>IF(OR('Exadata Layout'!N384 = "P"), 'Exadata Layout'!V384, 0)</f>
        <v>0</v>
      </c>
      <c r="E1373" s="99">
        <f t="array" ref="E1373">IF(OR('Exadata Layout'!N384 = "P", 'Exadata Layout'!N384 = "A"), 'Exadata Layout'!W384, 0)</f>
        <v>0</v>
      </c>
      <c r="F1373" s="99">
        <f>IF(OR('Exadata Layout'!N384 = "P", 'Exadata Layout'!N384 = "A"), 'Exadata Layout'!I384, 0)</f>
        <v>0</v>
      </c>
      <c r="G1373" s="91" t="str">
        <f t="array" ref="G1373">IF(OR('Exadata Layout'!N384 = "P", 'Exadata Layout'!N384 = "A"), 'Exadata Layout'!G384, "")</f>
        <v/>
      </c>
    </row>
    <row r="1374" spans="3:7">
      <c r="C1374" s="91">
        <v>371</v>
      </c>
      <c r="D1374" s="99">
        <f>IF(OR('Exadata Layout'!N385 = "P"), 'Exadata Layout'!V385, 0)</f>
        <v>0</v>
      </c>
      <c r="E1374" s="99">
        <f t="array" ref="E1374">IF(OR('Exadata Layout'!N385 = "P", 'Exadata Layout'!N385 = "A"), 'Exadata Layout'!W385, 0)</f>
        <v>0</v>
      </c>
      <c r="F1374" s="99">
        <f>IF(OR('Exadata Layout'!N385 = "P", 'Exadata Layout'!N385 = "A"), 'Exadata Layout'!I385, 0)</f>
        <v>0</v>
      </c>
      <c r="G1374" s="91" t="str">
        <f t="array" ref="G1374">IF(OR('Exadata Layout'!N385 = "P", 'Exadata Layout'!N385 = "A"), 'Exadata Layout'!G385, "")</f>
        <v/>
      </c>
    </row>
    <row r="1375" spans="3:7">
      <c r="C1375" s="91">
        <v>372</v>
      </c>
      <c r="D1375" s="99">
        <f>IF(OR('Exadata Layout'!N386 = "P"), 'Exadata Layout'!V386, 0)</f>
        <v>0</v>
      </c>
      <c r="E1375" s="99">
        <f t="array" ref="E1375">IF(OR('Exadata Layout'!N386 = "P", 'Exadata Layout'!N386 = "A"), 'Exadata Layout'!W386, 0)</f>
        <v>0</v>
      </c>
      <c r="F1375" s="99">
        <f>IF(OR('Exadata Layout'!N386 = "P", 'Exadata Layout'!N386 = "A"), 'Exadata Layout'!I386, 0)</f>
        <v>0</v>
      </c>
      <c r="G1375" s="91" t="str">
        <f t="array" ref="G1375">IF(OR('Exadata Layout'!N386 = "P", 'Exadata Layout'!N386 = "A"), 'Exadata Layout'!G386, "")</f>
        <v/>
      </c>
    </row>
    <row r="1376" spans="3:7">
      <c r="C1376" s="91">
        <v>373</v>
      </c>
      <c r="D1376" s="99">
        <f>IF(OR('Exadata Layout'!N387 = "P"), 'Exadata Layout'!V387, 0)</f>
        <v>0</v>
      </c>
      <c r="E1376" s="99">
        <f t="array" ref="E1376">IF(OR('Exadata Layout'!N387 = "P", 'Exadata Layout'!N387 = "A"), 'Exadata Layout'!W387, 0)</f>
        <v>0</v>
      </c>
      <c r="F1376" s="99">
        <f>IF(OR('Exadata Layout'!N387 = "P", 'Exadata Layout'!N387 = "A"), 'Exadata Layout'!I387, 0)</f>
        <v>0</v>
      </c>
      <c r="G1376" s="91" t="str">
        <f t="array" ref="G1376">IF(OR('Exadata Layout'!N387 = "P", 'Exadata Layout'!N387 = "A"), 'Exadata Layout'!G387, "")</f>
        <v/>
      </c>
    </row>
    <row r="1377" spans="3:7">
      <c r="C1377" s="91">
        <v>374</v>
      </c>
      <c r="D1377" s="99">
        <f>IF(OR('Exadata Layout'!N388 = "P"), 'Exadata Layout'!V388, 0)</f>
        <v>0</v>
      </c>
      <c r="E1377" s="99">
        <f t="array" ref="E1377">IF(OR('Exadata Layout'!N388 = "P", 'Exadata Layout'!N388 = "A"), 'Exadata Layout'!W388, 0)</f>
        <v>0</v>
      </c>
      <c r="F1377" s="99">
        <f>IF(OR('Exadata Layout'!N388 = "P", 'Exadata Layout'!N388 = "A"), 'Exadata Layout'!I388, 0)</f>
        <v>0</v>
      </c>
      <c r="G1377" s="91" t="str">
        <f t="array" ref="G1377">IF(OR('Exadata Layout'!N388 = "P", 'Exadata Layout'!N388 = "A"), 'Exadata Layout'!G388, "")</f>
        <v/>
      </c>
    </row>
    <row r="1378" spans="3:7">
      <c r="C1378" s="91">
        <v>375</v>
      </c>
      <c r="D1378" s="99">
        <f>IF(OR('Exadata Layout'!N389 = "P"), 'Exadata Layout'!V389, 0)</f>
        <v>0</v>
      </c>
      <c r="E1378" s="99">
        <f t="array" ref="E1378">IF(OR('Exadata Layout'!N389 = "P", 'Exadata Layout'!N389 = "A"), 'Exadata Layout'!W389, 0)</f>
        <v>0</v>
      </c>
      <c r="F1378" s="99">
        <f>IF(OR('Exadata Layout'!N389 = "P", 'Exadata Layout'!N389 = "A"), 'Exadata Layout'!I389, 0)</f>
        <v>0</v>
      </c>
      <c r="G1378" s="91" t="str">
        <f t="array" ref="G1378">IF(OR('Exadata Layout'!N389 = "P", 'Exadata Layout'!N389 = "A"), 'Exadata Layout'!G389, "")</f>
        <v/>
      </c>
    </row>
    <row r="1379" spans="3:7">
      <c r="C1379" s="91">
        <v>376</v>
      </c>
      <c r="D1379" s="99">
        <f>IF(OR('Exadata Layout'!N390 = "P"), 'Exadata Layout'!V390, 0)</f>
        <v>0</v>
      </c>
      <c r="E1379" s="99">
        <f t="array" ref="E1379">IF(OR('Exadata Layout'!N390 = "P", 'Exadata Layout'!N390 = "A"), 'Exadata Layout'!W390, 0)</f>
        <v>0</v>
      </c>
      <c r="F1379" s="99">
        <f>IF(OR('Exadata Layout'!N390 = "P", 'Exadata Layout'!N390 = "A"), 'Exadata Layout'!I390, 0)</f>
        <v>0</v>
      </c>
      <c r="G1379" s="91" t="str">
        <f t="array" ref="G1379">IF(OR('Exadata Layout'!N390 = "P", 'Exadata Layout'!N390 = "A"), 'Exadata Layout'!G390, "")</f>
        <v/>
      </c>
    </row>
    <row r="1380" spans="3:7">
      <c r="C1380" s="91">
        <v>377</v>
      </c>
      <c r="D1380" s="99">
        <f>IF(OR('Exadata Layout'!N391 = "P"), 'Exadata Layout'!V391, 0)</f>
        <v>0</v>
      </c>
      <c r="E1380" s="99">
        <f t="array" ref="E1380">IF(OR('Exadata Layout'!N391 = "P", 'Exadata Layout'!N391 = "A"), 'Exadata Layout'!W391, 0)</f>
        <v>0</v>
      </c>
      <c r="F1380" s="99">
        <f>IF(OR('Exadata Layout'!N391 = "P", 'Exadata Layout'!N391 = "A"), 'Exadata Layout'!I391, 0)</f>
        <v>0</v>
      </c>
      <c r="G1380" s="91" t="str">
        <f t="array" ref="G1380">IF(OR('Exadata Layout'!N391 = "P", 'Exadata Layout'!N391 = "A"), 'Exadata Layout'!G391, "")</f>
        <v/>
      </c>
    </row>
    <row r="1381" spans="3:7">
      <c r="C1381" s="91">
        <v>378</v>
      </c>
      <c r="D1381" s="99">
        <f>IF(OR('Exadata Layout'!N392 = "P"), 'Exadata Layout'!V392, 0)</f>
        <v>0</v>
      </c>
      <c r="E1381" s="99">
        <f t="array" ref="E1381">IF(OR('Exadata Layout'!N392 = "P", 'Exadata Layout'!N392 = "A"), 'Exadata Layout'!W392, 0)</f>
        <v>0</v>
      </c>
      <c r="F1381" s="99">
        <f>IF(OR('Exadata Layout'!N392 = "P", 'Exadata Layout'!N392 = "A"), 'Exadata Layout'!I392, 0)</f>
        <v>0</v>
      </c>
      <c r="G1381" s="91" t="str">
        <f t="array" ref="G1381">IF(OR('Exadata Layout'!N392 = "P", 'Exadata Layout'!N392 = "A"), 'Exadata Layout'!G392, "")</f>
        <v/>
      </c>
    </row>
    <row r="1382" spans="3:7">
      <c r="C1382" s="91">
        <v>379</v>
      </c>
      <c r="D1382" s="99">
        <f>IF(OR('Exadata Layout'!N393 = "P"), 'Exadata Layout'!V393, 0)</f>
        <v>0</v>
      </c>
      <c r="E1382" s="99">
        <f t="array" ref="E1382">IF(OR('Exadata Layout'!N393 = "P", 'Exadata Layout'!N393 = "A"), 'Exadata Layout'!W393, 0)</f>
        <v>0</v>
      </c>
      <c r="F1382" s="99">
        <f>IF(OR('Exadata Layout'!N393 = "P", 'Exadata Layout'!N393 = "A"), 'Exadata Layout'!I393, 0)</f>
        <v>0</v>
      </c>
      <c r="G1382" s="91" t="str">
        <f t="array" ref="G1382">IF(OR('Exadata Layout'!N393 = "P", 'Exadata Layout'!N393 = "A"), 'Exadata Layout'!G393, "")</f>
        <v/>
      </c>
    </row>
    <row r="1383" spans="3:7">
      <c r="C1383" s="91">
        <v>380</v>
      </c>
      <c r="D1383" s="99">
        <f>IF(OR('Exadata Layout'!N394 = "P"), 'Exadata Layout'!V394, 0)</f>
        <v>0</v>
      </c>
      <c r="E1383" s="99">
        <f t="array" ref="E1383">IF(OR('Exadata Layout'!N394 = "P", 'Exadata Layout'!N394 = "A"), 'Exadata Layout'!W394, 0)</f>
        <v>0</v>
      </c>
      <c r="F1383" s="99">
        <f>IF(OR('Exadata Layout'!N394 = "P", 'Exadata Layout'!N394 = "A"), 'Exadata Layout'!I394, 0)</f>
        <v>0</v>
      </c>
      <c r="G1383" s="91" t="str">
        <f t="array" ref="G1383">IF(OR('Exadata Layout'!N394 = "P", 'Exadata Layout'!N394 = "A"), 'Exadata Layout'!G394, "")</f>
        <v/>
      </c>
    </row>
    <row r="1384" spans="3:7">
      <c r="C1384" s="91">
        <v>381</v>
      </c>
      <c r="D1384" s="99">
        <f>IF(OR('Exadata Layout'!N395 = "P"), 'Exadata Layout'!V395, 0)</f>
        <v>0</v>
      </c>
      <c r="E1384" s="99">
        <f t="array" ref="E1384">IF(OR('Exadata Layout'!N395 = "P", 'Exadata Layout'!N395 = "A"), 'Exadata Layout'!W395, 0)</f>
        <v>0</v>
      </c>
      <c r="F1384" s="99">
        <f>IF(OR('Exadata Layout'!N395 = "P", 'Exadata Layout'!N395 = "A"), 'Exadata Layout'!I395, 0)</f>
        <v>0</v>
      </c>
      <c r="G1384" s="91" t="str">
        <f t="array" ref="G1384">IF(OR('Exadata Layout'!N395 = "P", 'Exadata Layout'!N395 = "A"), 'Exadata Layout'!G395, "")</f>
        <v/>
      </c>
    </row>
    <row r="1385" spans="3:7">
      <c r="C1385" s="91">
        <v>382</v>
      </c>
      <c r="D1385" s="99">
        <f>IF(OR('Exadata Layout'!N396 = "P"), 'Exadata Layout'!V396, 0)</f>
        <v>0</v>
      </c>
      <c r="E1385" s="99">
        <f t="array" ref="E1385">IF(OR('Exadata Layout'!N396 = "P", 'Exadata Layout'!N396 = "A"), 'Exadata Layout'!W396, 0)</f>
        <v>0</v>
      </c>
      <c r="F1385" s="99">
        <f>IF(OR('Exadata Layout'!N396 = "P", 'Exadata Layout'!N396 = "A"), 'Exadata Layout'!I396, 0)</f>
        <v>0</v>
      </c>
      <c r="G1385" s="91" t="str">
        <f t="array" ref="G1385">IF(OR('Exadata Layout'!N396 = "P", 'Exadata Layout'!N396 = "A"), 'Exadata Layout'!G396, "")</f>
        <v/>
      </c>
    </row>
    <row r="1386" spans="3:7">
      <c r="C1386" s="91">
        <v>383</v>
      </c>
      <c r="D1386" s="99">
        <f>IF(OR('Exadata Layout'!N397 = "P"), 'Exadata Layout'!V397, 0)</f>
        <v>0</v>
      </c>
      <c r="E1386" s="99">
        <f t="array" ref="E1386">IF(OR('Exadata Layout'!N397 = "P", 'Exadata Layout'!N397 = "A"), 'Exadata Layout'!W397, 0)</f>
        <v>0</v>
      </c>
      <c r="F1386" s="99">
        <f>IF(OR('Exadata Layout'!N397 = "P", 'Exadata Layout'!N397 = "A"), 'Exadata Layout'!I397, 0)</f>
        <v>0</v>
      </c>
      <c r="G1386" s="91" t="str">
        <f t="array" ref="G1386">IF(OR('Exadata Layout'!N397 = "P", 'Exadata Layout'!N397 = "A"), 'Exadata Layout'!G397, "")</f>
        <v/>
      </c>
    </row>
    <row r="1387" spans="3:7">
      <c r="C1387" s="91">
        <v>384</v>
      </c>
      <c r="D1387" s="99">
        <f>IF(OR('Exadata Layout'!N398 = "P"), 'Exadata Layout'!V398, 0)</f>
        <v>0</v>
      </c>
      <c r="E1387" s="99">
        <f t="array" ref="E1387">IF(OR('Exadata Layout'!N398 = "P", 'Exadata Layout'!N398 = "A"), 'Exadata Layout'!W398, 0)</f>
        <v>0</v>
      </c>
      <c r="F1387" s="99">
        <f>IF(OR('Exadata Layout'!N398 = "P", 'Exadata Layout'!N398 = "A"), 'Exadata Layout'!I398, 0)</f>
        <v>0</v>
      </c>
      <c r="G1387" s="91" t="str">
        <f t="array" ref="G1387">IF(OR('Exadata Layout'!N398 = "P", 'Exadata Layout'!N398 = "A"), 'Exadata Layout'!G398, "")</f>
        <v/>
      </c>
    </row>
    <row r="1388" spans="3:7">
      <c r="C1388" s="91">
        <v>385</v>
      </c>
      <c r="D1388" s="99">
        <f>IF(OR('Exadata Layout'!N399 = "P"), 'Exadata Layout'!V399, 0)</f>
        <v>0</v>
      </c>
      <c r="E1388" s="99">
        <f t="array" ref="E1388">IF(OR('Exadata Layout'!N399 = "P", 'Exadata Layout'!N399 = "A"), 'Exadata Layout'!W399, 0)</f>
        <v>0</v>
      </c>
      <c r="F1388" s="99">
        <f>IF(OR('Exadata Layout'!N399 = "P", 'Exadata Layout'!N399 = "A"), 'Exadata Layout'!I399, 0)</f>
        <v>0</v>
      </c>
      <c r="G1388" s="91" t="str">
        <f t="array" ref="G1388">IF(OR('Exadata Layout'!N399 = "P", 'Exadata Layout'!N399 = "A"), 'Exadata Layout'!G399, "")</f>
        <v/>
      </c>
    </row>
    <row r="1389" spans="3:7">
      <c r="C1389" s="91">
        <v>386</v>
      </c>
      <c r="D1389" s="99">
        <f>IF(OR('Exadata Layout'!N400 = "P"), 'Exadata Layout'!V400, 0)</f>
        <v>0</v>
      </c>
      <c r="E1389" s="99">
        <f t="array" ref="E1389">IF(OR('Exadata Layout'!N400 = "P", 'Exadata Layout'!N400 = "A"), 'Exadata Layout'!W400, 0)</f>
        <v>0</v>
      </c>
      <c r="F1389" s="99">
        <f>IF(OR('Exadata Layout'!N400 = "P", 'Exadata Layout'!N400 = "A"), 'Exadata Layout'!I400, 0)</f>
        <v>0</v>
      </c>
      <c r="G1389" s="91" t="str">
        <f t="array" ref="G1389">IF(OR('Exadata Layout'!N400 = "P", 'Exadata Layout'!N400 = "A"), 'Exadata Layout'!G400, "")</f>
        <v/>
      </c>
    </row>
    <row r="1390" spans="3:7">
      <c r="C1390" s="91">
        <v>387</v>
      </c>
      <c r="D1390" s="99">
        <f>IF(OR('Exadata Layout'!N401 = "P"), 'Exadata Layout'!V401, 0)</f>
        <v>0</v>
      </c>
      <c r="E1390" s="99">
        <f t="array" ref="E1390">IF(OR('Exadata Layout'!N401 = "P", 'Exadata Layout'!N401 = "A"), 'Exadata Layout'!W401, 0)</f>
        <v>0</v>
      </c>
      <c r="F1390" s="99">
        <f>IF(OR('Exadata Layout'!N401 = "P", 'Exadata Layout'!N401 = "A"), 'Exadata Layout'!I401, 0)</f>
        <v>0</v>
      </c>
      <c r="G1390" s="91" t="str">
        <f t="array" ref="G1390">IF(OR('Exadata Layout'!N401 = "P", 'Exadata Layout'!N401 = "A"), 'Exadata Layout'!G401, "")</f>
        <v/>
      </c>
    </row>
    <row r="1391" spans="3:7">
      <c r="C1391" s="91">
        <v>388</v>
      </c>
      <c r="D1391" s="99">
        <f>IF(OR('Exadata Layout'!N402 = "P"), 'Exadata Layout'!V402, 0)</f>
        <v>0</v>
      </c>
      <c r="E1391" s="99">
        <f t="array" ref="E1391">IF(OR('Exadata Layout'!N402 = "P", 'Exadata Layout'!N402 = "A"), 'Exadata Layout'!W402, 0)</f>
        <v>0</v>
      </c>
      <c r="F1391" s="99">
        <f>IF(OR('Exadata Layout'!N402 = "P", 'Exadata Layout'!N402 = "A"), 'Exadata Layout'!I402, 0)</f>
        <v>0</v>
      </c>
      <c r="G1391" s="91" t="str">
        <f t="array" ref="G1391">IF(OR('Exadata Layout'!N402 = "P", 'Exadata Layout'!N402 = "A"), 'Exadata Layout'!G402, "")</f>
        <v/>
      </c>
    </row>
    <row r="1392" spans="3:7">
      <c r="C1392" s="91">
        <v>389</v>
      </c>
      <c r="D1392" s="99">
        <f>IF(OR('Exadata Layout'!N403 = "P"), 'Exadata Layout'!V403, 0)</f>
        <v>0</v>
      </c>
      <c r="E1392" s="99">
        <f t="array" ref="E1392">IF(OR('Exadata Layout'!N403 = "P", 'Exadata Layout'!N403 = "A"), 'Exadata Layout'!W403, 0)</f>
        <v>0</v>
      </c>
      <c r="F1392" s="99">
        <f>IF(OR('Exadata Layout'!N403 = "P", 'Exadata Layout'!N403 = "A"), 'Exadata Layout'!I403, 0)</f>
        <v>0</v>
      </c>
      <c r="G1392" s="91" t="str">
        <f t="array" ref="G1392">IF(OR('Exadata Layout'!N403 = "P", 'Exadata Layout'!N403 = "A"), 'Exadata Layout'!G403, "")</f>
        <v/>
      </c>
    </row>
    <row r="1393" spans="3:7">
      <c r="C1393" s="91">
        <v>390</v>
      </c>
      <c r="D1393" s="99">
        <f>IF(OR('Exadata Layout'!N404 = "P"), 'Exadata Layout'!V404, 0)</f>
        <v>0</v>
      </c>
      <c r="E1393" s="99">
        <f t="array" ref="E1393">IF(OR('Exadata Layout'!N404 = "P", 'Exadata Layout'!N404 = "A"), 'Exadata Layout'!W404, 0)</f>
        <v>0</v>
      </c>
      <c r="F1393" s="99">
        <f>IF(OR('Exadata Layout'!N404 = "P", 'Exadata Layout'!N404 = "A"), 'Exadata Layout'!I404, 0)</f>
        <v>0</v>
      </c>
      <c r="G1393" s="91" t="str">
        <f t="array" ref="G1393">IF(OR('Exadata Layout'!N404 = "P", 'Exadata Layout'!N404 = "A"), 'Exadata Layout'!G404, "")</f>
        <v/>
      </c>
    </row>
    <row r="1394" spans="3:7">
      <c r="C1394" s="91">
        <v>391</v>
      </c>
      <c r="D1394" s="99">
        <f>IF(OR('Exadata Layout'!N405 = "P"), 'Exadata Layout'!V405, 0)</f>
        <v>0</v>
      </c>
      <c r="E1394" s="99">
        <f t="array" ref="E1394">IF(OR('Exadata Layout'!N405 = "P", 'Exadata Layout'!N405 = "A"), 'Exadata Layout'!W405, 0)</f>
        <v>0</v>
      </c>
      <c r="F1394" s="99">
        <f>IF(OR('Exadata Layout'!N405 = "P", 'Exadata Layout'!N405 = "A"), 'Exadata Layout'!I405, 0)</f>
        <v>0</v>
      </c>
      <c r="G1394" s="91" t="str">
        <f t="array" ref="G1394">IF(OR('Exadata Layout'!N405 = "P", 'Exadata Layout'!N405 = "A"), 'Exadata Layout'!G405, "")</f>
        <v/>
      </c>
    </row>
    <row r="1395" spans="3:7">
      <c r="C1395" s="91">
        <v>392</v>
      </c>
      <c r="D1395" s="99">
        <f>IF(OR('Exadata Layout'!N406 = "P"), 'Exadata Layout'!V406, 0)</f>
        <v>0</v>
      </c>
      <c r="E1395" s="99">
        <f t="array" ref="E1395">IF(OR('Exadata Layout'!N406 = "P", 'Exadata Layout'!N406 = "A"), 'Exadata Layout'!W406, 0)</f>
        <v>0</v>
      </c>
      <c r="F1395" s="99">
        <f>IF(OR('Exadata Layout'!N406 = "P", 'Exadata Layout'!N406 = "A"), 'Exadata Layout'!I406, 0)</f>
        <v>0</v>
      </c>
      <c r="G1395" s="91" t="str">
        <f t="array" ref="G1395">IF(OR('Exadata Layout'!N406 = "P", 'Exadata Layout'!N406 = "A"), 'Exadata Layout'!G406, "")</f>
        <v/>
      </c>
    </row>
    <row r="1396" spans="3:7">
      <c r="C1396" s="91">
        <v>393</v>
      </c>
      <c r="D1396" s="99">
        <f>IF(OR('Exadata Layout'!N407 = "P"), 'Exadata Layout'!V407, 0)</f>
        <v>0</v>
      </c>
      <c r="E1396" s="99">
        <f t="array" ref="E1396">IF(OR('Exadata Layout'!N407 = "P", 'Exadata Layout'!N407 = "A"), 'Exadata Layout'!W407, 0)</f>
        <v>0</v>
      </c>
      <c r="F1396" s="99">
        <f>IF(OR('Exadata Layout'!N407 = "P", 'Exadata Layout'!N407 = "A"), 'Exadata Layout'!I407, 0)</f>
        <v>0</v>
      </c>
      <c r="G1396" s="91" t="str">
        <f t="array" ref="G1396">IF(OR('Exadata Layout'!N407 = "P", 'Exadata Layout'!N407 = "A"), 'Exadata Layout'!G407, "")</f>
        <v/>
      </c>
    </row>
    <row r="1397" spans="3:7">
      <c r="C1397" s="91">
        <v>394</v>
      </c>
      <c r="D1397" s="99">
        <f>IF(OR('Exadata Layout'!N408 = "P"), 'Exadata Layout'!V408, 0)</f>
        <v>0</v>
      </c>
      <c r="E1397" s="99">
        <f t="array" ref="E1397">IF(OR('Exadata Layout'!N408 = "P", 'Exadata Layout'!N408 = "A"), 'Exadata Layout'!W408, 0)</f>
        <v>0</v>
      </c>
      <c r="F1397" s="99">
        <f>IF(OR('Exadata Layout'!N408 = "P", 'Exadata Layout'!N408 = "A"), 'Exadata Layout'!I408, 0)</f>
        <v>0</v>
      </c>
      <c r="G1397" s="91" t="str">
        <f t="array" ref="G1397">IF(OR('Exadata Layout'!N408 = "P", 'Exadata Layout'!N408 = "A"), 'Exadata Layout'!G408, "")</f>
        <v/>
      </c>
    </row>
    <row r="1398" spans="3:7">
      <c r="C1398" s="91">
        <v>395</v>
      </c>
      <c r="D1398" s="99">
        <f>IF(OR('Exadata Layout'!N409 = "P"), 'Exadata Layout'!V409, 0)</f>
        <v>0</v>
      </c>
      <c r="E1398" s="99">
        <f t="array" ref="E1398">IF(OR('Exadata Layout'!N409 = "P", 'Exadata Layout'!N409 = "A"), 'Exadata Layout'!W409, 0)</f>
        <v>0</v>
      </c>
      <c r="F1398" s="99">
        <f>IF(OR('Exadata Layout'!N409 = "P", 'Exadata Layout'!N409 = "A"), 'Exadata Layout'!I409, 0)</f>
        <v>0</v>
      </c>
      <c r="G1398" s="91" t="str">
        <f t="array" ref="G1398">IF(OR('Exadata Layout'!N409 = "P", 'Exadata Layout'!N409 = "A"), 'Exadata Layout'!G409, "")</f>
        <v/>
      </c>
    </row>
    <row r="1399" spans="3:7">
      <c r="C1399" s="91">
        <v>396</v>
      </c>
      <c r="D1399" s="99">
        <f>IF(OR('Exadata Layout'!N410 = "P"), 'Exadata Layout'!V410, 0)</f>
        <v>0</v>
      </c>
      <c r="E1399" s="99">
        <f t="array" ref="E1399">IF(OR('Exadata Layout'!N410 = "P", 'Exadata Layout'!N410 = "A"), 'Exadata Layout'!W410, 0)</f>
        <v>0</v>
      </c>
      <c r="F1399" s="99">
        <f>IF(OR('Exadata Layout'!N410 = "P", 'Exadata Layout'!N410 = "A"), 'Exadata Layout'!I410, 0)</f>
        <v>0</v>
      </c>
      <c r="G1399" s="91" t="str">
        <f t="array" ref="G1399">IF(OR('Exadata Layout'!N410 = "P", 'Exadata Layout'!N410 = "A"), 'Exadata Layout'!G410, "")</f>
        <v/>
      </c>
    </row>
    <row r="1400" spans="3:7">
      <c r="C1400" s="91">
        <v>397</v>
      </c>
      <c r="D1400" s="99">
        <f>IF(OR('Exadata Layout'!N411 = "P"), 'Exadata Layout'!V411, 0)</f>
        <v>0</v>
      </c>
      <c r="E1400" s="99">
        <f t="array" ref="E1400">IF(OR('Exadata Layout'!N411 = "P", 'Exadata Layout'!N411 = "A"), 'Exadata Layout'!W411, 0)</f>
        <v>0</v>
      </c>
      <c r="F1400" s="99">
        <f>IF(OR('Exadata Layout'!N411 = "P", 'Exadata Layout'!N411 = "A"), 'Exadata Layout'!I411, 0)</f>
        <v>0</v>
      </c>
      <c r="G1400" s="91" t="str">
        <f t="array" ref="G1400">IF(OR('Exadata Layout'!N411 = "P", 'Exadata Layout'!N411 = "A"), 'Exadata Layout'!G411, "")</f>
        <v/>
      </c>
    </row>
    <row r="1401" spans="3:7">
      <c r="C1401" s="91">
        <v>398</v>
      </c>
      <c r="D1401" s="99">
        <f>IF(OR('Exadata Layout'!N412 = "P"), 'Exadata Layout'!V412, 0)</f>
        <v>0</v>
      </c>
      <c r="E1401" s="99">
        <f t="array" ref="E1401">IF(OR('Exadata Layout'!N412 = "P", 'Exadata Layout'!N412 = "A"), 'Exadata Layout'!W412, 0)</f>
        <v>0</v>
      </c>
      <c r="F1401" s="99">
        <f>IF(OR('Exadata Layout'!N412 = "P", 'Exadata Layout'!N412 = "A"), 'Exadata Layout'!I412, 0)</f>
        <v>0</v>
      </c>
      <c r="G1401" s="91" t="str">
        <f t="array" ref="G1401">IF(OR('Exadata Layout'!N412 = "P", 'Exadata Layout'!N412 = "A"), 'Exadata Layout'!G412, "")</f>
        <v/>
      </c>
    </row>
    <row r="1402" spans="3:7">
      <c r="C1402" s="91">
        <v>399</v>
      </c>
      <c r="D1402" s="99">
        <f>IF(OR('Exadata Layout'!N413 = "P"), 'Exadata Layout'!V413, 0)</f>
        <v>0</v>
      </c>
      <c r="E1402" s="99">
        <f t="array" ref="E1402">IF(OR('Exadata Layout'!N413 = "P", 'Exadata Layout'!N413 = "A"), 'Exadata Layout'!W413, 0)</f>
        <v>0</v>
      </c>
      <c r="F1402" s="99">
        <f>IF(OR('Exadata Layout'!N413 = "P", 'Exadata Layout'!N413 = "A"), 'Exadata Layout'!I413, 0)</f>
        <v>0</v>
      </c>
      <c r="G1402" s="91" t="str">
        <f t="array" ref="G1402">IF(OR('Exadata Layout'!N413 = "P", 'Exadata Layout'!N413 = "A"), 'Exadata Layout'!G413, "")</f>
        <v/>
      </c>
    </row>
    <row r="1403" spans="3:7">
      <c r="C1403" s="91">
        <v>400</v>
      </c>
      <c r="D1403" s="99">
        <f>IF(OR('Exadata Layout'!N414 = "P"), 'Exadata Layout'!V414, 0)</f>
        <v>0</v>
      </c>
      <c r="E1403" s="99">
        <f t="array" ref="E1403">IF(OR('Exadata Layout'!N414 = "P", 'Exadata Layout'!N414 = "A"), 'Exadata Layout'!W414, 0)</f>
        <v>0</v>
      </c>
      <c r="F1403" s="99">
        <f>IF(OR('Exadata Layout'!N414 = "P", 'Exadata Layout'!N414 = "A"), 'Exadata Layout'!I414, 0)</f>
        <v>0</v>
      </c>
      <c r="G1403" s="91" t="str">
        <f t="array" ref="G1403">IF(OR('Exadata Layout'!N414 = "P", 'Exadata Layout'!N414 = "A"), 'Exadata Layout'!G414, "")</f>
        <v/>
      </c>
    </row>
    <row r="1404" spans="3:7">
      <c r="C1404" s="91">
        <v>401</v>
      </c>
      <c r="D1404" s="99">
        <f>IF(OR('Exadata Layout'!N415 = "P"), 'Exadata Layout'!V415, 0)</f>
        <v>0</v>
      </c>
      <c r="E1404" s="99">
        <f t="array" ref="E1404">IF(OR('Exadata Layout'!N415 = "P", 'Exadata Layout'!N415 = "A"), 'Exadata Layout'!W415, 0)</f>
        <v>0</v>
      </c>
      <c r="F1404" s="99">
        <f>IF(OR('Exadata Layout'!N415 = "P", 'Exadata Layout'!N415 = "A"), 'Exadata Layout'!I415, 0)</f>
        <v>0</v>
      </c>
      <c r="G1404" s="91" t="str">
        <f t="array" ref="G1404">IF(OR('Exadata Layout'!N415 = "P", 'Exadata Layout'!N415 = "A"), 'Exadata Layout'!G415, "")</f>
        <v/>
      </c>
    </row>
    <row r="1405" spans="3:7">
      <c r="C1405" s="91">
        <v>402</v>
      </c>
      <c r="D1405" s="99">
        <f>IF(OR('Exadata Layout'!N416 = "P"), 'Exadata Layout'!V416, 0)</f>
        <v>0</v>
      </c>
      <c r="E1405" s="99">
        <f t="array" ref="E1405">IF(OR('Exadata Layout'!N416 = "P", 'Exadata Layout'!N416 = "A"), 'Exadata Layout'!W416, 0)</f>
        <v>0</v>
      </c>
      <c r="F1405" s="99">
        <f>IF(OR('Exadata Layout'!N416 = "P", 'Exadata Layout'!N416 = "A"), 'Exadata Layout'!I416, 0)</f>
        <v>0</v>
      </c>
      <c r="G1405" s="91" t="str">
        <f t="array" ref="G1405">IF(OR('Exadata Layout'!N416 = "P", 'Exadata Layout'!N416 = "A"), 'Exadata Layout'!G416, "")</f>
        <v/>
      </c>
    </row>
    <row r="1406" spans="3:7">
      <c r="C1406" s="91">
        <v>403</v>
      </c>
      <c r="D1406" s="99">
        <f>IF(OR('Exadata Layout'!N417 = "P"), 'Exadata Layout'!V417, 0)</f>
        <v>0</v>
      </c>
      <c r="E1406" s="99">
        <f t="array" ref="E1406">IF(OR('Exadata Layout'!N417 = "P", 'Exadata Layout'!N417 = "A"), 'Exadata Layout'!W417, 0)</f>
        <v>0</v>
      </c>
      <c r="F1406" s="99">
        <f>IF(OR('Exadata Layout'!N417 = "P", 'Exadata Layout'!N417 = "A"), 'Exadata Layout'!I417, 0)</f>
        <v>0</v>
      </c>
      <c r="G1406" s="91" t="str">
        <f t="array" ref="G1406">IF(OR('Exadata Layout'!N417 = "P", 'Exadata Layout'!N417 = "A"), 'Exadata Layout'!G417, "")</f>
        <v/>
      </c>
    </row>
    <row r="1407" spans="3:7">
      <c r="C1407" s="91">
        <v>404</v>
      </c>
      <c r="D1407" s="99">
        <f>IF(OR('Exadata Layout'!N418 = "P"), 'Exadata Layout'!V418, 0)</f>
        <v>0</v>
      </c>
      <c r="E1407" s="99">
        <f t="array" ref="E1407">IF(OR('Exadata Layout'!N418 = "P", 'Exadata Layout'!N418 = "A"), 'Exadata Layout'!W418, 0)</f>
        <v>0</v>
      </c>
      <c r="F1407" s="99">
        <f>IF(OR('Exadata Layout'!N418 = "P", 'Exadata Layout'!N418 = "A"), 'Exadata Layout'!I418, 0)</f>
        <v>0</v>
      </c>
      <c r="G1407" s="91" t="str">
        <f t="array" ref="G1407">IF(OR('Exadata Layout'!N418 = "P", 'Exadata Layout'!N418 = "A"), 'Exadata Layout'!G418, "")</f>
        <v/>
      </c>
    </row>
    <row r="1408" spans="3:7">
      <c r="C1408" s="91">
        <v>405</v>
      </c>
      <c r="D1408" s="99">
        <f>IF(OR('Exadata Layout'!N419 = "P"), 'Exadata Layout'!V419, 0)</f>
        <v>0</v>
      </c>
      <c r="E1408" s="99">
        <f t="array" ref="E1408">IF(OR('Exadata Layout'!N419 = "P", 'Exadata Layout'!N419 = "A"), 'Exadata Layout'!W419, 0)</f>
        <v>0</v>
      </c>
      <c r="F1408" s="99">
        <f>IF(OR('Exadata Layout'!N419 = "P", 'Exadata Layout'!N419 = "A"), 'Exadata Layout'!I419, 0)</f>
        <v>0</v>
      </c>
      <c r="G1408" s="91" t="str">
        <f t="array" ref="G1408">IF(OR('Exadata Layout'!N419 = "P", 'Exadata Layout'!N419 = "A"), 'Exadata Layout'!G419, "")</f>
        <v/>
      </c>
    </row>
    <row r="1409" spans="3:7">
      <c r="C1409" s="91">
        <v>406</v>
      </c>
      <c r="D1409" s="99">
        <f>IF(OR('Exadata Layout'!N420 = "P"), 'Exadata Layout'!V420, 0)</f>
        <v>0</v>
      </c>
      <c r="E1409" s="99">
        <f t="array" ref="E1409">IF(OR('Exadata Layout'!N420 = "P", 'Exadata Layout'!N420 = "A"), 'Exadata Layout'!W420, 0)</f>
        <v>0</v>
      </c>
      <c r="F1409" s="99">
        <f>IF(OR('Exadata Layout'!N420 = "P", 'Exadata Layout'!N420 = "A"), 'Exadata Layout'!I420, 0)</f>
        <v>0</v>
      </c>
      <c r="G1409" s="91" t="str">
        <f t="array" ref="G1409">IF(OR('Exadata Layout'!N420 = "P", 'Exadata Layout'!N420 = "A"), 'Exadata Layout'!G420, "")</f>
        <v/>
      </c>
    </row>
    <row r="1410" spans="3:7">
      <c r="C1410" s="91">
        <v>407</v>
      </c>
      <c r="D1410" s="99">
        <f>IF(OR('Exadata Layout'!N421 = "P"), 'Exadata Layout'!V421, 0)</f>
        <v>0</v>
      </c>
      <c r="E1410" s="99">
        <f t="array" ref="E1410">IF(OR('Exadata Layout'!N421 = "P", 'Exadata Layout'!N421 = "A"), 'Exadata Layout'!W421, 0)</f>
        <v>0</v>
      </c>
      <c r="F1410" s="99">
        <f>IF(OR('Exadata Layout'!N421 = "P", 'Exadata Layout'!N421 = "A"), 'Exadata Layout'!I421, 0)</f>
        <v>0</v>
      </c>
      <c r="G1410" s="91" t="str">
        <f t="array" ref="G1410">IF(OR('Exadata Layout'!N421 = "P", 'Exadata Layout'!N421 = "A"), 'Exadata Layout'!G421, "")</f>
        <v/>
      </c>
    </row>
    <row r="1411" spans="3:7">
      <c r="C1411" s="91">
        <v>408</v>
      </c>
      <c r="D1411" s="99">
        <f>IF(OR('Exadata Layout'!N422 = "P"), 'Exadata Layout'!V422, 0)</f>
        <v>0</v>
      </c>
      <c r="E1411" s="99">
        <f t="array" ref="E1411">IF(OR('Exadata Layout'!N422 = "P", 'Exadata Layout'!N422 = "A"), 'Exadata Layout'!W422, 0)</f>
        <v>0</v>
      </c>
      <c r="F1411" s="99">
        <f>IF(OR('Exadata Layout'!N422 = "P", 'Exadata Layout'!N422 = "A"), 'Exadata Layout'!I422, 0)</f>
        <v>0</v>
      </c>
      <c r="G1411" s="91" t="str">
        <f t="array" ref="G1411">IF(OR('Exadata Layout'!N422 = "P", 'Exadata Layout'!N422 = "A"), 'Exadata Layout'!G422, "")</f>
        <v/>
      </c>
    </row>
    <row r="1412" spans="3:7">
      <c r="C1412" s="91">
        <v>409</v>
      </c>
      <c r="D1412" s="99">
        <f>IF(OR('Exadata Layout'!N423 = "P"), 'Exadata Layout'!V423, 0)</f>
        <v>0</v>
      </c>
      <c r="E1412" s="99">
        <f t="array" ref="E1412">IF(OR('Exadata Layout'!N423 = "P", 'Exadata Layout'!N423 = "A"), 'Exadata Layout'!W423, 0)</f>
        <v>0</v>
      </c>
      <c r="F1412" s="99">
        <f>IF(OR('Exadata Layout'!N423 = "P", 'Exadata Layout'!N423 = "A"), 'Exadata Layout'!I423, 0)</f>
        <v>0</v>
      </c>
      <c r="G1412" s="91" t="str">
        <f t="array" ref="G1412">IF(OR('Exadata Layout'!N423 = "P", 'Exadata Layout'!N423 = "A"), 'Exadata Layout'!G423, "")</f>
        <v/>
      </c>
    </row>
    <row r="1413" spans="3:7">
      <c r="C1413" s="91">
        <v>410</v>
      </c>
      <c r="D1413" s="99">
        <f>IF(OR('Exadata Layout'!N424 = "P"), 'Exadata Layout'!V424, 0)</f>
        <v>0</v>
      </c>
      <c r="E1413" s="99">
        <f t="array" ref="E1413">IF(OR('Exadata Layout'!N424 = "P", 'Exadata Layout'!N424 = "A"), 'Exadata Layout'!W424, 0)</f>
        <v>0</v>
      </c>
      <c r="F1413" s="99">
        <f>IF(OR('Exadata Layout'!N424 = "P", 'Exadata Layout'!N424 = "A"), 'Exadata Layout'!I424, 0)</f>
        <v>0</v>
      </c>
      <c r="G1413" s="91" t="str">
        <f t="array" ref="G1413">IF(OR('Exadata Layout'!N424 = "P", 'Exadata Layout'!N424 = "A"), 'Exadata Layout'!G424, "")</f>
        <v/>
      </c>
    </row>
    <row r="1414" spans="3:7">
      <c r="C1414" s="91">
        <v>411</v>
      </c>
      <c r="D1414" s="99">
        <f>IF(OR('Exadata Layout'!N425 = "P"), 'Exadata Layout'!V425, 0)</f>
        <v>0</v>
      </c>
      <c r="E1414" s="99">
        <f t="array" ref="E1414">IF(OR('Exadata Layout'!N425 = "P", 'Exadata Layout'!N425 = "A"), 'Exadata Layout'!W425, 0)</f>
        <v>0</v>
      </c>
      <c r="F1414" s="99">
        <f>IF(OR('Exadata Layout'!N425 = "P", 'Exadata Layout'!N425 = "A"), 'Exadata Layout'!I425, 0)</f>
        <v>0</v>
      </c>
      <c r="G1414" s="91" t="str">
        <f t="array" ref="G1414">IF(OR('Exadata Layout'!N425 = "P", 'Exadata Layout'!N425 = "A"), 'Exadata Layout'!G425, "")</f>
        <v/>
      </c>
    </row>
    <row r="1415" spans="3:7">
      <c r="C1415" s="91">
        <v>412</v>
      </c>
      <c r="D1415" s="99">
        <f>IF(OR('Exadata Layout'!N426 = "P"), 'Exadata Layout'!V426, 0)</f>
        <v>0</v>
      </c>
      <c r="E1415" s="99">
        <f t="array" ref="E1415">IF(OR('Exadata Layout'!N426 = "P", 'Exadata Layout'!N426 = "A"), 'Exadata Layout'!W426, 0)</f>
        <v>0</v>
      </c>
      <c r="F1415" s="99">
        <f>IF(OR('Exadata Layout'!N426 = "P", 'Exadata Layout'!N426 = "A"), 'Exadata Layout'!I426, 0)</f>
        <v>0</v>
      </c>
      <c r="G1415" s="91" t="str">
        <f t="array" ref="G1415">IF(OR('Exadata Layout'!N426 = "P", 'Exadata Layout'!N426 = "A"), 'Exadata Layout'!G426, "")</f>
        <v/>
      </c>
    </row>
    <row r="1416" spans="3:7">
      <c r="C1416" s="91">
        <v>413</v>
      </c>
      <c r="D1416" s="99">
        <f>IF(OR('Exadata Layout'!N427 = "P"), 'Exadata Layout'!V427, 0)</f>
        <v>0</v>
      </c>
      <c r="E1416" s="99">
        <f t="array" ref="E1416">IF(OR('Exadata Layout'!N427 = "P", 'Exadata Layout'!N427 = "A"), 'Exadata Layout'!W427, 0)</f>
        <v>0</v>
      </c>
      <c r="F1416" s="99">
        <f>IF(OR('Exadata Layout'!N427 = "P", 'Exadata Layout'!N427 = "A"), 'Exadata Layout'!I427, 0)</f>
        <v>0</v>
      </c>
      <c r="G1416" s="91" t="str">
        <f t="array" ref="G1416">IF(OR('Exadata Layout'!N427 = "P", 'Exadata Layout'!N427 = "A"), 'Exadata Layout'!G427, "")</f>
        <v/>
      </c>
    </row>
    <row r="1417" spans="3:7">
      <c r="C1417" s="91">
        <v>414</v>
      </c>
      <c r="D1417" s="99">
        <f>IF(OR('Exadata Layout'!N428 = "P"), 'Exadata Layout'!V428, 0)</f>
        <v>0</v>
      </c>
      <c r="E1417" s="99">
        <f t="array" ref="E1417">IF(OR('Exadata Layout'!N428 = "P", 'Exadata Layout'!N428 = "A"), 'Exadata Layout'!W428, 0)</f>
        <v>0</v>
      </c>
      <c r="F1417" s="99">
        <f>IF(OR('Exadata Layout'!N428 = "P", 'Exadata Layout'!N428 = "A"), 'Exadata Layout'!I428, 0)</f>
        <v>0</v>
      </c>
      <c r="G1417" s="91" t="str">
        <f t="array" ref="G1417">IF(OR('Exadata Layout'!N428 = "P", 'Exadata Layout'!N428 = "A"), 'Exadata Layout'!G428, "")</f>
        <v/>
      </c>
    </row>
    <row r="1418" spans="3:7">
      <c r="C1418" s="91">
        <v>415</v>
      </c>
      <c r="D1418" s="99">
        <f>IF(OR('Exadata Layout'!N429 = "P"), 'Exadata Layout'!V429, 0)</f>
        <v>0</v>
      </c>
      <c r="E1418" s="99">
        <f t="array" ref="E1418">IF(OR('Exadata Layout'!N429 = "P", 'Exadata Layout'!N429 = "A"), 'Exadata Layout'!W429, 0)</f>
        <v>0</v>
      </c>
      <c r="F1418" s="99">
        <f>IF(OR('Exadata Layout'!N429 = "P", 'Exadata Layout'!N429 = "A"), 'Exadata Layout'!I429, 0)</f>
        <v>0</v>
      </c>
      <c r="G1418" s="91" t="str">
        <f t="array" ref="G1418">IF(OR('Exadata Layout'!N429 = "P", 'Exadata Layout'!N429 = "A"), 'Exadata Layout'!G429, "")</f>
        <v/>
      </c>
    </row>
    <row r="1419" spans="3:7">
      <c r="C1419" s="91">
        <v>416</v>
      </c>
      <c r="D1419" s="99">
        <f>IF(OR('Exadata Layout'!N430 = "P"), 'Exadata Layout'!V430, 0)</f>
        <v>0</v>
      </c>
      <c r="E1419" s="99">
        <f t="array" ref="E1419">IF(OR('Exadata Layout'!N430 = "P", 'Exadata Layout'!N430 = "A"), 'Exadata Layout'!W430, 0)</f>
        <v>0</v>
      </c>
      <c r="F1419" s="99">
        <f>IF(OR('Exadata Layout'!N430 = "P", 'Exadata Layout'!N430 = "A"), 'Exadata Layout'!I430, 0)</f>
        <v>0</v>
      </c>
      <c r="G1419" s="91" t="str">
        <f t="array" ref="G1419">IF(OR('Exadata Layout'!N430 = "P", 'Exadata Layout'!N430 = "A"), 'Exadata Layout'!G430, "")</f>
        <v/>
      </c>
    </row>
    <row r="1420" spans="3:7">
      <c r="C1420" s="91">
        <v>417</v>
      </c>
      <c r="D1420" s="99">
        <f>IF(OR('Exadata Layout'!N431 = "P"), 'Exadata Layout'!V431, 0)</f>
        <v>0</v>
      </c>
      <c r="E1420" s="99">
        <f t="array" ref="E1420">IF(OR('Exadata Layout'!N431 = "P", 'Exadata Layout'!N431 = "A"), 'Exadata Layout'!W431, 0)</f>
        <v>0</v>
      </c>
      <c r="F1420" s="99">
        <f>IF(OR('Exadata Layout'!N431 = "P", 'Exadata Layout'!N431 = "A"), 'Exadata Layout'!I431, 0)</f>
        <v>0</v>
      </c>
      <c r="G1420" s="91" t="str">
        <f t="array" ref="G1420">IF(OR('Exadata Layout'!N431 = "P", 'Exadata Layout'!N431 = "A"), 'Exadata Layout'!G431, "")</f>
        <v/>
      </c>
    </row>
    <row r="1421" spans="3:7">
      <c r="C1421" s="91">
        <v>418</v>
      </c>
      <c r="D1421" s="99">
        <f>IF(OR('Exadata Layout'!N432 = "P"), 'Exadata Layout'!V432, 0)</f>
        <v>0</v>
      </c>
      <c r="E1421" s="99">
        <f t="array" ref="E1421">IF(OR('Exadata Layout'!N432 = "P", 'Exadata Layout'!N432 = "A"), 'Exadata Layout'!W432, 0)</f>
        <v>0</v>
      </c>
      <c r="F1421" s="99">
        <f>IF(OR('Exadata Layout'!N432 = "P", 'Exadata Layout'!N432 = "A"), 'Exadata Layout'!I432, 0)</f>
        <v>0</v>
      </c>
      <c r="G1421" s="91" t="str">
        <f t="array" ref="G1421">IF(OR('Exadata Layout'!N432 = "P", 'Exadata Layout'!N432 = "A"), 'Exadata Layout'!G432, "")</f>
        <v/>
      </c>
    </row>
    <row r="1422" spans="3:7">
      <c r="C1422" s="91">
        <v>419</v>
      </c>
      <c r="D1422" s="99">
        <f>IF(OR('Exadata Layout'!N433 = "P"), 'Exadata Layout'!V433, 0)</f>
        <v>0</v>
      </c>
      <c r="E1422" s="99">
        <f t="array" ref="E1422">IF(OR('Exadata Layout'!N433 = "P", 'Exadata Layout'!N433 = "A"), 'Exadata Layout'!W433, 0)</f>
        <v>0</v>
      </c>
      <c r="F1422" s="99">
        <f>IF(OR('Exadata Layout'!N433 = "P", 'Exadata Layout'!N433 = "A"), 'Exadata Layout'!I433, 0)</f>
        <v>0</v>
      </c>
      <c r="G1422" s="91" t="str">
        <f t="array" ref="G1422">IF(OR('Exadata Layout'!N433 = "P", 'Exadata Layout'!N433 = "A"), 'Exadata Layout'!G433, "")</f>
        <v/>
      </c>
    </row>
    <row r="1423" spans="3:7">
      <c r="C1423" s="91">
        <v>420</v>
      </c>
      <c r="D1423" s="99">
        <f>IF(OR('Exadata Layout'!N434 = "P"), 'Exadata Layout'!V434, 0)</f>
        <v>0</v>
      </c>
      <c r="E1423" s="99">
        <f t="array" ref="E1423">IF(OR('Exadata Layout'!N434 = "P", 'Exadata Layout'!N434 = "A"), 'Exadata Layout'!W434, 0)</f>
        <v>0</v>
      </c>
      <c r="F1423" s="99">
        <f>IF(OR('Exadata Layout'!N434 = "P", 'Exadata Layout'!N434 = "A"), 'Exadata Layout'!I434, 0)</f>
        <v>0</v>
      </c>
      <c r="G1423" s="91" t="str">
        <f t="array" ref="G1423">IF(OR('Exadata Layout'!N434 = "P", 'Exadata Layout'!N434 = "A"), 'Exadata Layout'!G434, "")</f>
        <v/>
      </c>
    </row>
    <row r="1424" spans="3:7">
      <c r="C1424" s="91">
        <v>421</v>
      </c>
      <c r="D1424" s="99">
        <f>IF(OR('Exadata Layout'!N435 = "P"), 'Exadata Layout'!V435, 0)</f>
        <v>0</v>
      </c>
      <c r="E1424" s="99">
        <f t="array" ref="E1424">IF(OR('Exadata Layout'!N435 = "P", 'Exadata Layout'!N435 = "A"), 'Exadata Layout'!W435, 0)</f>
        <v>0</v>
      </c>
      <c r="F1424" s="99">
        <f>IF(OR('Exadata Layout'!N435 = "P", 'Exadata Layout'!N435 = "A"), 'Exadata Layout'!I435, 0)</f>
        <v>0</v>
      </c>
      <c r="G1424" s="91" t="str">
        <f t="array" ref="G1424">IF(OR('Exadata Layout'!N435 = "P", 'Exadata Layout'!N435 = "A"), 'Exadata Layout'!G435, "")</f>
        <v/>
      </c>
    </row>
    <row r="1425" spans="3:7">
      <c r="C1425" s="91">
        <v>422</v>
      </c>
      <c r="D1425" s="99">
        <f>IF(OR('Exadata Layout'!N436 = "P"), 'Exadata Layout'!V436, 0)</f>
        <v>0</v>
      </c>
      <c r="E1425" s="99">
        <f t="array" ref="E1425">IF(OR('Exadata Layout'!N436 = "P", 'Exadata Layout'!N436 = "A"), 'Exadata Layout'!W436, 0)</f>
        <v>0</v>
      </c>
      <c r="F1425" s="99">
        <f>IF(OR('Exadata Layout'!N436 = "P", 'Exadata Layout'!N436 = "A"), 'Exadata Layout'!I436, 0)</f>
        <v>0</v>
      </c>
      <c r="G1425" s="91" t="str">
        <f t="array" ref="G1425">IF(OR('Exadata Layout'!N436 = "P", 'Exadata Layout'!N436 = "A"), 'Exadata Layout'!G436, "")</f>
        <v/>
      </c>
    </row>
    <row r="1426" spans="3:7">
      <c r="C1426" s="91">
        <v>423</v>
      </c>
      <c r="D1426" s="99">
        <f>IF(OR('Exadata Layout'!N437 = "P"), 'Exadata Layout'!V437, 0)</f>
        <v>0</v>
      </c>
      <c r="E1426" s="99">
        <f t="array" ref="E1426">IF(OR('Exadata Layout'!N437 = "P", 'Exadata Layout'!N437 = "A"), 'Exadata Layout'!W437, 0)</f>
        <v>0</v>
      </c>
      <c r="F1426" s="99">
        <f>IF(OR('Exadata Layout'!N437 = "P", 'Exadata Layout'!N437 = "A"), 'Exadata Layout'!I437, 0)</f>
        <v>0</v>
      </c>
      <c r="G1426" s="91" t="str">
        <f t="array" ref="G1426">IF(OR('Exadata Layout'!N437 = "P", 'Exadata Layout'!N437 = "A"), 'Exadata Layout'!G437, "")</f>
        <v/>
      </c>
    </row>
    <row r="1427" spans="3:7">
      <c r="C1427" s="91">
        <v>424</v>
      </c>
      <c r="D1427" s="99">
        <f>IF(OR('Exadata Layout'!N438 = "P"), 'Exadata Layout'!V438, 0)</f>
        <v>0</v>
      </c>
      <c r="E1427" s="99">
        <f t="array" ref="E1427">IF(OR('Exadata Layout'!N438 = "P", 'Exadata Layout'!N438 = "A"), 'Exadata Layout'!W438, 0)</f>
        <v>0</v>
      </c>
      <c r="F1427" s="99">
        <f>IF(OR('Exadata Layout'!N438 = "P", 'Exadata Layout'!N438 = "A"), 'Exadata Layout'!I438, 0)</f>
        <v>0</v>
      </c>
      <c r="G1427" s="91" t="str">
        <f t="array" ref="G1427">IF(OR('Exadata Layout'!N438 = "P", 'Exadata Layout'!N438 = "A"), 'Exadata Layout'!G438, "")</f>
        <v/>
      </c>
    </row>
    <row r="1428" spans="3:7">
      <c r="C1428" s="91">
        <v>425</v>
      </c>
      <c r="D1428" s="99">
        <f>IF(OR('Exadata Layout'!N439 = "P"), 'Exadata Layout'!V439, 0)</f>
        <v>0</v>
      </c>
      <c r="E1428" s="99">
        <f t="array" ref="E1428">IF(OR('Exadata Layout'!N439 = "P", 'Exadata Layout'!N439 = "A"), 'Exadata Layout'!W439, 0)</f>
        <v>0</v>
      </c>
      <c r="F1428" s="99">
        <f>IF(OR('Exadata Layout'!N439 = "P", 'Exadata Layout'!N439 = "A"), 'Exadata Layout'!I439, 0)</f>
        <v>0</v>
      </c>
      <c r="G1428" s="91" t="str">
        <f t="array" ref="G1428">IF(OR('Exadata Layout'!N439 = "P", 'Exadata Layout'!N439 = "A"), 'Exadata Layout'!G439, "")</f>
        <v/>
      </c>
    </row>
    <row r="1429" spans="3:7">
      <c r="C1429" s="91">
        <v>426</v>
      </c>
      <c r="D1429" s="99">
        <f>IF(OR('Exadata Layout'!N440 = "P"), 'Exadata Layout'!V440, 0)</f>
        <v>0</v>
      </c>
      <c r="E1429" s="99">
        <f t="array" ref="E1429">IF(OR('Exadata Layout'!N440 = "P", 'Exadata Layout'!N440 = "A"), 'Exadata Layout'!W440, 0)</f>
        <v>0</v>
      </c>
      <c r="F1429" s="99">
        <f>IF(OR('Exadata Layout'!N440 = "P", 'Exadata Layout'!N440 = "A"), 'Exadata Layout'!I440, 0)</f>
        <v>0</v>
      </c>
      <c r="G1429" s="91" t="str">
        <f t="array" ref="G1429">IF(OR('Exadata Layout'!N440 = "P", 'Exadata Layout'!N440 = "A"), 'Exadata Layout'!G440, "")</f>
        <v/>
      </c>
    </row>
    <row r="1430" spans="3:7">
      <c r="C1430" s="91">
        <v>427</v>
      </c>
      <c r="D1430" s="99">
        <f>IF(OR('Exadata Layout'!N441 = "P"), 'Exadata Layout'!V441, 0)</f>
        <v>0</v>
      </c>
      <c r="E1430" s="99">
        <f t="array" ref="E1430">IF(OR('Exadata Layout'!N441 = "P", 'Exadata Layout'!N441 = "A"), 'Exadata Layout'!W441, 0)</f>
        <v>0</v>
      </c>
      <c r="F1430" s="99">
        <f>IF(OR('Exadata Layout'!N441 = "P", 'Exadata Layout'!N441 = "A"), 'Exadata Layout'!I441, 0)</f>
        <v>0</v>
      </c>
      <c r="G1430" s="91" t="str">
        <f t="array" ref="G1430">IF(OR('Exadata Layout'!N441 = "P", 'Exadata Layout'!N441 = "A"), 'Exadata Layout'!G441, "")</f>
        <v/>
      </c>
    </row>
    <row r="1431" spans="3:7">
      <c r="C1431" s="91">
        <v>428</v>
      </c>
      <c r="D1431" s="99">
        <f>IF(OR('Exadata Layout'!N442 = "P"), 'Exadata Layout'!V442, 0)</f>
        <v>0</v>
      </c>
      <c r="E1431" s="99">
        <f t="array" ref="E1431">IF(OR('Exadata Layout'!N442 = "P", 'Exadata Layout'!N442 = "A"), 'Exadata Layout'!W442, 0)</f>
        <v>0</v>
      </c>
      <c r="F1431" s="99">
        <f>IF(OR('Exadata Layout'!N442 = "P", 'Exadata Layout'!N442 = "A"), 'Exadata Layout'!I442, 0)</f>
        <v>0</v>
      </c>
      <c r="G1431" s="91" t="str">
        <f t="array" ref="G1431">IF(OR('Exadata Layout'!N442 = "P", 'Exadata Layout'!N442 = "A"), 'Exadata Layout'!G442, "")</f>
        <v/>
      </c>
    </row>
    <row r="1432" spans="3:7">
      <c r="C1432" s="91">
        <v>429</v>
      </c>
      <c r="D1432" s="99">
        <f>IF(OR('Exadata Layout'!N443 = "P"), 'Exadata Layout'!V443, 0)</f>
        <v>0</v>
      </c>
      <c r="E1432" s="99">
        <f t="array" ref="E1432">IF(OR('Exadata Layout'!N443 = "P", 'Exadata Layout'!N443 = "A"), 'Exadata Layout'!W443, 0)</f>
        <v>0</v>
      </c>
      <c r="F1432" s="99">
        <f>IF(OR('Exadata Layout'!N443 = "P", 'Exadata Layout'!N443 = "A"), 'Exadata Layout'!I443, 0)</f>
        <v>0</v>
      </c>
      <c r="G1432" s="91" t="str">
        <f t="array" ref="G1432">IF(OR('Exadata Layout'!N443 = "P", 'Exadata Layout'!N443 = "A"), 'Exadata Layout'!G443, "")</f>
        <v/>
      </c>
    </row>
    <row r="1433" spans="3:7">
      <c r="C1433" s="91">
        <v>430</v>
      </c>
      <c r="D1433" s="99">
        <f>IF(OR('Exadata Layout'!N444 = "P"), 'Exadata Layout'!V444, 0)</f>
        <v>0</v>
      </c>
      <c r="E1433" s="99">
        <f t="array" ref="E1433">IF(OR('Exadata Layout'!N444 = "P", 'Exadata Layout'!N444 = "A"), 'Exadata Layout'!W444, 0)</f>
        <v>0</v>
      </c>
      <c r="F1433" s="99">
        <f>IF(OR('Exadata Layout'!N444 = "P", 'Exadata Layout'!N444 = "A"), 'Exadata Layout'!I444, 0)</f>
        <v>0</v>
      </c>
      <c r="G1433" s="91" t="str">
        <f t="array" ref="G1433">IF(OR('Exadata Layout'!N444 = "P", 'Exadata Layout'!N444 = "A"), 'Exadata Layout'!G444, "")</f>
        <v/>
      </c>
    </row>
    <row r="1434" spans="3:7">
      <c r="C1434" s="91">
        <v>431</v>
      </c>
      <c r="D1434" s="99">
        <f>IF(OR('Exadata Layout'!N445 = "P"), 'Exadata Layout'!V445, 0)</f>
        <v>0</v>
      </c>
      <c r="E1434" s="99">
        <f t="array" ref="E1434">IF(OR('Exadata Layout'!N445 = "P", 'Exadata Layout'!N445 = "A"), 'Exadata Layout'!W445, 0)</f>
        <v>0</v>
      </c>
      <c r="F1434" s="99">
        <f>IF(OR('Exadata Layout'!N445 = "P", 'Exadata Layout'!N445 = "A"), 'Exadata Layout'!I445, 0)</f>
        <v>0</v>
      </c>
      <c r="G1434" s="91" t="str">
        <f t="array" ref="G1434">IF(OR('Exadata Layout'!N445 = "P", 'Exadata Layout'!N445 = "A"), 'Exadata Layout'!G445, "")</f>
        <v/>
      </c>
    </row>
    <row r="1435" spans="3:7">
      <c r="C1435" s="91">
        <v>432</v>
      </c>
      <c r="D1435" s="99">
        <f>IF(OR('Exadata Layout'!N446 = "P"), 'Exadata Layout'!V446, 0)</f>
        <v>0</v>
      </c>
      <c r="E1435" s="99">
        <f t="array" ref="E1435">IF(OR('Exadata Layout'!N446 = "P", 'Exadata Layout'!N446 = "A"), 'Exadata Layout'!W446, 0)</f>
        <v>0</v>
      </c>
      <c r="F1435" s="99">
        <f>IF(OR('Exadata Layout'!N446 = "P", 'Exadata Layout'!N446 = "A"), 'Exadata Layout'!I446, 0)</f>
        <v>0</v>
      </c>
      <c r="G1435" s="91" t="str">
        <f t="array" ref="G1435">IF(OR('Exadata Layout'!N446 = "P", 'Exadata Layout'!N446 = "A"), 'Exadata Layout'!G446, "")</f>
        <v/>
      </c>
    </row>
    <row r="1436" spans="3:7">
      <c r="C1436" s="91">
        <v>433</v>
      </c>
      <c r="D1436" s="99">
        <f>IF(OR('Exadata Layout'!N447 = "P"), 'Exadata Layout'!V447, 0)</f>
        <v>0</v>
      </c>
      <c r="E1436" s="99">
        <f t="array" ref="E1436">IF(OR('Exadata Layout'!N447 = "P", 'Exadata Layout'!N447 = "A"), 'Exadata Layout'!W447, 0)</f>
        <v>0</v>
      </c>
      <c r="F1436" s="99">
        <f>IF(OR('Exadata Layout'!N447 = "P", 'Exadata Layout'!N447 = "A"), 'Exadata Layout'!I447, 0)</f>
        <v>0</v>
      </c>
      <c r="G1436" s="91" t="str">
        <f t="array" ref="G1436">IF(OR('Exadata Layout'!N447 = "P", 'Exadata Layout'!N447 = "A"), 'Exadata Layout'!G447, "")</f>
        <v/>
      </c>
    </row>
    <row r="1437" spans="3:7">
      <c r="C1437" s="91">
        <v>434</v>
      </c>
      <c r="D1437" s="99">
        <f>IF(OR('Exadata Layout'!N448 = "P"), 'Exadata Layout'!V448, 0)</f>
        <v>0</v>
      </c>
      <c r="E1437" s="99">
        <f t="array" ref="E1437">IF(OR('Exadata Layout'!N448 = "P", 'Exadata Layout'!N448 = "A"), 'Exadata Layout'!W448, 0)</f>
        <v>0</v>
      </c>
      <c r="F1437" s="99">
        <f>IF(OR('Exadata Layout'!N448 = "P", 'Exadata Layout'!N448 = "A"), 'Exadata Layout'!I448, 0)</f>
        <v>0</v>
      </c>
      <c r="G1437" s="91" t="str">
        <f t="array" ref="G1437">IF(OR('Exadata Layout'!N448 = "P", 'Exadata Layout'!N448 = "A"), 'Exadata Layout'!G448, "")</f>
        <v/>
      </c>
    </row>
    <row r="1438" spans="3:7">
      <c r="C1438" s="91">
        <v>435</v>
      </c>
      <c r="D1438" s="99">
        <f>IF(OR('Exadata Layout'!N449 = "P"), 'Exadata Layout'!V449, 0)</f>
        <v>0</v>
      </c>
      <c r="E1438" s="99">
        <f t="array" ref="E1438">IF(OR('Exadata Layout'!N449 = "P", 'Exadata Layout'!N449 = "A"), 'Exadata Layout'!W449, 0)</f>
        <v>0</v>
      </c>
      <c r="F1438" s="99">
        <f>IF(OR('Exadata Layout'!N449 = "P", 'Exadata Layout'!N449 = "A"), 'Exadata Layout'!I449, 0)</f>
        <v>0</v>
      </c>
      <c r="G1438" s="91" t="str">
        <f t="array" ref="G1438">IF(OR('Exadata Layout'!N449 = "P", 'Exadata Layout'!N449 = "A"), 'Exadata Layout'!G449, "")</f>
        <v/>
      </c>
    </row>
    <row r="1439" spans="3:7">
      <c r="C1439" s="91">
        <v>436</v>
      </c>
      <c r="D1439" s="99">
        <f>IF(OR('Exadata Layout'!N450 = "P"), 'Exadata Layout'!V450, 0)</f>
        <v>0</v>
      </c>
      <c r="E1439" s="99">
        <f t="array" ref="E1439">IF(OR('Exadata Layout'!N450 = "P", 'Exadata Layout'!N450 = "A"), 'Exadata Layout'!W450, 0)</f>
        <v>0</v>
      </c>
      <c r="F1439" s="99">
        <f>IF(OR('Exadata Layout'!N450 = "P", 'Exadata Layout'!N450 = "A"), 'Exadata Layout'!I450, 0)</f>
        <v>0</v>
      </c>
      <c r="G1439" s="91" t="str">
        <f t="array" ref="G1439">IF(OR('Exadata Layout'!N450 = "P", 'Exadata Layout'!N450 = "A"), 'Exadata Layout'!G450, "")</f>
        <v/>
      </c>
    </row>
    <row r="1440" spans="3:7">
      <c r="C1440" s="91">
        <v>437</v>
      </c>
      <c r="D1440" s="99">
        <f>IF(OR('Exadata Layout'!N451 = "P"), 'Exadata Layout'!V451, 0)</f>
        <v>0</v>
      </c>
      <c r="E1440" s="99">
        <f t="array" ref="E1440">IF(OR('Exadata Layout'!N451 = "P", 'Exadata Layout'!N451 = "A"), 'Exadata Layout'!W451, 0)</f>
        <v>0</v>
      </c>
      <c r="F1440" s="99">
        <f>IF(OR('Exadata Layout'!N451 = "P", 'Exadata Layout'!N451 = "A"), 'Exadata Layout'!I451, 0)</f>
        <v>0</v>
      </c>
      <c r="G1440" s="91" t="str">
        <f t="array" ref="G1440">IF(OR('Exadata Layout'!N451 = "P", 'Exadata Layout'!N451 = "A"), 'Exadata Layout'!G451, "")</f>
        <v/>
      </c>
    </row>
    <row r="1441" spans="3:7">
      <c r="C1441" s="91">
        <v>438</v>
      </c>
      <c r="D1441" s="99">
        <f>IF(OR('Exadata Layout'!N452 = "P"), 'Exadata Layout'!V452, 0)</f>
        <v>0</v>
      </c>
      <c r="E1441" s="99">
        <f t="array" ref="E1441">IF(OR('Exadata Layout'!N452 = "P", 'Exadata Layout'!N452 = "A"), 'Exadata Layout'!W452, 0)</f>
        <v>0</v>
      </c>
      <c r="F1441" s="99">
        <f>IF(OR('Exadata Layout'!N452 = "P", 'Exadata Layout'!N452 = "A"), 'Exadata Layout'!I452, 0)</f>
        <v>0</v>
      </c>
      <c r="G1441" s="91" t="str">
        <f t="array" ref="G1441">IF(OR('Exadata Layout'!N452 = "P", 'Exadata Layout'!N452 = "A"), 'Exadata Layout'!G452, "")</f>
        <v/>
      </c>
    </row>
    <row r="1442" spans="3:7">
      <c r="C1442" s="91">
        <v>439</v>
      </c>
      <c r="D1442" s="99">
        <f>IF(OR('Exadata Layout'!N453 = "P"), 'Exadata Layout'!V453, 0)</f>
        <v>0</v>
      </c>
      <c r="E1442" s="99">
        <f t="array" ref="E1442">IF(OR('Exadata Layout'!N453 = "P", 'Exadata Layout'!N453 = "A"), 'Exadata Layout'!W453, 0)</f>
        <v>0</v>
      </c>
      <c r="F1442" s="99">
        <f>IF(OR('Exadata Layout'!N453 = "P", 'Exadata Layout'!N453 = "A"), 'Exadata Layout'!I453, 0)</f>
        <v>0</v>
      </c>
      <c r="G1442" s="91" t="str">
        <f t="array" ref="G1442">IF(OR('Exadata Layout'!N453 = "P", 'Exadata Layout'!N453 = "A"), 'Exadata Layout'!G453, "")</f>
        <v/>
      </c>
    </row>
    <row r="1443" spans="3:7">
      <c r="C1443" s="91">
        <v>440</v>
      </c>
      <c r="D1443" s="99">
        <f>IF(OR('Exadata Layout'!N454 = "P"), 'Exadata Layout'!V454, 0)</f>
        <v>0</v>
      </c>
      <c r="E1443" s="99">
        <f t="array" ref="E1443">IF(OR('Exadata Layout'!N454 = "P", 'Exadata Layout'!N454 = "A"), 'Exadata Layout'!W454, 0)</f>
        <v>0</v>
      </c>
      <c r="F1443" s="99">
        <f>IF(OR('Exadata Layout'!N454 = "P", 'Exadata Layout'!N454 = "A"), 'Exadata Layout'!I454, 0)</f>
        <v>0</v>
      </c>
      <c r="G1443" s="91" t="str">
        <f t="array" ref="G1443">IF(OR('Exadata Layout'!N454 = "P", 'Exadata Layout'!N454 = "A"), 'Exadata Layout'!G454, "")</f>
        <v/>
      </c>
    </row>
    <row r="1444" spans="3:7">
      <c r="C1444" s="91">
        <v>441</v>
      </c>
      <c r="D1444" s="99">
        <f>IF(OR('Exadata Layout'!N455 = "P"), 'Exadata Layout'!V455, 0)</f>
        <v>0</v>
      </c>
      <c r="E1444" s="99">
        <f t="array" ref="E1444">IF(OR('Exadata Layout'!N455 = "P", 'Exadata Layout'!N455 = "A"), 'Exadata Layout'!W455, 0)</f>
        <v>0</v>
      </c>
      <c r="F1444" s="99">
        <f>IF(OR('Exadata Layout'!N455 = "P", 'Exadata Layout'!N455 = "A"), 'Exadata Layout'!I455, 0)</f>
        <v>0</v>
      </c>
      <c r="G1444" s="91" t="str">
        <f t="array" ref="G1444">IF(OR('Exadata Layout'!N455 = "P", 'Exadata Layout'!N455 = "A"), 'Exadata Layout'!G455, "")</f>
        <v/>
      </c>
    </row>
    <row r="1445" spans="3:7">
      <c r="C1445" s="91">
        <v>442</v>
      </c>
      <c r="D1445" s="99">
        <f>IF(OR('Exadata Layout'!N456 = "P"), 'Exadata Layout'!V456, 0)</f>
        <v>0</v>
      </c>
      <c r="E1445" s="99">
        <f t="array" ref="E1445">IF(OR('Exadata Layout'!N456 = "P", 'Exadata Layout'!N456 = "A"), 'Exadata Layout'!W456, 0)</f>
        <v>0</v>
      </c>
      <c r="F1445" s="99">
        <f>IF(OR('Exadata Layout'!N456 = "P", 'Exadata Layout'!N456 = "A"), 'Exadata Layout'!I456, 0)</f>
        <v>0</v>
      </c>
      <c r="G1445" s="91" t="str">
        <f t="array" ref="G1445">IF(OR('Exadata Layout'!N456 = "P", 'Exadata Layout'!N456 = "A"), 'Exadata Layout'!G456, "")</f>
        <v/>
      </c>
    </row>
    <row r="1446" spans="3:7">
      <c r="C1446" s="91">
        <v>443</v>
      </c>
      <c r="D1446" s="99">
        <f>IF(OR('Exadata Layout'!N457 = "P"), 'Exadata Layout'!V457, 0)</f>
        <v>0</v>
      </c>
      <c r="E1446" s="99">
        <f t="array" ref="E1446">IF(OR('Exadata Layout'!N457 = "P", 'Exadata Layout'!N457 = "A"), 'Exadata Layout'!W457, 0)</f>
        <v>0</v>
      </c>
      <c r="F1446" s="99">
        <f>IF(OR('Exadata Layout'!N457 = "P", 'Exadata Layout'!N457 = "A"), 'Exadata Layout'!I457, 0)</f>
        <v>0</v>
      </c>
      <c r="G1446" s="91" t="str">
        <f t="array" ref="G1446">IF(OR('Exadata Layout'!N457 = "P", 'Exadata Layout'!N457 = "A"), 'Exadata Layout'!G457, "")</f>
        <v/>
      </c>
    </row>
    <row r="1447" spans="3:7">
      <c r="C1447" s="91">
        <v>444</v>
      </c>
      <c r="D1447" s="99">
        <f>IF(OR('Exadata Layout'!N458 = "P"), 'Exadata Layout'!V458, 0)</f>
        <v>0</v>
      </c>
      <c r="E1447" s="99">
        <f t="array" ref="E1447">IF(OR('Exadata Layout'!N458 = "P", 'Exadata Layout'!N458 = "A"), 'Exadata Layout'!W458, 0)</f>
        <v>0</v>
      </c>
      <c r="F1447" s="99">
        <f>IF(OR('Exadata Layout'!N458 = "P", 'Exadata Layout'!N458 = "A"), 'Exadata Layout'!I458, 0)</f>
        <v>0</v>
      </c>
      <c r="G1447" s="91" t="str">
        <f t="array" ref="G1447">IF(OR('Exadata Layout'!N458 = "P", 'Exadata Layout'!N458 = "A"), 'Exadata Layout'!G458, "")</f>
        <v/>
      </c>
    </row>
    <row r="1448" spans="3:7">
      <c r="C1448" s="91">
        <v>445</v>
      </c>
      <c r="D1448" s="99">
        <f>IF(OR('Exadata Layout'!N459 = "P"), 'Exadata Layout'!V459, 0)</f>
        <v>0</v>
      </c>
      <c r="E1448" s="99">
        <f t="array" ref="E1448">IF(OR('Exadata Layout'!N459 = "P", 'Exadata Layout'!N459 = "A"), 'Exadata Layout'!W459, 0)</f>
        <v>0</v>
      </c>
      <c r="F1448" s="99">
        <f>IF(OR('Exadata Layout'!N459 = "P", 'Exadata Layout'!N459 = "A"), 'Exadata Layout'!I459, 0)</f>
        <v>0</v>
      </c>
      <c r="G1448" s="91" t="str">
        <f t="array" ref="G1448">IF(OR('Exadata Layout'!N459 = "P", 'Exadata Layout'!N459 = "A"), 'Exadata Layout'!G459, "")</f>
        <v/>
      </c>
    </row>
    <row r="1449" spans="3:7">
      <c r="C1449" s="91">
        <v>446</v>
      </c>
      <c r="D1449" s="99">
        <f>IF(OR('Exadata Layout'!N460 = "P"), 'Exadata Layout'!V460, 0)</f>
        <v>0</v>
      </c>
      <c r="E1449" s="99">
        <f t="array" ref="E1449">IF(OR('Exadata Layout'!N460 = "P", 'Exadata Layout'!N460 = "A"), 'Exadata Layout'!W460, 0)</f>
        <v>0</v>
      </c>
      <c r="F1449" s="99">
        <f>IF(OR('Exadata Layout'!N460 = "P", 'Exadata Layout'!N460 = "A"), 'Exadata Layout'!I460, 0)</f>
        <v>0</v>
      </c>
      <c r="G1449" s="91" t="str">
        <f t="array" ref="G1449">IF(OR('Exadata Layout'!N460 = "P", 'Exadata Layout'!N460 = "A"), 'Exadata Layout'!G460, "")</f>
        <v/>
      </c>
    </row>
    <row r="1450" spans="3:7">
      <c r="C1450" s="91">
        <v>447</v>
      </c>
      <c r="D1450" s="99">
        <f>IF(OR('Exadata Layout'!N461 = "P"), 'Exadata Layout'!V461, 0)</f>
        <v>0</v>
      </c>
      <c r="E1450" s="99">
        <f t="array" ref="E1450">IF(OR('Exadata Layout'!N461 = "P", 'Exadata Layout'!N461 = "A"), 'Exadata Layout'!W461, 0)</f>
        <v>0</v>
      </c>
      <c r="F1450" s="99">
        <f>IF(OR('Exadata Layout'!N461 = "P", 'Exadata Layout'!N461 = "A"), 'Exadata Layout'!I461, 0)</f>
        <v>0</v>
      </c>
      <c r="G1450" s="91" t="str">
        <f t="array" ref="G1450">IF(OR('Exadata Layout'!N461 = "P", 'Exadata Layout'!N461 = "A"), 'Exadata Layout'!G461, "")</f>
        <v/>
      </c>
    </row>
    <row r="1451" spans="3:7">
      <c r="C1451" s="91">
        <v>448</v>
      </c>
      <c r="D1451" s="99">
        <f>IF(OR('Exadata Layout'!N462 = "P"), 'Exadata Layout'!V462, 0)</f>
        <v>0</v>
      </c>
      <c r="E1451" s="99">
        <f t="array" ref="E1451">IF(OR('Exadata Layout'!N462 = "P", 'Exadata Layout'!N462 = "A"), 'Exadata Layout'!W462, 0)</f>
        <v>0</v>
      </c>
      <c r="F1451" s="99">
        <f>IF(OR('Exadata Layout'!N462 = "P", 'Exadata Layout'!N462 = "A"), 'Exadata Layout'!I462, 0)</f>
        <v>0</v>
      </c>
      <c r="G1451" s="91" t="str">
        <f t="array" ref="G1451">IF(OR('Exadata Layout'!N462 = "P", 'Exadata Layout'!N462 = "A"), 'Exadata Layout'!G462, "")</f>
        <v/>
      </c>
    </row>
    <row r="1452" spans="3:7">
      <c r="C1452" s="91">
        <v>449</v>
      </c>
      <c r="D1452" s="99">
        <f>IF(OR('Exadata Layout'!N463 = "P"), 'Exadata Layout'!V463, 0)</f>
        <v>0</v>
      </c>
      <c r="E1452" s="99">
        <f t="array" ref="E1452">IF(OR('Exadata Layout'!N463 = "P", 'Exadata Layout'!N463 = "A"), 'Exadata Layout'!W463, 0)</f>
        <v>0</v>
      </c>
      <c r="F1452" s="99">
        <f>IF(OR('Exadata Layout'!N463 = "P", 'Exadata Layout'!N463 = "A"), 'Exadata Layout'!I463, 0)</f>
        <v>0</v>
      </c>
      <c r="G1452" s="91" t="str">
        <f t="array" ref="G1452">IF(OR('Exadata Layout'!N463 = "P", 'Exadata Layout'!N463 = "A"), 'Exadata Layout'!G463, "")</f>
        <v/>
      </c>
    </row>
    <row r="1453" spans="3:7">
      <c r="C1453" s="91">
        <v>450</v>
      </c>
      <c r="D1453" s="99">
        <f>IF(OR('Exadata Layout'!N464 = "P"), 'Exadata Layout'!V464, 0)</f>
        <v>0</v>
      </c>
      <c r="E1453" s="99">
        <f t="array" ref="E1453">IF(OR('Exadata Layout'!N464 = "P", 'Exadata Layout'!N464 = "A"), 'Exadata Layout'!W464, 0)</f>
        <v>0</v>
      </c>
      <c r="F1453" s="99">
        <f>IF(OR('Exadata Layout'!N464 = "P", 'Exadata Layout'!N464 = "A"), 'Exadata Layout'!I464, 0)</f>
        <v>0</v>
      </c>
      <c r="G1453" s="91" t="str">
        <f t="array" ref="G1453">IF(OR('Exadata Layout'!N464 = "P", 'Exadata Layout'!N464 = "A"), 'Exadata Layout'!G464, "")</f>
        <v/>
      </c>
    </row>
    <row r="1454" spans="3:7">
      <c r="C1454" s="91">
        <v>451</v>
      </c>
      <c r="D1454" s="99">
        <f>IF(OR('Exadata Layout'!N465 = "P"), 'Exadata Layout'!V465, 0)</f>
        <v>0</v>
      </c>
      <c r="E1454" s="99">
        <f t="array" ref="E1454">IF(OR('Exadata Layout'!N465 = "P", 'Exadata Layout'!N465 = "A"), 'Exadata Layout'!W465, 0)</f>
        <v>0</v>
      </c>
      <c r="F1454" s="99">
        <f>IF(OR('Exadata Layout'!N465 = "P", 'Exadata Layout'!N465 = "A"), 'Exadata Layout'!I465, 0)</f>
        <v>0</v>
      </c>
      <c r="G1454" s="91" t="str">
        <f t="array" ref="G1454">IF(OR('Exadata Layout'!N465 = "P", 'Exadata Layout'!N465 = "A"), 'Exadata Layout'!G465, "")</f>
        <v/>
      </c>
    </row>
    <row r="1455" spans="3:7">
      <c r="C1455" s="91">
        <v>452</v>
      </c>
      <c r="D1455" s="99">
        <f>IF(OR('Exadata Layout'!N466 = "P"), 'Exadata Layout'!V466, 0)</f>
        <v>0</v>
      </c>
      <c r="E1455" s="99">
        <f t="array" ref="E1455">IF(OR('Exadata Layout'!N466 = "P", 'Exadata Layout'!N466 = "A"), 'Exadata Layout'!W466, 0)</f>
        <v>0</v>
      </c>
      <c r="F1455" s="99">
        <f>IF(OR('Exadata Layout'!N466 = "P", 'Exadata Layout'!N466 = "A"), 'Exadata Layout'!I466, 0)</f>
        <v>0</v>
      </c>
      <c r="G1455" s="91" t="str">
        <f t="array" ref="G1455">IF(OR('Exadata Layout'!N466 = "P", 'Exadata Layout'!N466 = "A"), 'Exadata Layout'!G466, "")</f>
        <v/>
      </c>
    </row>
    <row r="1456" spans="3:7">
      <c r="C1456" s="91">
        <v>453</v>
      </c>
      <c r="D1456" s="99">
        <f>IF(OR('Exadata Layout'!N467 = "P"), 'Exadata Layout'!V467, 0)</f>
        <v>0</v>
      </c>
      <c r="E1456" s="99">
        <f t="array" ref="E1456">IF(OR('Exadata Layout'!N467 = "P", 'Exadata Layout'!N467 = "A"), 'Exadata Layout'!W467, 0)</f>
        <v>0</v>
      </c>
      <c r="F1456" s="99">
        <f>IF(OR('Exadata Layout'!N467 = "P", 'Exadata Layout'!N467 = "A"), 'Exadata Layout'!I467, 0)</f>
        <v>0</v>
      </c>
      <c r="G1456" s="91" t="str">
        <f t="array" ref="G1456">IF(OR('Exadata Layout'!N467 = "P", 'Exadata Layout'!N467 = "A"), 'Exadata Layout'!G467, "")</f>
        <v/>
      </c>
    </row>
    <row r="1457" spans="3:7">
      <c r="C1457" s="91">
        <v>454</v>
      </c>
      <c r="D1457" s="99">
        <f>IF(OR('Exadata Layout'!N468 = "P"), 'Exadata Layout'!V468, 0)</f>
        <v>0</v>
      </c>
      <c r="E1457" s="99">
        <f t="array" ref="E1457">IF(OR('Exadata Layout'!N468 = "P", 'Exadata Layout'!N468 = "A"), 'Exadata Layout'!W468, 0)</f>
        <v>0</v>
      </c>
      <c r="F1457" s="99">
        <f>IF(OR('Exadata Layout'!N468 = "P", 'Exadata Layout'!N468 = "A"), 'Exadata Layout'!I468, 0)</f>
        <v>0</v>
      </c>
      <c r="G1457" s="91" t="str">
        <f t="array" ref="G1457">IF(OR('Exadata Layout'!N468 = "P", 'Exadata Layout'!N468 = "A"), 'Exadata Layout'!G468, "")</f>
        <v/>
      </c>
    </row>
    <row r="1458" spans="3:7">
      <c r="C1458" s="91">
        <v>455</v>
      </c>
      <c r="D1458" s="99">
        <f>IF(OR('Exadata Layout'!N469 = "P"), 'Exadata Layout'!V469, 0)</f>
        <v>0</v>
      </c>
      <c r="E1458" s="99">
        <f t="array" ref="E1458">IF(OR('Exadata Layout'!N469 = "P", 'Exadata Layout'!N469 = "A"), 'Exadata Layout'!W469, 0)</f>
        <v>0</v>
      </c>
      <c r="F1458" s="99">
        <f>IF(OR('Exadata Layout'!N469 = "P", 'Exadata Layout'!N469 = "A"), 'Exadata Layout'!I469, 0)</f>
        <v>0</v>
      </c>
      <c r="G1458" s="91" t="str">
        <f t="array" ref="G1458">IF(OR('Exadata Layout'!N469 = "P", 'Exadata Layout'!N469 = "A"), 'Exadata Layout'!G469, "")</f>
        <v/>
      </c>
    </row>
    <row r="1459" spans="3:7">
      <c r="C1459" s="91">
        <v>456</v>
      </c>
      <c r="D1459" s="99">
        <f>IF(OR('Exadata Layout'!N470 = "P"), 'Exadata Layout'!V470, 0)</f>
        <v>0</v>
      </c>
      <c r="E1459" s="99">
        <f t="array" ref="E1459">IF(OR('Exadata Layout'!N470 = "P", 'Exadata Layout'!N470 = "A"), 'Exadata Layout'!W470, 0)</f>
        <v>0</v>
      </c>
      <c r="F1459" s="99">
        <f>IF(OR('Exadata Layout'!N470 = "P", 'Exadata Layout'!N470 = "A"), 'Exadata Layout'!I470, 0)</f>
        <v>0</v>
      </c>
      <c r="G1459" s="91" t="str">
        <f t="array" ref="G1459">IF(OR('Exadata Layout'!N470 = "P", 'Exadata Layout'!N470 = "A"), 'Exadata Layout'!G470, "")</f>
        <v/>
      </c>
    </row>
    <row r="1460" spans="3:7">
      <c r="C1460" s="91">
        <v>457</v>
      </c>
      <c r="D1460" s="99">
        <f>IF(OR('Exadata Layout'!N471 = "P"), 'Exadata Layout'!V471, 0)</f>
        <v>0</v>
      </c>
      <c r="E1460" s="99">
        <f t="array" ref="E1460">IF(OR('Exadata Layout'!N471 = "P", 'Exadata Layout'!N471 = "A"), 'Exadata Layout'!W471, 0)</f>
        <v>0</v>
      </c>
      <c r="F1460" s="99">
        <f>IF(OR('Exadata Layout'!N471 = "P", 'Exadata Layout'!N471 = "A"), 'Exadata Layout'!I471, 0)</f>
        <v>0</v>
      </c>
      <c r="G1460" s="91" t="str">
        <f t="array" ref="G1460">IF(OR('Exadata Layout'!N471 = "P", 'Exadata Layout'!N471 = "A"), 'Exadata Layout'!G471, "")</f>
        <v/>
      </c>
    </row>
    <row r="1461" spans="3:7">
      <c r="C1461" s="91">
        <v>458</v>
      </c>
      <c r="D1461" s="99">
        <f>IF(OR('Exadata Layout'!N472 = "P"), 'Exadata Layout'!V472, 0)</f>
        <v>0</v>
      </c>
      <c r="E1461" s="99">
        <f t="array" ref="E1461">IF(OR('Exadata Layout'!N472 = "P", 'Exadata Layout'!N472 = "A"), 'Exadata Layout'!W472, 0)</f>
        <v>0</v>
      </c>
      <c r="F1461" s="99">
        <f>IF(OR('Exadata Layout'!N472 = "P", 'Exadata Layout'!N472 = "A"), 'Exadata Layout'!I472, 0)</f>
        <v>0</v>
      </c>
      <c r="G1461" s="91" t="str">
        <f t="array" ref="G1461">IF(OR('Exadata Layout'!N472 = "P", 'Exadata Layout'!N472 = "A"), 'Exadata Layout'!G472, "")</f>
        <v/>
      </c>
    </row>
    <row r="1462" spans="3:7">
      <c r="C1462" s="91">
        <v>459</v>
      </c>
      <c r="D1462" s="99">
        <f>IF(OR('Exadata Layout'!N473 = "P"), 'Exadata Layout'!V473, 0)</f>
        <v>0</v>
      </c>
      <c r="E1462" s="99">
        <f t="array" ref="E1462">IF(OR('Exadata Layout'!N473 = "P", 'Exadata Layout'!N473 = "A"), 'Exadata Layout'!W473, 0)</f>
        <v>0</v>
      </c>
      <c r="F1462" s="99">
        <f>IF(OR('Exadata Layout'!N473 = "P", 'Exadata Layout'!N473 = "A"), 'Exadata Layout'!I473, 0)</f>
        <v>0</v>
      </c>
      <c r="G1462" s="91" t="str">
        <f t="array" ref="G1462">IF(OR('Exadata Layout'!N473 = "P", 'Exadata Layout'!N473 = "A"), 'Exadata Layout'!G473, "")</f>
        <v/>
      </c>
    </row>
    <row r="1463" spans="3:7">
      <c r="C1463" s="91">
        <v>460</v>
      </c>
      <c r="D1463" s="99">
        <f>IF(OR('Exadata Layout'!N474 = "P"), 'Exadata Layout'!V474, 0)</f>
        <v>0</v>
      </c>
      <c r="E1463" s="99">
        <f t="array" ref="E1463">IF(OR('Exadata Layout'!N474 = "P", 'Exadata Layout'!N474 = "A"), 'Exadata Layout'!W474, 0)</f>
        <v>0</v>
      </c>
      <c r="F1463" s="99">
        <f>IF(OR('Exadata Layout'!N474 = "P", 'Exadata Layout'!N474 = "A"), 'Exadata Layout'!I474, 0)</f>
        <v>0</v>
      </c>
      <c r="G1463" s="91" t="str">
        <f t="array" ref="G1463">IF(OR('Exadata Layout'!N474 = "P", 'Exadata Layout'!N474 = "A"), 'Exadata Layout'!G474, "")</f>
        <v/>
      </c>
    </row>
    <row r="1464" spans="3:7">
      <c r="C1464" s="91">
        <v>461</v>
      </c>
      <c r="D1464" s="99">
        <f>IF(OR('Exadata Layout'!N475 = "P"), 'Exadata Layout'!V475, 0)</f>
        <v>0</v>
      </c>
      <c r="E1464" s="99">
        <f t="array" ref="E1464">IF(OR('Exadata Layout'!N475 = "P", 'Exadata Layout'!N475 = "A"), 'Exadata Layout'!W475, 0)</f>
        <v>0</v>
      </c>
      <c r="F1464" s="99">
        <f>IF(OR('Exadata Layout'!N475 = "P", 'Exadata Layout'!N475 = "A"), 'Exadata Layout'!I475, 0)</f>
        <v>0</v>
      </c>
      <c r="G1464" s="91" t="str">
        <f t="array" ref="G1464">IF(OR('Exadata Layout'!N475 = "P", 'Exadata Layout'!N475 = "A"), 'Exadata Layout'!G475, "")</f>
        <v/>
      </c>
    </row>
    <row r="1465" spans="3:7">
      <c r="C1465" s="91">
        <v>462</v>
      </c>
      <c r="D1465" s="99">
        <f>IF(OR('Exadata Layout'!N476 = "P"), 'Exadata Layout'!V476, 0)</f>
        <v>0</v>
      </c>
      <c r="E1465" s="99">
        <f t="array" ref="E1465">IF(OR('Exadata Layout'!N476 = "P", 'Exadata Layout'!N476 = "A"), 'Exadata Layout'!W476, 0)</f>
        <v>0</v>
      </c>
      <c r="F1465" s="99">
        <f>IF(OR('Exadata Layout'!N476 = "P", 'Exadata Layout'!N476 = "A"), 'Exadata Layout'!I476, 0)</f>
        <v>0</v>
      </c>
      <c r="G1465" s="91" t="str">
        <f t="array" ref="G1465">IF(OR('Exadata Layout'!N476 = "P", 'Exadata Layout'!N476 = "A"), 'Exadata Layout'!G476, "")</f>
        <v/>
      </c>
    </row>
    <row r="1466" spans="3:7">
      <c r="C1466" s="91">
        <v>463</v>
      </c>
      <c r="D1466" s="99">
        <f>IF(OR('Exadata Layout'!N477 = "P"), 'Exadata Layout'!V477, 0)</f>
        <v>0</v>
      </c>
      <c r="E1466" s="99">
        <f t="array" ref="E1466">IF(OR('Exadata Layout'!N477 = "P", 'Exadata Layout'!N477 = "A"), 'Exadata Layout'!W477, 0)</f>
        <v>0</v>
      </c>
      <c r="F1466" s="99">
        <f>IF(OR('Exadata Layout'!N477 = "P", 'Exadata Layout'!N477 = "A"), 'Exadata Layout'!I477, 0)</f>
        <v>0</v>
      </c>
      <c r="G1466" s="91" t="str">
        <f t="array" ref="G1466">IF(OR('Exadata Layout'!N477 = "P", 'Exadata Layout'!N477 = "A"), 'Exadata Layout'!G477, "")</f>
        <v/>
      </c>
    </row>
    <row r="1467" spans="3:7">
      <c r="C1467" s="91">
        <v>464</v>
      </c>
      <c r="D1467" s="99">
        <f>IF(OR('Exadata Layout'!N478 = "P"), 'Exadata Layout'!V478, 0)</f>
        <v>0</v>
      </c>
      <c r="E1467" s="99">
        <f t="array" ref="E1467">IF(OR('Exadata Layout'!N478 = "P", 'Exadata Layout'!N478 = "A"), 'Exadata Layout'!W478, 0)</f>
        <v>0</v>
      </c>
      <c r="F1467" s="99">
        <f>IF(OR('Exadata Layout'!N478 = "P", 'Exadata Layout'!N478 = "A"), 'Exadata Layout'!I478, 0)</f>
        <v>0</v>
      </c>
      <c r="G1467" s="91" t="str">
        <f t="array" ref="G1467">IF(OR('Exadata Layout'!N478 = "P", 'Exadata Layout'!N478 = "A"), 'Exadata Layout'!G478, "")</f>
        <v/>
      </c>
    </row>
    <row r="1468" spans="3:7">
      <c r="C1468" s="91">
        <v>465</v>
      </c>
      <c r="D1468" s="99">
        <f>IF(OR('Exadata Layout'!N479 = "P"), 'Exadata Layout'!V479, 0)</f>
        <v>0</v>
      </c>
      <c r="E1468" s="99">
        <f t="array" ref="E1468">IF(OR('Exadata Layout'!N479 = "P", 'Exadata Layout'!N479 = "A"), 'Exadata Layout'!W479, 0)</f>
        <v>0</v>
      </c>
      <c r="F1468" s="99">
        <f>IF(OR('Exadata Layout'!N479 = "P", 'Exadata Layout'!N479 = "A"), 'Exadata Layout'!I479, 0)</f>
        <v>0</v>
      </c>
      <c r="G1468" s="91" t="str">
        <f t="array" ref="G1468">IF(OR('Exadata Layout'!N479 = "P", 'Exadata Layout'!N479 = "A"), 'Exadata Layout'!G479, "")</f>
        <v/>
      </c>
    </row>
    <row r="1469" spans="3:7">
      <c r="C1469" s="91">
        <v>466</v>
      </c>
      <c r="D1469" s="99">
        <f>IF(OR('Exadata Layout'!N480 = "P"), 'Exadata Layout'!V480, 0)</f>
        <v>0</v>
      </c>
      <c r="E1469" s="99">
        <f t="array" ref="E1469">IF(OR('Exadata Layout'!N480 = "P", 'Exadata Layout'!N480 = "A"), 'Exadata Layout'!W480, 0)</f>
        <v>0</v>
      </c>
      <c r="F1469" s="99">
        <f>IF(OR('Exadata Layout'!N480 = "P", 'Exadata Layout'!N480 = "A"), 'Exadata Layout'!I480, 0)</f>
        <v>0</v>
      </c>
      <c r="G1469" s="91" t="str">
        <f t="array" ref="G1469">IF(OR('Exadata Layout'!N480 = "P", 'Exadata Layout'!N480 = "A"), 'Exadata Layout'!G480, "")</f>
        <v/>
      </c>
    </row>
    <row r="1470" spans="3:7">
      <c r="C1470" s="91">
        <v>467</v>
      </c>
      <c r="D1470" s="99">
        <f>IF(OR('Exadata Layout'!N481 = "P"), 'Exadata Layout'!V481, 0)</f>
        <v>0</v>
      </c>
      <c r="E1470" s="99">
        <f t="array" ref="E1470">IF(OR('Exadata Layout'!N481 = "P", 'Exadata Layout'!N481 = "A"), 'Exadata Layout'!W481, 0)</f>
        <v>0</v>
      </c>
      <c r="F1470" s="99">
        <f>IF(OR('Exadata Layout'!N481 = "P", 'Exadata Layout'!N481 = "A"), 'Exadata Layout'!I481, 0)</f>
        <v>0</v>
      </c>
      <c r="G1470" s="91" t="str">
        <f t="array" ref="G1470">IF(OR('Exadata Layout'!N481 = "P", 'Exadata Layout'!N481 = "A"), 'Exadata Layout'!G481, "")</f>
        <v/>
      </c>
    </row>
    <row r="1471" spans="3:7">
      <c r="C1471" s="91">
        <v>468</v>
      </c>
      <c r="D1471" s="99">
        <f>IF(OR('Exadata Layout'!N482 = "P"), 'Exadata Layout'!V482, 0)</f>
        <v>0</v>
      </c>
      <c r="E1471" s="99">
        <f t="array" ref="E1471">IF(OR('Exadata Layout'!N482 = "P", 'Exadata Layout'!N482 = "A"), 'Exadata Layout'!W482, 0)</f>
        <v>0</v>
      </c>
      <c r="F1471" s="99">
        <f>IF(OR('Exadata Layout'!N482 = "P", 'Exadata Layout'!N482 = "A"), 'Exadata Layout'!I482, 0)</f>
        <v>0</v>
      </c>
      <c r="G1471" s="91" t="str">
        <f t="array" ref="G1471">IF(OR('Exadata Layout'!N482 = "P", 'Exadata Layout'!N482 = "A"), 'Exadata Layout'!G482, "")</f>
        <v/>
      </c>
    </row>
    <row r="1472" spans="3:7">
      <c r="C1472" s="91">
        <v>469</v>
      </c>
      <c r="D1472" s="99">
        <f>IF(OR('Exadata Layout'!N483 = "P"), 'Exadata Layout'!V483, 0)</f>
        <v>0</v>
      </c>
      <c r="E1472" s="99">
        <f t="array" ref="E1472">IF(OR('Exadata Layout'!N483 = "P", 'Exadata Layout'!N483 = "A"), 'Exadata Layout'!W483, 0)</f>
        <v>0</v>
      </c>
      <c r="F1472" s="99">
        <f>IF(OR('Exadata Layout'!N483 = "P", 'Exadata Layout'!N483 = "A"), 'Exadata Layout'!I483, 0)</f>
        <v>0</v>
      </c>
      <c r="G1472" s="91" t="str">
        <f t="array" ref="G1472">IF(OR('Exadata Layout'!N483 = "P", 'Exadata Layout'!N483 = "A"), 'Exadata Layout'!G483, "")</f>
        <v/>
      </c>
    </row>
    <row r="1473" spans="3:7">
      <c r="C1473" s="91">
        <v>470</v>
      </c>
      <c r="D1473" s="99">
        <f>IF(OR('Exadata Layout'!N484 = "P"), 'Exadata Layout'!V484, 0)</f>
        <v>0</v>
      </c>
      <c r="E1473" s="99">
        <f t="array" ref="E1473">IF(OR('Exadata Layout'!N484 = "P", 'Exadata Layout'!N484 = "A"), 'Exadata Layout'!W484, 0)</f>
        <v>0</v>
      </c>
      <c r="F1473" s="99">
        <f>IF(OR('Exadata Layout'!N484 = "P", 'Exadata Layout'!N484 = "A"), 'Exadata Layout'!I484, 0)</f>
        <v>0</v>
      </c>
      <c r="G1473" s="91" t="str">
        <f t="array" ref="G1473">IF(OR('Exadata Layout'!N484 = "P", 'Exadata Layout'!N484 = "A"), 'Exadata Layout'!G484, "")</f>
        <v/>
      </c>
    </row>
    <row r="1474" spans="3:7">
      <c r="C1474" s="91">
        <v>471</v>
      </c>
      <c r="D1474" s="99">
        <f>IF(OR('Exadata Layout'!N485 = "P"), 'Exadata Layout'!V485, 0)</f>
        <v>0</v>
      </c>
      <c r="E1474" s="99">
        <f t="array" ref="E1474">IF(OR('Exadata Layout'!N485 = "P", 'Exadata Layout'!N485 = "A"), 'Exadata Layout'!W485, 0)</f>
        <v>0</v>
      </c>
      <c r="F1474" s="99">
        <f>IF(OR('Exadata Layout'!N485 = "P", 'Exadata Layout'!N485 = "A"), 'Exadata Layout'!I485, 0)</f>
        <v>0</v>
      </c>
      <c r="G1474" s="91" t="str">
        <f t="array" ref="G1474">IF(OR('Exadata Layout'!N485 = "P", 'Exadata Layout'!N485 = "A"), 'Exadata Layout'!G485, "")</f>
        <v/>
      </c>
    </row>
    <row r="1475" spans="3:7">
      <c r="C1475" s="91">
        <v>472</v>
      </c>
      <c r="D1475" s="99">
        <f>IF(OR('Exadata Layout'!N486 = "P"), 'Exadata Layout'!V486, 0)</f>
        <v>0</v>
      </c>
      <c r="E1475" s="99">
        <f t="array" ref="E1475">IF(OR('Exadata Layout'!N486 = "P", 'Exadata Layout'!N486 = "A"), 'Exadata Layout'!W486, 0)</f>
        <v>0</v>
      </c>
      <c r="F1475" s="99">
        <f>IF(OR('Exadata Layout'!N486 = "P", 'Exadata Layout'!N486 = "A"), 'Exadata Layout'!I486, 0)</f>
        <v>0</v>
      </c>
      <c r="G1475" s="91" t="str">
        <f t="array" ref="G1475">IF(OR('Exadata Layout'!N486 = "P", 'Exadata Layout'!N486 = "A"), 'Exadata Layout'!G486, "")</f>
        <v/>
      </c>
    </row>
    <row r="1476" spans="3:7">
      <c r="C1476" s="91">
        <v>473</v>
      </c>
      <c r="D1476" s="99">
        <f>IF(OR('Exadata Layout'!N487 = "P"), 'Exadata Layout'!V487, 0)</f>
        <v>0</v>
      </c>
      <c r="E1476" s="99">
        <f t="array" ref="E1476">IF(OR('Exadata Layout'!N487 = "P", 'Exadata Layout'!N487 = "A"), 'Exadata Layout'!W487, 0)</f>
        <v>0</v>
      </c>
      <c r="F1476" s="99">
        <f>IF(OR('Exadata Layout'!N487 = "P", 'Exadata Layout'!N487 = "A"), 'Exadata Layout'!I487, 0)</f>
        <v>0</v>
      </c>
      <c r="G1476" s="91" t="str">
        <f t="array" ref="G1476">IF(OR('Exadata Layout'!N487 = "P", 'Exadata Layout'!N487 = "A"), 'Exadata Layout'!G487, "")</f>
        <v/>
      </c>
    </row>
    <row r="1477" spans="3:7">
      <c r="C1477" s="91">
        <v>474</v>
      </c>
      <c r="D1477" s="99">
        <f>IF(OR('Exadata Layout'!N488 = "P"), 'Exadata Layout'!V488, 0)</f>
        <v>0</v>
      </c>
      <c r="E1477" s="99">
        <f t="array" ref="E1477">IF(OR('Exadata Layout'!N488 = "P", 'Exadata Layout'!N488 = "A"), 'Exadata Layout'!W488, 0)</f>
        <v>0</v>
      </c>
      <c r="F1477" s="99">
        <f>IF(OR('Exadata Layout'!N488 = "P", 'Exadata Layout'!N488 = "A"), 'Exadata Layout'!I488, 0)</f>
        <v>0</v>
      </c>
      <c r="G1477" s="91" t="str">
        <f t="array" ref="G1477">IF(OR('Exadata Layout'!N488 = "P", 'Exadata Layout'!N488 = "A"), 'Exadata Layout'!G488, "")</f>
        <v/>
      </c>
    </row>
    <row r="1478" spans="3:7">
      <c r="C1478" s="91">
        <v>475</v>
      </c>
      <c r="D1478" s="99">
        <f>IF(OR('Exadata Layout'!N489 = "P"), 'Exadata Layout'!V489, 0)</f>
        <v>0</v>
      </c>
      <c r="E1478" s="99">
        <f t="array" ref="E1478">IF(OR('Exadata Layout'!N489 = "P", 'Exadata Layout'!N489 = "A"), 'Exadata Layout'!W489, 0)</f>
        <v>0</v>
      </c>
      <c r="F1478" s="99">
        <f>IF(OR('Exadata Layout'!N489 = "P", 'Exadata Layout'!N489 = "A"), 'Exadata Layout'!I489, 0)</f>
        <v>0</v>
      </c>
      <c r="G1478" s="91" t="str">
        <f t="array" ref="G1478">IF(OR('Exadata Layout'!N489 = "P", 'Exadata Layout'!N489 = "A"), 'Exadata Layout'!G489, "")</f>
        <v/>
      </c>
    </row>
    <row r="1479" spans="3:7">
      <c r="C1479" s="91">
        <v>476</v>
      </c>
      <c r="D1479" s="99">
        <f>IF(OR('Exadata Layout'!N490 = "P"), 'Exadata Layout'!V490, 0)</f>
        <v>0</v>
      </c>
      <c r="E1479" s="99">
        <f t="array" ref="E1479">IF(OR('Exadata Layout'!N490 = "P", 'Exadata Layout'!N490 = "A"), 'Exadata Layout'!W490, 0)</f>
        <v>0</v>
      </c>
      <c r="F1479" s="99">
        <f>IF(OR('Exadata Layout'!N490 = "P", 'Exadata Layout'!N490 = "A"), 'Exadata Layout'!I490, 0)</f>
        <v>0</v>
      </c>
      <c r="G1479" s="91" t="str">
        <f t="array" ref="G1479">IF(OR('Exadata Layout'!N490 = "P", 'Exadata Layout'!N490 = "A"), 'Exadata Layout'!G490, "")</f>
        <v/>
      </c>
    </row>
    <row r="1480" spans="3:7">
      <c r="C1480" s="91">
        <v>477</v>
      </c>
      <c r="D1480" s="99">
        <f>IF(OR('Exadata Layout'!N491 = "P"), 'Exadata Layout'!V491, 0)</f>
        <v>0</v>
      </c>
      <c r="E1480" s="99">
        <f t="array" ref="E1480">IF(OR('Exadata Layout'!N491 = "P", 'Exadata Layout'!N491 = "A"), 'Exadata Layout'!W491, 0)</f>
        <v>0</v>
      </c>
      <c r="F1480" s="99">
        <f>IF(OR('Exadata Layout'!N491 = "P", 'Exadata Layout'!N491 = "A"), 'Exadata Layout'!I491, 0)</f>
        <v>0</v>
      </c>
      <c r="G1480" s="91" t="str">
        <f t="array" ref="G1480">IF(OR('Exadata Layout'!N491 = "P", 'Exadata Layout'!N491 = "A"), 'Exadata Layout'!G491, "")</f>
        <v/>
      </c>
    </row>
    <row r="1481" spans="3:7">
      <c r="C1481" s="91">
        <v>478</v>
      </c>
      <c r="D1481" s="99">
        <f>IF(OR('Exadata Layout'!N492 = "P"), 'Exadata Layout'!V492, 0)</f>
        <v>0</v>
      </c>
      <c r="E1481" s="99">
        <f t="array" ref="E1481">IF(OR('Exadata Layout'!N492 = "P", 'Exadata Layout'!N492 = "A"), 'Exadata Layout'!W492, 0)</f>
        <v>0</v>
      </c>
      <c r="F1481" s="99">
        <f>IF(OR('Exadata Layout'!N492 = "P", 'Exadata Layout'!N492 = "A"), 'Exadata Layout'!I492, 0)</f>
        <v>0</v>
      </c>
      <c r="G1481" s="91" t="str">
        <f t="array" ref="G1481">IF(OR('Exadata Layout'!N492 = "P", 'Exadata Layout'!N492 = "A"), 'Exadata Layout'!G492, "")</f>
        <v/>
      </c>
    </row>
    <row r="1482" spans="3:7">
      <c r="C1482" s="91">
        <v>479</v>
      </c>
      <c r="D1482" s="99">
        <f>IF(OR('Exadata Layout'!N493 = "P"), 'Exadata Layout'!V493, 0)</f>
        <v>0</v>
      </c>
      <c r="E1482" s="99">
        <f t="array" ref="E1482">IF(OR('Exadata Layout'!N493 = "P", 'Exadata Layout'!N493 = "A"), 'Exadata Layout'!W493, 0)</f>
        <v>0</v>
      </c>
      <c r="F1482" s="99">
        <f>IF(OR('Exadata Layout'!N493 = "P", 'Exadata Layout'!N493 = "A"), 'Exadata Layout'!I493, 0)</f>
        <v>0</v>
      </c>
      <c r="G1482" s="91" t="str">
        <f t="array" ref="G1482">IF(OR('Exadata Layout'!N493 = "P", 'Exadata Layout'!N493 = "A"), 'Exadata Layout'!G493, "")</f>
        <v/>
      </c>
    </row>
    <row r="1483" spans="3:7">
      <c r="C1483" s="91">
        <v>480</v>
      </c>
      <c r="D1483" s="99">
        <f>IF(OR('Exadata Layout'!N494 = "P"), 'Exadata Layout'!V494, 0)</f>
        <v>0</v>
      </c>
      <c r="E1483" s="99">
        <f t="array" ref="E1483">IF(OR('Exadata Layout'!N494 = "P", 'Exadata Layout'!N494 = "A"), 'Exadata Layout'!W494, 0)</f>
        <v>0</v>
      </c>
      <c r="F1483" s="99">
        <f>IF(OR('Exadata Layout'!N494 = "P", 'Exadata Layout'!N494 = "A"), 'Exadata Layout'!I494, 0)</f>
        <v>0</v>
      </c>
      <c r="G1483" s="91" t="str">
        <f t="array" ref="G1483">IF(OR('Exadata Layout'!N494 = "P", 'Exadata Layout'!N494 = "A"), 'Exadata Layout'!G494, "")</f>
        <v/>
      </c>
    </row>
    <row r="1484" spans="3:7">
      <c r="C1484" s="91">
        <v>481</v>
      </c>
      <c r="D1484" s="99">
        <f>IF(OR('Exadata Layout'!N495 = "P"), 'Exadata Layout'!V495, 0)</f>
        <v>0</v>
      </c>
      <c r="E1484" s="99">
        <f t="array" ref="E1484">IF(OR('Exadata Layout'!N495 = "P", 'Exadata Layout'!N495 = "A"), 'Exadata Layout'!W495, 0)</f>
        <v>0</v>
      </c>
      <c r="F1484" s="99">
        <f>IF(OR('Exadata Layout'!N495 = "P", 'Exadata Layout'!N495 = "A"), 'Exadata Layout'!I495, 0)</f>
        <v>0</v>
      </c>
      <c r="G1484" s="91" t="str">
        <f t="array" ref="G1484">IF(OR('Exadata Layout'!N495 = "P", 'Exadata Layout'!N495 = "A"), 'Exadata Layout'!G495, "")</f>
        <v/>
      </c>
    </row>
    <row r="1485" spans="3:7">
      <c r="C1485" s="91">
        <v>482</v>
      </c>
      <c r="D1485" s="99">
        <f>IF(OR('Exadata Layout'!N496 = "P"), 'Exadata Layout'!V496, 0)</f>
        <v>0</v>
      </c>
      <c r="E1485" s="99">
        <f t="array" ref="E1485">IF(OR('Exadata Layout'!N496 = "P", 'Exadata Layout'!N496 = "A"), 'Exadata Layout'!W496, 0)</f>
        <v>0</v>
      </c>
      <c r="F1485" s="99">
        <f>IF(OR('Exadata Layout'!N496 = "P", 'Exadata Layout'!N496 = "A"), 'Exadata Layout'!I496, 0)</f>
        <v>0</v>
      </c>
      <c r="G1485" s="91" t="str">
        <f t="array" ref="G1485">IF(OR('Exadata Layout'!N496 = "P", 'Exadata Layout'!N496 = "A"), 'Exadata Layout'!G496, "")</f>
        <v/>
      </c>
    </row>
    <row r="1486" spans="3:7">
      <c r="C1486" s="91">
        <v>483</v>
      </c>
      <c r="D1486" s="99">
        <f>IF(OR('Exadata Layout'!N497 = "P"), 'Exadata Layout'!V497, 0)</f>
        <v>0</v>
      </c>
      <c r="E1486" s="99">
        <f t="array" ref="E1486">IF(OR('Exadata Layout'!N497 = "P", 'Exadata Layout'!N497 = "A"), 'Exadata Layout'!W497, 0)</f>
        <v>0</v>
      </c>
      <c r="F1486" s="99">
        <f>IF(OR('Exadata Layout'!N497 = "P", 'Exadata Layout'!N497 = "A"), 'Exadata Layout'!I497, 0)</f>
        <v>0</v>
      </c>
      <c r="G1486" s="91" t="str">
        <f t="array" ref="G1486">IF(OR('Exadata Layout'!N497 = "P", 'Exadata Layout'!N497 = "A"), 'Exadata Layout'!G497, "")</f>
        <v/>
      </c>
    </row>
    <row r="1487" spans="3:7">
      <c r="C1487" s="91">
        <v>484</v>
      </c>
      <c r="D1487" s="99">
        <f>IF(OR('Exadata Layout'!N498 = "P"), 'Exadata Layout'!V498, 0)</f>
        <v>0</v>
      </c>
      <c r="E1487" s="99">
        <f t="array" ref="E1487">IF(OR('Exadata Layout'!N498 = "P", 'Exadata Layout'!N498 = "A"), 'Exadata Layout'!W498, 0)</f>
        <v>0</v>
      </c>
      <c r="F1487" s="99">
        <f>IF(OR('Exadata Layout'!N498 = "P", 'Exadata Layout'!N498 = "A"), 'Exadata Layout'!I498, 0)</f>
        <v>0</v>
      </c>
      <c r="G1487" s="91" t="str">
        <f t="array" ref="G1487">IF(OR('Exadata Layout'!N498 = "P", 'Exadata Layout'!N498 = "A"), 'Exadata Layout'!G498, "")</f>
        <v/>
      </c>
    </row>
    <row r="1488" spans="3:7">
      <c r="C1488" s="91">
        <v>485</v>
      </c>
      <c r="D1488" s="99">
        <f>IF(OR('Exadata Layout'!N499 = "P"), 'Exadata Layout'!V499, 0)</f>
        <v>0</v>
      </c>
      <c r="E1488" s="99">
        <f t="array" ref="E1488">IF(OR('Exadata Layout'!N499 = "P", 'Exadata Layout'!N499 = "A"), 'Exadata Layout'!W499, 0)</f>
        <v>0</v>
      </c>
      <c r="F1488" s="99">
        <f>IF(OR('Exadata Layout'!N499 = "P", 'Exadata Layout'!N499 = "A"), 'Exadata Layout'!I499, 0)</f>
        <v>0</v>
      </c>
      <c r="G1488" s="91" t="str">
        <f t="array" ref="G1488">IF(OR('Exadata Layout'!N499 = "P", 'Exadata Layout'!N499 = "A"), 'Exadata Layout'!G499, "")</f>
        <v/>
      </c>
    </row>
    <row r="1489" spans="3:7">
      <c r="C1489" s="91">
        <v>486</v>
      </c>
      <c r="D1489" s="99">
        <f>IF(OR('Exadata Layout'!N500 = "P"), 'Exadata Layout'!V500, 0)</f>
        <v>0</v>
      </c>
      <c r="E1489" s="99">
        <f t="array" ref="E1489">IF(OR('Exadata Layout'!N500 = "P", 'Exadata Layout'!N500 = "A"), 'Exadata Layout'!W500, 0)</f>
        <v>0</v>
      </c>
      <c r="F1489" s="99">
        <f>IF(OR('Exadata Layout'!N500 = "P", 'Exadata Layout'!N500 = "A"), 'Exadata Layout'!I500, 0)</f>
        <v>0</v>
      </c>
      <c r="G1489" s="91" t="str">
        <f t="array" ref="G1489">IF(OR('Exadata Layout'!N500 = "P", 'Exadata Layout'!N500 = "A"), 'Exadata Layout'!G500, "")</f>
        <v/>
      </c>
    </row>
    <row r="1490" spans="3:7">
      <c r="C1490" s="91">
        <v>487</v>
      </c>
      <c r="D1490" s="99">
        <f>IF(OR('Exadata Layout'!N501 = "P"), 'Exadata Layout'!V501, 0)</f>
        <v>0</v>
      </c>
      <c r="E1490" s="99">
        <f t="array" ref="E1490">IF(OR('Exadata Layout'!N501 = "P", 'Exadata Layout'!N501 = "A"), 'Exadata Layout'!W501, 0)</f>
        <v>0</v>
      </c>
      <c r="F1490" s="99">
        <f>IF(OR('Exadata Layout'!N501 = "P", 'Exadata Layout'!N501 = "A"), 'Exadata Layout'!I501, 0)</f>
        <v>0</v>
      </c>
      <c r="G1490" s="91" t="str">
        <f t="array" ref="G1490">IF(OR('Exadata Layout'!N501 = "P", 'Exadata Layout'!N501 = "A"), 'Exadata Layout'!G501, "")</f>
        <v/>
      </c>
    </row>
    <row r="1491" spans="3:7">
      <c r="C1491" s="91">
        <v>488</v>
      </c>
      <c r="D1491" s="99">
        <f>IF(OR('Exadata Layout'!N502 = "P"), 'Exadata Layout'!V502, 0)</f>
        <v>0</v>
      </c>
      <c r="E1491" s="99">
        <f t="array" ref="E1491">IF(OR('Exadata Layout'!N502 = "P", 'Exadata Layout'!N502 = "A"), 'Exadata Layout'!W502, 0)</f>
        <v>0</v>
      </c>
      <c r="F1491" s="99">
        <f>IF(OR('Exadata Layout'!N502 = "P", 'Exadata Layout'!N502 = "A"), 'Exadata Layout'!I502, 0)</f>
        <v>0</v>
      </c>
      <c r="G1491" s="91" t="str">
        <f t="array" ref="G1491">IF(OR('Exadata Layout'!N502 = "P", 'Exadata Layout'!N502 = "A"), 'Exadata Layout'!G502, "")</f>
        <v/>
      </c>
    </row>
    <row r="1492" spans="3:7">
      <c r="C1492" s="91">
        <v>489</v>
      </c>
      <c r="D1492" s="99">
        <f>IF(OR('Exadata Layout'!N503 = "P"), 'Exadata Layout'!V503, 0)</f>
        <v>0</v>
      </c>
      <c r="E1492" s="99">
        <f t="array" ref="E1492">IF(OR('Exadata Layout'!N503 = "P", 'Exadata Layout'!N503 = "A"), 'Exadata Layout'!W503, 0)</f>
        <v>0</v>
      </c>
      <c r="F1492" s="99">
        <f>IF(OR('Exadata Layout'!N503 = "P", 'Exadata Layout'!N503 = "A"), 'Exadata Layout'!I503, 0)</f>
        <v>0</v>
      </c>
      <c r="G1492" s="91" t="str">
        <f t="array" ref="G1492">IF(OR('Exadata Layout'!N503 = "P", 'Exadata Layout'!N503 = "A"), 'Exadata Layout'!G503, "")</f>
        <v/>
      </c>
    </row>
    <row r="1493" spans="3:7">
      <c r="C1493" s="91">
        <v>490</v>
      </c>
      <c r="D1493" s="99">
        <f>IF(OR('Exadata Layout'!N504 = "P"), 'Exadata Layout'!V504, 0)</f>
        <v>0</v>
      </c>
      <c r="E1493" s="99">
        <f t="array" ref="E1493">IF(OR('Exadata Layout'!N504 = "P", 'Exadata Layout'!N504 = "A"), 'Exadata Layout'!W504, 0)</f>
        <v>0</v>
      </c>
      <c r="F1493" s="99">
        <f>IF(OR('Exadata Layout'!N504 = "P", 'Exadata Layout'!N504 = "A"), 'Exadata Layout'!I504, 0)</f>
        <v>0</v>
      </c>
      <c r="G1493" s="91" t="str">
        <f t="array" ref="G1493">IF(OR('Exadata Layout'!N504 = "P", 'Exadata Layout'!N504 = "A"), 'Exadata Layout'!G504, "")</f>
        <v/>
      </c>
    </row>
    <row r="1494" spans="3:7">
      <c r="C1494" s="91">
        <v>491</v>
      </c>
      <c r="D1494" s="99">
        <f>IF(OR('Exadata Layout'!N505 = "P"), 'Exadata Layout'!V505, 0)</f>
        <v>0</v>
      </c>
      <c r="E1494" s="99">
        <f t="array" ref="E1494">IF(OR('Exadata Layout'!N505 = "P", 'Exadata Layout'!N505 = "A"), 'Exadata Layout'!W505, 0)</f>
        <v>0</v>
      </c>
      <c r="F1494" s="99">
        <f>IF(OR('Exadata Layout'!N505 = "P", 'Exadata Layout'!N505 = "A"), 'Exadata Layout'!I505, 0)</f>
        <v>0</v>
      </c>
      <c r="G1494" s="91" t="str">
        <f t="array" ref="G1494">IF(OR('Exadata Layout'!N505 = "P", 'Exadata Layout'!N505 = "A"), 'Exadata Layout'!G505, "")</f>
        <v/>
      </c>
    </row>
    <row r="1495" spans="3:7">
      <c r="C1495" s="91">
        <v>492</v>
      </c>
      <c r="D1495" s="99">
        <f>IF(OR('Exadata Layout'!N506 = "P"), 'Exadata Layout'!V506, 0)</f>
        <v>0</v>
      </c>
      <c r="E1495" s="99">
        <f t="array" ref="E1495">IF(OR('Exadata Layout'!N506 = "P", 'Exadata Layout'!N506 = "A"), 'Exadata Layout'!W506, 0)</f>
        <v>0</v>
      </c>
      <c r="F1495" s="99">
        <f>IF(OR('Exadata Layout'!N506 = "P", 'Exadata Layout'!N506 = "A"), 'Exadata Layout'!I506, 0)</f>
        <v>0</v>
      </c>
      <c r="G1495" s="91" t="str">
        <f t="array" ref="G1495">IF(OR('Exadata Layout'!N506 = "P", 'Exadata Layout'!N506 = "A"), 'Exadata Layout'!G506, "")</f>
        <v/>
      </c>
    </row>
    <row r="1496" spans="3:7">
      <c r="C1496" s="91">
        <v>493</v>
      </c>
      <c r="D1496" s="99">
        <f>IF(OR('Exadata Layout'!N507 = "P"), 'Exadata Layout'!V507, 0)</f>
        <v>0</v>
      </c>
      <c r="E1496" s="99">
        <f t="array" ref="E1496">IF(OR('Exadata Layout'!N507 = "P", 'Exadata Layout'!N507 = "A"), 'Exadata Layout'!W507, 0)</f>
        <v>0</v>
      </c>
      <c r="F1496" s="99">
        <f>IF(OR('Exadata Layout'!N507 = "P", 'Exadata Layout'!N507 = "A"), 'Exadata Layout'!I507, 0)</f>
        <v>0</v>
      </c>
      <c r="G1496" s="91" t="str">
        <f t="array" ref="G1496">IF(OR('Exadata Layout'!N507 = "P", 'Exadata Layout'!N507 = "A"), 'Exadata Layout'!G507, "")</f>
        <v/>
      </c>
    </row>
    <row r="1497" spans="3:7">
      <c r="C1497" s="91">
        <v>494</v>
      </c>
      <c r="D1497" s="99">
        <f>IF(OR('Exadata Layout'!N508 = "P"), 'Exadata Layout'!V508, 0)</f>
        <v>0</v>
      </c>
      <c r="E1497" s="99">
        <f t="array" ref="E1497">IF(OR('Exadata Layout'!N508 = "P", 'Exadata Layout'!N508 = "A"), 'Exadata Layout'!W508, 0)</f>
        <v>0</v>
      </c>
      <c r="F1497" s="99">
        <f>IF(OR('Exadata Layout'!N508 = "P", 'Exadata Layout'!N508 = "A"), 'Exadata Layout'!I508, 0)</f>
        <v>0</v>
      </c>
      <c r="G1497" s="91" t="str">
        <f t="array" ref="G1497">IF(OR('Exadata Layout'!N508 = "P", 'Exadata Layout'!N508 = "A"), 'Exadata Layout'!G508, "")</f>
        <v/>
      </c>
    </row>
    <row r="1498" spans="3:7">
      <c r="C1498" s="91">
        <v>495</v>
      </c>
      <c r="D1498" s="99">
        <f>IF(OR('Exadata Layout'!N509 = "P"), 'Exadata Layout'!V509, 0)</f>
        <v>0</v>
      </c>
      <c r="E1498" s="99">
        <f t="array" ref="E1498">IF(OR('Exadata Layout'!N509 = "P", 'Exadata Layout'!N509 = "A"), 'Exadata Layout'!W509, 0)</f>
        <v>0</v>
      </c>
      <c r="F1498" s="99">
        <f>IF(OR('Exadata Layout'!N509 = "P", 'Exadata Layout'!N509 = "A"), 'Exadata Layout'!I509, 0)</f>
        <v>0</v>
      </c>
      <c r="G1498" s="91" t="str">
        <f t="array" ref="G1498">IF(OR('Exadata Layout'!N509 = "P", 'Exadata Layout'!N509 = "A"), 'Exadata Layout'!G509, "")</f>
        <v/>
      </c>
    </row>
    <row r="1499" spans="3:7">
      <c r="C1499" s="91">
        <v>496</v>
      </c>
      <c r="D1499" s="99">
        <f>IF(OR('Exadata Layout'!N510 = "P"), 'Exadata Layout'!V510, 0)</f>
        <v>0</v>
      </c>
      <c r="E1499" s="99">
        <f t="array" ref="E1499">IF(OR('Exadata Layout'!N510 = "P", 'Exadata Layout'!N510 = "A"), 'Exadata Layout'!W510, 0)</f>
        <v>0</v>
      </c>
      <c r="F1499" s="99">
        <f>IF(OR('Exadata Layout'!N510 = "P", 'Exadata Layout'!N510 = "A"), 'Exadata Layout'!I510, 0)</f>
        <v>0</v>
      </c>
      <c r="G1499" s="91" t="str">
        <f t="array" ref="G1499">IF(OR('Exadata Layout'!N510 = "P", 'Exadata Layout'!N510 = "A"), 'Exadata Layout'!G510, "")</f>
        <v/>
      </c>
    </row>
    <row r="1500" spans="3:7">
      <c r="C1500" s="91">
        <v>497</v>
      </c>
      <c r="D1500" s="99">
        <f>IF(OR('Exadata Layout'!N511 = "P"), 'Exadata Layout'!V511, 0)</f>
        <v>0</v>
      </c>
      <c r="E1500" s="99">
        <f t="array" ref="E1500">IF(OR('Exadata Layout'!N511 = "P", 'Exadata Layout'!N511 = "A"), 'Exadata Layout'!W511, 0)</f>
        <v>0</v>
      </c>
      <c r="F1500" s="99">
        <f>IF(OR('Exadata Layout'!N511 = "P", 'Exadata Layout'!N511 = "A"), 'Exadata Layout'!I511, 0)</f>
        <v>0</v>
      </c>
      <c r="G1500" s="91" t="str">
        <f t="array" ref="G1500">IF(OR('Exadata Layout'!N511 = "P", 'Exadata Layout'!N511 = "A"), 'Exadata Layout'!G511, "")</f>
        <v/>
      </c>
    </row>
    <row r="1501" spans="3:7">
      <c r="C1501" s="91">
        <v>498</v>
      </c>
      <c r="D1501" s="99">
        <f>IF(OR('Exadata Layout'!N512 = "P"), 'Exadata Layout'!V512, 0)</f>
        <v>0</v>
      </c>
      <c r="E1501" s="99">
        <f t="array" ref="E1501">IF(OR('Exadata Layout'!N512 = "P", 'Exadata Layout'!N512 = "A"), 'Exadata Layout'!W512, 0)</f>
        <v>0</v>
      </c>
      <c r="F1501" s="99">
        <f>IF(OR('Exadata Layout'!N512 = "P", 'Exadata Layout'!N512 = "A"), 'Exadata Layout'!I512, 0)</f>
        <v>0</v>
      </c>
      <c r="G1501" s="91" t="str">
        <f t="array" ref="G1501">IF(OR('Exadata Layout'!N512 = "P", 'Exadata Layout'!N512 = "A"), 'Exadata Layout'!G512, "")</f>
        <v/>
      </c>
    </row>
    <row r="1502" spans="3:7">
      <c r="C1502" s="91">
        <v>499</v>
      </c>
      <c r="D1502" s="99">
        <f>IF(OR('Exadata Layout'!N513 = "P"), 'Exadata Layout'!V513, 0)</f>
        <v>0</v>
      </c>
      <c r="E1502" s="99">
        <f t="array" ref="E1502">IF(OR('Exadata Layout'!N513 = "P", 'Exadata Layout'!N513 = "A"), 'Exadata Layout'!W513, 0)</f>
        <v>0</v>
      </c>
      <c r="F1502" s="99">
        <f>IF(OR('Exadata Layout'!N513 = "P", 'Exadata Layout'!N513 = "A"), 'Exadata Layout'!I513, 0)</f>
        <v>0</v>
      </c>
      <c r="G1502" s="91" t="str">
        <f t="array" ref="G1502">IF(OR('Exadata Layout'!N513 = "P", 'Exadata Layout'!N513 = "A"), 'Exadata Layout'!G513, "")</f>
        <v/>
      </c>
    </row>
    <row r="1503" spans="3:7">
      <c r="C1503" s="91">
        <v>500</v>
      </c>
      <c r="D1503" s="99">
        <f>IF(OR('Exadata Layout'!N514 = "P"), 'Exadata Layout'!V514, 0)</f>
        <v>0</v>
      </c>
      <c r="E1503" s="99">
        <f t="array" ref="E1503">IF(OR('Exadata Layout'!N514 = "P", 'Exadata Layout'!N514 = "A"), 'Exadata Layout'!W514, 0)</f>
        <v>0</v>
      </c>
      <c r="F1503" s="99">
        <f>IF(OR('Exadata Layout'!N514 = "P", 'Exadata Layout'!N514 = "A"), 'Exadata Layout'!I514, 0)</f>
        <v>0</v>
      </c>
      <c r="G1503" s="91" t="str">
        <f t="array" ref="G1503">IF(OR('Exadata Layout'!N514 = "P", 'Exadata Layout'!N514 = "A"), 'Exadata Layout'!G514, "")</f>
        <v/>
      </c>
    </row>
    <row r="1504" spans="3:7">
      <c r="D1504" s="99">
        <f>('Exadata Layout'!AF13) - SUM(D1004:D1503)</f>
        <v>36</v>
      </c>
      <c r="E1504" s="99">
        <f>('Exadata Layout'!AG13) - SUM(E1004:E1503)</f>
        <v>256</v>
      </c>
      <c r="F1504" s="99">
        <f>ROUND(SUM(F1004:F1503),0)</f>
        <v>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IF(OR('Exadata Layout'!O15 = "P"), 'Exadata Layout'!V15, 0)</f>
        <v>0</v>
      </c>
      <c r="E1505" s="99">
        <f>IF(OR('Exadata Layout'!O15 = "P", 'Exadata Layout'!O15 = "A"), 'Exadata Layout'!W15, 0)</f>
        <v>0</v>
      </c>
      <c r="F1505" s="99">
        <f>IF(OR('Exadata Layout'!O15 = "P", 'Exadata Layout'!O15 = "A"), 'Exadata Layout'!I15, 0)</f>
        <v>0</v>
      </c>
      <c r="G1505" s="91" t="str">
        <f t="array" ref="G1505">IF(OR('Exadata Layout'!O15 = "P", 'Exadata Layout'!O15 = "A"), 'Exadata Layout'!G15, "")</f>
        <v/>
      </c>
    </row>
    <row r="1506" spans="1:7">
      <c r="C1506" s="91">
        <v>2</v>
      </c>
      <c r="D1506" s="99">
        <f>IF(OR('Exadata Layout'!O16 = "P"), 'Exadata Layout'!V16, 0)</f>
        <v>0</v>
      </c>
      <c r="E1506" s="99">
        <f t="array" ref="E1506">IF(OR('Exadata Layout'!O16 = "P", 'Exadata Layout'!O16 = "A"), 'Exadata Layout'!W16, 0)</f>
        <v>0</v>
      </c>
      <c r="F1506" s="99">
        <f>IF(OR('Exadata Layout'!O16 = "P", 'Exadata Layout'!O16 = "A"), 'Exadata Layout'!I16, 0)</f>
        <v>0</v>
      </c>
      <c r="G1506" s="91" t="str">
        <f t="array" ref="G1506">IF(OR('Exadata Layout'!O16 = "P", 'Exadata Layout'!O16 = "A"), 'Exadata Layout'!G16, "")</f>
        <v/>
      </c>
    </row>
    <row r="1507" spans="1:7">
      <c r="C1507" s="91">
        <v>3</v>
      </c>
      <c r="D1507" s="99">
        <f>IF(OR('Exadata Layout'!O17 = "P"), 'Exadata Layout'!V17, 0)</f>
        <v>0</v>
      </c>
      <c r="E1507" s="99">
        <f t="array" ref="E1507">IF(OR('Exadata Layout'!O17 = "P", 'Exadata Layout'!O17 = "A"), 'Exadata Layout'!W17, 0)</f>
        <v>0</v>
      </c>
      <c r="F1507" s="99">
        <f>IF(OR('Exadata Layout'!O17 = "P", 'Exadata Layout'!O17 = "A"), 'Exadata Layout'!I17, 0)</f>
        <v>0</v>
      </c>
      <c r="G1507" s="91" t="str">
        <f t="array" ref="G1507">IF(OR('Exadata Layout'!O17 = "P", 'Exadata Layout'!O17 = "A"), 'Exadata Layout'!G17, "")</f>
        <v/>
      </c>
    </row>
    <row r="1508" spans="1:7">
      <c r="C1508" s="91">
        <v>4</v>
      </c>
      <c r="D1508" s="99">
        <f>IF(OR('Exadata Layout'!O18 = "P"), 'Exadata Layout'!V18, 0)</f>
        <v>0</v>
      </c>
      <c r="E1508" s="99">
        <f t="array" ref="E1508">IF(OR('Exadata Layout'!O18 = "P", 'Exadata Layout'!O18 = "A"), 'Exadata Layout'!W18, 0)</f>
        <v>0</v>
      </c>
      <c r="F1508" s="99">
        <f>IF(OR('Exadata Layout'!O18 = "P", 'Exadata Layout'!O18 = "A"), 'Exadata Layout'!I18, 0)</f>
        <v>0</v>
      </c>
      <c r="G1508" s="91" t="str">
        <f t="array" ref="G1508">IF(OR('Exadata Layout'!O18 = "P", 'Exadata Layout'!O18 = "A"), 'Exadata Layout'!G18, "")</f>
        <v/>
      </c>
    </row>
    <row r="1509" spans="1:7">
      <c r="C1509" s="91">
        <v>5</v>
      </c>
      <c r="D1509" s="99">
        <f>IF(OR('Exadata Layout'!O19 = "P"), 'Exadata Layout'!V19, 0)</f>
        <v>0</v>
      </c>
      <c r="E1509" s="99">
        <f t="array" ref="E1509">IF(OR('Exadata Layout'!O19 = "P", 'Exadata Layout'!O19 = "A"), 'Exadata Layout'!W19, 0)</f>
        <v>0</v>
      </c>
      <c r="F1509" s="99">
        <f>IF(OR('Exadata Layout'!O19 = "P", 'Exadata Layout'!O19 = "A"), 'Exadata Layout'!I19, 0)</f>
        <v>0</v>
      </c>
      <c r="G1509" s="91" t="str">
        <f t="array" ref="G1509">IF(OR('Exadata Layout'!O19 = "P", 'Exadata Layout'!O19 = "A"), 'Exadata Layout'!G19, "")</f>
        <v/>
      </c>
    </row>
    <row r="1510" spans="1:7">
      <c r="C1510" s="91">
        <v>6</v>
      </c>
      <c r="D1510" s="99">
        <f>IF(OR('Exadata Layout'!O20 = "P"), 'Exadata Layout'!V20, 0)</f>
        <v>0</v>
      </c>
      <c r="E1510" s="99">
        <f t="array" ref="E1510">IF(OR('Exadata Layout'!O20 = "P", 'Exadata Layout'!O20 = "A"), 'Exadata Layout'!W20, 0)</f>
        <v>0</v>
      </c>
      <c r="F1510" s="99">
        <f>IF(OR('Exadata Layout'!O20 = "P", 'Exadata Layout'!O20 = "A"), 'Exadata Layout'!I20, 0)</f>
        <v>0</v>
      </c>
      <c r="G1510" s="91" t="str">
        <f t="array" ref="G1510">IF(OR('Exadata Layout'!O20 = "P", 'Exadata Layout'!O20 = "A"), 'Exadata Layout'!G20, "")</f>
        <v/>
      </c>
    </row>
    <row r="1511" spans="1:7">
      <c r="C1511" s="91">
        <v>7</v>
      </c>
      <c r="D1511" s="99">
        <f>IF(OR('Exadata Layout'!O21 = "P"), 'Exadata Layout'!V21, 0)</f>
        <v>0</v>
      </c>
      <c r="E1511" s="99">
        <f t="array" ref="E1511">IF(OR('Exadata Layout'!O21 = "P", 'Exadata Layout'!O21 = "A"), 'Exadata Layout'!W21, 0)</f>
        <v>0</v>
      </c>
      <c r="F1511" s="99">
        <f>IF(OR('Exadata Layout'!O21 = "P", 'Exadata Layout'!O21 = "A"), 'Exadata Layout'!I21, 0)</f>
        <v>0</v>
      </c>
      <c r="G1511" s="91" t="str">
        <f t="array" ref="G1511">IF(OR('Exadata Layout'!O21 = "P", 'Exadata Layout'!O21 = "A"), 'Exadata Layout'!G21, "")</f>
        <v/>
      </c>
    </row>
    <row r="1512" spans="1:7">
      <c r="C1512" s="91">
        <v>8</v>
      </c>
      <c r="D1512" s="99">
        <f>IF(OR('Exadata Layout'!O22 = "P"), 'Exadata Layout'!V22, 0)</f>
        <v>0</v>
      </c>
      <c r="E1512" s="99">
        <f t="array" ref="E1512">IF(OR('Exadata Layout'!O22 = "P", 'Exadata Layout'!O22 = "A"), 'Exadata Layout'!W22, 0)</f>
        <v>0</v>
      </c>
      <c r="F1512" s="99">
        <f>IF(OR('Exadata Layout'!O22 = "P", 'Exadata Layout'!O22 = "A"), 'Exadata Layout'!I22, 0)</f>
        <v>0</v>
      </c>
      <c r="G1512" s="91" t="str">
        <f t="array" ref="G1512">IF(OR('Exadata Layout'!O22 = "P", 'Exadata Layout'!O22 = "A"), 'Exadata Layout'!G22, "")</f>
        <v/>
      </c>
    </row>
    <row r="1513" spans="1:7">
      <c r="C1513" s="91">
        <v>9</v>
      </c>
      <c r="D1513" s="99">
        <f>IF(OR('Exadata Layout'!O23 = "P"), 'Exadata Layout'!V23, 0)</f>
        <v>0</v>
      </c>
      <c r="E1513" s="99">
        <f t="array" ref="E1513">IF(OR('Exadata Layout'!O23 = "P", 'Exadata Layout'!O23 = "A"), 'Exadata Layout'!W23, 0)</f>
        <v>0</v>
      </c>
      <c r="F1513" s="99">
        <f>IF(OR('Exadata Layout'!O23 = "P", 'Exadata Layout'!O23 = "A"), 'Exadata Layout'!I23, 0)</f>
        <v>0</v>
      </c>
      <c r="G1513" s="91" t="str">
        <f t="array" ref="G1513">IF(OR('Exadata Layout'!O23 = "P", 'Exadata Layout'!O23 = "A"), 'Exadata Layout'!G23, "")</f>
        <v/>
      </c>
    </row>
    <row r="1514" spans="1:7">
      <c r="C1514" s="91">
        <v>10</v>
      </c>
      <c r="D1514" s="99">
        <f>IF(OR('Exadata Layout'!O24 = "P"), 'Exadata Layout'!V24, 0)</f>
        <v>0</v>
      </c>
      <c r="E1514" s="99">
        <f t="array" ref="E1514">IF(OR('Exadata Layout'!O24 = "P", 'Exadata Layout'!O24 = "A"), 'Exadata Layout'!W24, 0)</f>
        <v>0</v>
      </c>
      <c r="F1514" s="99">
        <f>IF(OR('Exadata Layout'!O24 = "P", 'Exadata Layout'!O24 = "A"), 'Exadata Layout'!I24, 0)</f>
        <v>0</v>
      </c>
      <c r="G1514" s="91" t="str">
        <f t="array" ref="G1514">IF(OR('Exadata Layout'!O24 = "P", 'Exadata Layout'!O24 = "A"), 'Exadata Layout'!G24, "")</f>
        <v/>
      </c>
    </row>
    <row r="1515" spans="1:7">
      <c r="C1515" s="91">
        <v>11</v>
      </c>
      <c r="D1515" s="99">
        <f>IF(OR('Exadata Layout'!O25 = "P"), 'Exadata Layout'!V25, 0)</f>
        <v>0</v>
      </c>
      <c r="E1515" s="99">
        <f t="array" ref="E1515">IF(OR('Exadata Layout'!O25 = "P", 'Exadata Layout'!O25 = "A"), 'Exadata Layout'!W25, 0)</f>
        <v>0</v>
      </c>
      <c r="F1515" s="99">
        <f>IF(OR('Exadata Layout'!O25 = "P", 'Exadata Layout'!O25 = "A"), 'Exadata Layout'!I25, 0)</f>
        <v>0</v>
      </c>
      <c r="G1515" s="91" t="str">
        <f t="array" ref="G1515">IF(OR('Exadata Layout'!O25 = "P", 'Exadata Layout'!O25 = "A"), 'Exadata Layout'!G25, "")</f>
        <v/>
      </c>
    </row>
    <row r="1516" spans="1:7">
      <c r="C1516" s="91">
        <v>12</v>
      </c>
      <c r="D1516" s="99">
        <f>IF(OR('Exadata Layout'!O26 = "P"), 'Exadata Layout'!V26, 0)</f>
        <v>0</v>
      </c>
      <c r="E1516" s="99">
        <f t="array" ref="E1516">IF(OR('Exadata Layout'!O26 = "P", 'Exadata Layout'!O26 = "A"), 'Exadata Layout'!W26, 0)</f>
        <v>0</v>
      </c>
      <c r="F1516" s="99">
        <f>IF(OR('Exadata Layout'!O26 = "P", 'Exadata Layout'!O26 = "A"), 'Exadata Layout'!I26, 0)</f>
        <v>0</v>
      </c>
      <c r="G1516" s="91" t="str">
        <f t="array" ref="G1516">IF(OR('Exadata Layout'!O26 = "P", 'Exadata Layout'!O26 = "A"), 'Exadata Layout'!G26, "")</f>
        <v/>
      </c>
    </row>
    <row r="1517" spans="1:7">
      <c r="C1517" s="91">
        <v>13</v>
      </c>
      <c r="D1517" s="99">
        <f>IF(OR('Exadata Layout'!O27 = "P"), 'Exadata Layout'!V27, 0)</f>
        <v>0</v>
      </c>
      <c r="E1517" s="99">
        <f t="array" ref="E1517">IF(OR('Exadata Layout'!O27 = "P", 'Exadata Layout'!O27 = "A"), 'Exadata Layout'!W27, 0)</f>
        <v>0</v>
      </c>
      <c r="F1517" s="99">
        <f>IF(OR('Exadata Layout'!O27 = "P", 'Exadata Layout'!O27 = "A"), 'Exadata Layout'!I27, 0)</f>
        <v>0</v>
      </c>
      <c r="G1517" s="91" t="str">
        <f t="array" ref="G1517">IF(OR('Exadata Layout'!O27 = "P", 'Exadata Layout'!O27 = "A"), 'Exadata Layout'!G27, "")</f>
        <v/>
      </c>
    </row>
    <row r="1518" spans="1:7">
      <c r="C1518" s="91">
        <v>14</v>
      </c>
      <c r="D1518" s="99">
        <f>IF(OR('Exadata Layout'!O28 = "P"), 'Exadata Layout'!V28, 0)</f>
        <v>0</v>
      </c>
      <c r="E1518" s="99">
        <f t="array" ref="E1518">IF(OR('Exadata Layout'!O28 = "P", 'Exadata Layout'!O28 = "A"), 'Exadata Layout'!W28, 0)</f>
        <v>0</v>
      </c>
      <c r="F1518" s="99">
        <f>IF(OR('Exadata Layout'!O28 = "P", 'Exadata Layout'!O28 = "A"), 'Exadata Layout'!I28, 0)</f>
        <v>0</v>
      </c>
      <c r="G1518" s="91" t="str">
        <f t="array" ref="G1518">IF(OR('Exadata Layout'!O28 = "P", 'Exadata Layout'!O28 = "A"), 'Exadata Layout'!G28, "")</f>
        <v/>
      </c>
    </row>
    <row r="1519" spans="1:7">
      <c r="C1519" s="91">
        <v>15</v>
      </c>
      <c r="D1519" s="99">
        <f>IF(OR('Exadata Layout'!O29 = "P"), 'Exadata Layout'!V29, 0)</f>
        <v>0</v>
      </c>
      <c r="E1519" s="99">
        <f t="array" ref="E1519">IF(OR('Exadata Layout'!O29 = "P", 'Exadata Layout'!O29 = "A"), 'Exadata Layout'!W29, 0)</f>
        <v>0</v>
      </c>
      <c r="F1519" s="99">
        <f>IF(OR('Exadata Layout'!O29 = "P", 'Exadata Layout'!O29 = "A"), 'Exadata Layout'!I29, 0)</f>
        <v>0</v>
      </c>
      <c r="G1519" s="91" t="str">
        <f t="array" ref="G1519">IF(OR('Exadata Layout'!O29 = "P", 'Exadata Layout'!O29 = "A"), 'Exadata Layout'!G29, "")</f>
        <v/>
      </c>
    </row>
    <row r="1520" spans="1:7">
      <c r="C1520" s="91">
        <v>16</v>
      </c>
      <c r="D1520" s="99">
        <f>IF(OR('Exadata Layout'!O30 = "P"), 'Exadata Layout'!V30, 0)</f>
        <v>0</v>
      </c>
      <c r="E1520" s="99">
        <f t="array" ref="E1520">IF(OR('Exadata Layout'!O30 = "P", 'Exadata Layout'!O30 = "A"), 'Exadata Layout'!W30, 0)</f>
        <v>0</v>
      </c>
      <c r="F1520" s="99">
        <f>IF(OR('Exadata Layout'!O30 = "P", 'Exadata Layout'!O30 = "A"), 'Exadata Layout'!I30, 0)</f>
        <v>0</v>
      </c>
      <c r="G1520" s="91" t="str">
        <f t="array" ref="G1520">IF(OR('Exadata Layout'!O30 = "P", 'Exadata Layout'!O30 = "A"), 'Exadata Layout'!G30, "")</f>
        <v/>
      </c>
    </row>
    <row r="1521" spans="3:7">
      <c r="C1521" s="91">
        <v>17</v>
      </c>
      <c r="D1521" s="99">
        <f>IF(OR('Exadata Layout'!O31 = "P"), 'Exadata Layout'!V31, 0)</f>
        <v>0</v>
      </c>
      <c r="E1521" s="99">
        <f t="array" ref="E1521">IF(OR('Exadata Layout'!O31 = "P", 'Exadata Layout'!O31 = "A"), 'Exadata Layout'!W31, 0)</f>
        <v>0</v>
      </c>
      <c r="F1521" s="99">
        <f>IF(OR('Exadata Layout'!O31 = "P", 'Exadata Layout'!O31 = "A"), 'Exadata Layout'!I31, 0)</f>
        <v>0</v>
      </c>
      <c r="G1521" s="91" t="str">
        <f t="array" ref="G1521">IF(OR('Exadata Layout'!O31 = "P", 'Exadata Layout'!O31 = "A"), 'Exadata Layout'!G31, "")</f>
        <v/>
      </c>
    </row>
    <row r="1522" spans="3:7">
      <c r="C1522" s="91">
        <v>18</v>
      </c>
      <c r="D1522" s="99">
        <f>IF(OR('Exadata Layout'!O32 = "P"), 'Exadata Layout'!V32, 0)</f>
        <v>0</v>
      </c>
      <c r="E1522" s="99">
        <f t="array" ref="E1522">IF(OR('Exadata Layout'!O32 = "P", 'Exadata Layout'!O32 = "A"), 'Exadata Layout'!W32, 0)</f>
        <v>0</v>
      </c>
      <c r="F1522" s="99">
        <f>IF(OR('Exadata Layout'!O32 = "P", 'Exadata Layout'!O32 = "A"), 'Exadata Layout'!I32, 0)</f>
        <v>0</v>
      </c>
      <c r="G1522" s="91" t="str">
        <f t="array" ref="G1522">IF(OR('Exadata Layout'!O32 = "P", 'Exadata Layout'!O32 = "A"), 'Exadata Layout'!G32, "")</f>
        <v/>
      </c>
    </row>
    <row r="1523" spans="3:7">
      <c r="C1523" s="91">
        <v>19</v>
      </c>
      <c r="D1523" s="99">
        <f>IF(OR('Exadata Layout'!O33 = "P"), 'Exadata Layout'!V33, 0)</f>
        <v>0</v>
      </c>
      <c r="E1523" s="99">
        <f t="array" ref="E1523">IF(OR('Exadata Layout'!O33 = "P", 'Exadata Layout'!O33 = "A"), 'Exadata Layout'!W33, 0)</f>
        <v>0</v>
      </c>
      <c r="F1523" s="99">
        <f>IF(OR('Exadata Layout'!O33 = "P", 'Exadata Layout'!O33 = "A"), 'Exadata Layout'!I33, 0)</f>
        <v>0</v>
      </c>
      <c r="G1523" s="91" t="str">
        <f t="array" ref="G1523">IF(OR('Exadata Layout'!O33 = "P", 'Exadata Layout'!O33 = "A"), 'Exadata Layout'!G33, "")</f>
        <v/>
      </c>
    </row>
    <row r="1524" spans="3:7">
      <c r="C1524" s="91">
        <v>20</v>
      </c>
      <c r="D1524" s="99">
        <f>IF(OR('Exadata Layout'!O34 = "P"), 'Exadata Layout'!V34, 0)</f>
        <v>0</v>
      </c>
      <c r="E1524" s="99">
        <f t="array" ref="E1524">IF(OR('Exadata Layout'!O34 = "P", 'Exadata Layout'!O34 = "A"), 'Exadata Layout'!W34, 0)</f>
        <v>0</v>
      </c>
      <c r="F1524" s="99">
        <f>IF(OR('Exadata Layout'!O34 = "P", 'Exadata Layout'!O34 = "A"), 'Exadata Layout'!I34, 0)</f>
        <v>0</v>
      </c>
      <c r="G1524" s="91" t="str">
        <f t="array" ref="G1524">IF(OR('Exadata Layout'!O34 = "P", 'Exadata Layout'!O34 = "A"), 'Exadata Layout'!G34, "")</f>
        <v/>
      </c>
    </row>
    <row r="1525" spans="3:7">
      <c r="C1525" s="91">
        <v>21</v>
      </c>
      <c r="D1525" s="99">
        <f>IF(OR('Exadata Layout'!O35 = "P"), 'Exadata Layout'!V35, 0)</f>
        <v>0</v>
      </c>
      <c r="E1525" s="99">
        <f t="array" ref="E1525">IF(OR('Exadata Layout'!O35 = "P", 'Exadata Layout'!O35 = "A"), 'Exadata Layout'!W35, 0)</f>
        <v>0</v>
      </c>
      <c r="F1525" s="99">
        <f>IF(OR('Exadata Layout'!O35 = "P", 'Exadata Layout'!O35 = "A"), 'Exadata Layout'!I35, 0)</f>
        <v>0</v>
      </c>
      <c r="G1525" s="91" t="str">
        <f t="array" ref="G1525">IF(OR('Exadata Layout'!O35 = "P", 'Exadata Layout'!O35 = "A"), 'Exadata Layout'!G35, "")</f>
        <v/>
      </c>
    </row>
    <row r="1526" spans="3:7">
      <c r="C1526" s="91">
        <v>22</v>
      </c>
      <c r="D1526" s="99">
        <f>IF(OR('Exadata Layout'!O36 = "P"), 'Exadata Layout'!V36, 0)</f>
        <v>0</v>
      </c>
      <c r="E1526" s="99">
        <f t="array" ref="E1526">IF(OR('Exadata Layout'!O36 = "P", 'Exadata Layout'!O36 = "A"), 'Exadata Layout'!W36, 0)</f>
        <v>0</v>
      </c>
      <c r="F1526" s="99">
        <f>IF(OR('Exadata Layout'!O36 = "P", 'Exadata Layout'!O36 = "A"), 'Exadata Layout'!I36, 0)</f>
        <v>0</v>
      </c>
      <c r="G1526" s="91" t="str">
        <f t="array" ref="G1526">IF(OR('Exadata Layout'!O36 = "P", 'Exadata Layout'!O36 = "A"), 'Exadata Layout'!G36, "")</f>
        <v/>
      </c>
    </row>
    <row r="1527" spans="3:7">
      <c r="C1527" s="91">
        <v>23</v>
      </c>
      <c r="D1527" s="99">
        <f>IF(OR('Exadata Layout'!O37 = "P"), 'Exadata Layout'!V37, 0)</f>
        <v>0</v>
      </c>
      <c r="E1527" s="99">
        <f t="array" ref="E1527">IF(OR('Exadata Layout'!O37 = "P", 'Exadata Layout'!O37 = "A"), 'Exadata Layout'!W37, 0)</f>
        <v>0</v>
      </c>
      <c r="F1527" s="99">
        <f>IF(OR('Exadata Layout'!O37 = "P", 'Exadata Layout'!O37 = "A"), 'Exadata Layout'!I37, 0)</f>
        <v>0</v>
      </c>
      <c r="G1527" s="91" t="str">
        <f t="array" ref="G1527">IF(OR('Exadata Layout'!O37 = "P", 'Exadata Layout'!O37 = "A"), 'Exadata Layout'!G37, "")</f>
        <v/>
      </c>
    </row>
    <row r="1528" spans="3:7">
      <c r="C1528" s="91">
        <v>24</v>
      </c>
      <c r="D1528" s="99">
        <f>IF(OR('Exadata Layout'!O38 = "P"), 'Exadata Layout'!V38, 0)</f>
        <v>0</v>
      </c>
      <c r="E1528" s="99">
        <f t="array" ref="E1528">IF(OR('Exadata Layout'!O38 = "P", 'Exadata Layout'!O38 = "A"), 'Exadata Layout'!W38, 0)</f>
        <v>0</v>
      </c>
      <c r="F1528" s="99">
        <f>IF(OR('Exadata Layout'!O38 = "P", 'Exadata Layout'!O38 = "A"), 'Exadata Layout'!I38, 0)</f>
        <v>0</v>
      </c>
      <c r="G1528" s="91" t="str">
        <f t="array" ref="G1528">IF(OR('Exadata Layout'!O38 = "P", 'Exadata Layout'!O38 = "A"), 'Exadata Layout'!G38, "")</f>
        <v/>
      </c>
    </row>
    <row r="1529" spans="3:7">
      <c r="C1529" s="91">
        <v>25</v>
      </c>
      <c r="D1529" s="99">
        <f>IF(OR('Exadata Layout'!O39 = "P"), 'Exadata Layout'!V39, 0)</f>
        <v>0</v>
      </c>
      <c r="E1529" s="99">
        <f t="array" ref="E1529">IF(OR('Exadata Layout'!O39 = "P", 'Exadata Layout'!O39 = "A"), 'Exadata Layout'!W39, 0)</f>
        <v>0</v>
      </c>
      <c r="F1529" s="99">
        <f>IF(OR('Exadata Layout'!O39 = "P", 'Exadata Layout'!O39 = "A"), 'Exadata Layout'!I39, 0)</f>
        <v>0</v>
      </c>
      <c r="G1529" s="91" t="str">
        <f t="array" ref="G1529">IF(OR('Exadata Layout'!O39 = "P", 'Exadata Layout'!O39 = "A"), 'Exadata Layout'!G39, "")</f>
        <v/>
      </c>
    </row>
    <row r="1530" spans="3:7">
      <c r="C1530" s="91">
        <v>26</v>
      </c>
      <c r="D1530" s="99">
        <f>IF(OR('Exadata Layout'!O40 = "P"), 'Exadata Layout'!V40, 0)</f>
        <v>0</v>
      </c>
      <c r="E1530" s="99">
        <f t="array" ref="E1530">IF(OR('Exadata Layout'!O40 = "P", 'Exadata Layout'!O40 = "A"), 'Exadata Layout'!W40, 0)</f>
        <v>0</v>
      </c>
      <c r="F1530" s="99">
        <f>IF(OR('Exadata Layout'!O40 = "P", 'Exadata Layout'!O40 = "A"), 'Exadata Layout'!I40, 0)</f>
        <v>0</v>
      </c>
      <c r="G1530" s="91" t="str">
        <f t="array" ref="G1530">IF(OR('Exadata Layout'!O40 = "P", 'Exadata Layout'!O40 = "A"), 'Exadata Layout'!G40, "")</f>
        <v/>
      </c>
    </row>
    <row r="1531" spans="3:7">
      <c r="C1531" s="91">
        <v>27</v>
      </c>
      <c r="D1531" s="99">
        <f>IF(OR('Exadata Layout'!O41 = "P"), 'Exadata Layout'!V41, 0)</f>
        <v>0</v>
      </c>
      <c r="E1531" s="99">
        <f t="array" ref="E1531">IF(OR('Exadata Layout'!O41 = "P", 'Exadata Layout'!O41 = "A"), 'Exadata Layout'!W41, 0)</f>
        <v>0</v>
      </c>
      <c r="F1531" s="99">
        <f>IF(OR('Exadata Layout'!O41 = "P", 'Exadata Layout'!O41 = "A"), 'Exadata Layout'!I41, 0)</f>
        <v>0</v>
      </c>
      <c r="G1531" s="91" t="str">
        <f t="array" ref="G1531">IF(OR('Exadata Layout'!O41 = "P", 'Exadata Layout'!O41 = "A"), 'Exadata Layout'!G41, "")</f>
        <v/>
      </c>
    </row>
    <row r="1532" spans="3:7">
      <c r="C1532" s="91">
        <v>28</v>
      </c>
      <c r="D1532" s="99">
        <f>IF(OR('Exadata Layout'!O42 = "P"), 'Exadata Layout'!V42, 0)</f>
        <v>0</v>
      </c>
      <c r="E1532" s="99">
        <f t="array" ref="E1532">IF(OR('Exadata Layout'!O42 = "P", 'Exadata Layout'!O42 = "A"), 'Exadata Layout'!W42, 0)</f>
        <v>0</v>
      </c>
      <c r="F1532" s="99">
        <f>IF(OR('Exadata Layout'!O42 = "P", 'Exadata Layout'!O42 = "A"), 'Exadata Layout'!I42, 0)</f>
        <v>0</v>
      </c>
      <c r="G1532" s="91" t="str">
        <f t="array" ref="G1532">IF(OR('Exadata Layout'!O42 = "P", 'Exadata Layout'!O42 = "A"), 'Exadata Layout'!G42, "")</f>
        <v/>
      </c>
    </row>
    <row r="1533" spans="3:7">
      <c r="C1533" s="91">
        <v>29</v>
      </c>
      <c r="D1533" s="99">
        <f>IF(OR('Exadata Layout'!O43 = "P"), 'Exadata Layout'!V43, 0)</f>
        <v>0</v>
      </c>
      <c r="E1533" s="99">
        <f t="array" ref="E1533">IF(OR('Exadata Layout'!O43 = "P", 'Exadata Layout'!O43 = "A"), 'Exadata Layout'!W43, 0)</f>
        <v>0</v>
      </c>
      <c r="F1533" s="99">
        <f>IF(OR('Exadata Layout'!O43 = "P", 'Exadata Layout'!O43 = "A"), 'Exadata Layout'!I43, 0)</f>
        <v>0</v>
      </c>
      <c r="G1533" s="91" t="str">
        <f t="array" ref="G1533">IF(OR('Exadata Layout'!O43 = "P", 'Exadata Layout'!O43 = "A"), 'Exadata Layout'!G43, "")</f>
        <v/>
      </c>
    </row>
    <row r="1534" spans="3:7">
      <c r="C1534" s="91">
        <v>30</v>
      </c>
      <c r="D1534" s="99">
        <f>IF(OR('Exadata Layout'!O44 = "P"), 'Exadata Layout'!V44, 0)</f>
        <v>0</v>
      </c>
      <c r="E1534" s="99">
        <f t="array" ref="E1534">IF(OR('Exadata Layout'!O44 = "P", 'Exadata Layout'!O44 = "A"), 'Exadata Layout'!W44, 0)</f>
        <v>0</v>
      </c>
      <c r="F1534" s="99">
        <f>IF(OR('Exadata Layout'!O44 = "P", 'Exadata Layout'!O44 = "A"), 'Exadata Layout'!I44, 0)</f>
        <v>0</v>
      </c>
      <c r="G1534" s="91" t="str">
        <f t="array" ref="G1534">IF(OR('Exadata Layout'!O44 = "P", 'Exadata Layout'!O44 = "A"), 'Exadata Layout'!G44, "")</f>
        <v/>
      </c>
    </row>
    <row r="1535" spans="3:7">
      <c r="C1535" s="91">
        <v>31</v>
      </c>
      <c r="D1535" s="99">
        <f>IF(OR('Exadata Layout'!O45 = "P"), 'Exadata Layout'!V45, 0)</f>
        <v>0</v>
      </c>
      <c r="E1535" s="99">
        <f t="array" ref="E1535">IF(OR('Exadata Layout'!O45 = "P", 'Exadata Layout'!O45 = "A"), 'Exadata Layout'!W45, 0)</f>
        <v>0</v>
      </c>
      <c r="F1535" s="99">
        <f>IF(OR('Exadata Layout'!O45 = "P", 'Exadata Layout'!O45 = "A"), 'Exadata Layout'!I45, 0)</f>
        <v>0</v>
      </c>
      <c r="G1535" s="91" t="str">
        <f t="array" ref="G1535">IF(OR('Exadata Layout'!O45 = "P", 'Exadata Layout'!O45 = "A"), 'Exadata Layout'!G45, "")</f>
        <v/>
      </c>
    </row>
    <row r="1536" spans="3:7">
      <c r="C1536" s="91">
        <v>32</v>
      </c>
      <c r="D1536" s="99">
        <f>IF(OR('Exadata Layout'!O46 = "P"), 'Exadata Layout'!V46, 0)</f>
        <v>0</v>
      </c>
      <c r="E1536" s="99">
        <f t="array" ref="E1536">IF(OR('Exadata Layout'!O46 = "P", 'Exadata Layout'!O46 = "A"), 'Exadata Layout'!W46, 0)</f>
        <v>0</v>
      </c>
      <c r="F1536" s="99">
        <f>IF(OR('Exadata Layout'!O46 = "P", 'Exadata Layout'!O46 = "A"), 'Exadata Layout'!I46, 0)</f>
        <v>0</v>
      </c>
      <c r="G1536" s="91" t="str">
        <f t="array" ref="G1536">IF(OR('Exadata Layout'!O46 = "P", 'Exadata Layout'!O46 = "A"), 'Exadata Layout'!G46, "")</f>
        <v/>
      </c>
    </row>
    <row r="1537" spans="3:7">
      <c r="C1537" s="91">
        <v>33</v>
      </c>
      <c r="D1537" s="99">
        <f>IF(OR('Exadata Layout'!O47 = "P"), 'Exadata Layout'!V47, 0)</f>
        <v>0</v>
      </c>
      <c r="E1537" s="99">
        <f t="array" ref="E1537">IF(OR('Exadata Layout'!O47 = "P", 'Exadata Layout'!O47 = "A"), 'Exadata Layout'!W47, 0)</f>
        <v>0</v>
      </c>
      <c r="F1537" s="99">
        <f>IF(OR('Exadata Layout'!O47 = "P", 'Exadata Layout'!O47 = "A"), 'Exadata Layout'!I47, 0)</f>
        <v>0</v>
      </c>
      <c r="G1537" s="91" t="str">
        <f t="array" ref="G1537">IF(OR('Exadata Layout'!O47 = "P", 'Exadata Layout'!O47 = "A"), 'Exadata Layout'!G47, "")</f>
        <v/>
      </c>
    </row>
    <row r="1538" spans="3:7">
      <c r="C1538" s="91">
        <v>34</v>
      </c>
      <c r="D1538" s="99">
        <f>IF(OR('Exadata Layout'!O48 = "P"), 'Exadata Layout'!V48, 0)</f>
        <v>0</v>
      </c>
      <c r="E1538" s="99">
        <f t="array" ref="E1538">IF(OR('Exadata Layout'!O48 = "P", 'Exadata Layout'!O48 = "A"), 'Exadata Layout'!W48, 0)</f>
        <v>0</v>
      </c>
      <c r="F1538" s="99">
        <f>IF(OR('Exadata Layout'!O48 = "P", 'Exadata Layout'!O48 = "A"), 'Exadata Layout'!I48, 0)</f>
        <v>0</v>
      </c>
      <c r="G1538" s="91" t="str">
        <f t="array" ref="G1538">IF(OR('Exadata Layout'!O48 = "P", 'Exadata Layout'!O48 = "A"), 'Exadata Layout'!G48, "")</f>
        <v/>
      </c>
    </row>
    <row r="1539" spans="3:7">
      <c r="C1539" s="91">
        <v>35</v>
      </c>
      <c r="D1539" s="99">
        <f>IF(OR('Exadata Layout'!O49 = "P"), 'Exadata Layout'!V49, 0)</f>
        <v>0</v>
      </c>
      <c r="E1539" s="99">
        <f t="array" ref="E1539">IF(OR('Exadata Layout'!O49 = "P", 'Exadata Layout'!O49 = "A"), 'Exadata Layout'!W49, 0)</f>
        <v>0</v>
      </c>
      <c r="F1539" s="99">
        <f>IF(OR('Exadata Layout'!O49 = "P", 'Exadata Layout'!O49 = "A"), 'Exadata Layout'!I49, 0)</f>
        <v>0</v>
      </c>
      <c r="G1539" s="91" t="str">
        <f t="array" ref="G1539">IF(OR('Exadata Layout'!O49 = "P", 'Exadata Layout'!O49 = "A"), 'Exadata Layout'!G49, "")</f>
        <v/>
      </c>
    </row>
    <row r="1540" spans="3:7">
      <c r="C1540" s="91">
        <v>36</v>
      </c>
      <c r="D1540" s="99">
        <f>IF(OR('Exadata Layout'!O50 = "P"), 'Exadata Layout'!V50, 0)</f>
        <v>0</v>
      </c>
      <c r="E1540" s="99">
        <f t="array" ref="E1540">IF(OR('Exadata Layout'!O50 = "P", 'Exadata Layout'!O50 = "A"), 'Exadata Layout'!W50, 0)</f>
        <v>0</v>
      </c>
      <c r="F1540" s="99">
        <f>IF(OR('Exadata Layout'!O50 = "P", 'Exadata Layout'!O50 = "A"), 'Exadata Layout'!I50, 0)</f>
        <v>0</v>
      </c>
      <c r="G1540" s="91" t="str">
        <f t="array" ref="G1540">IF(OR('Exadata Layout'!O50 = "P", 'Exadata Layout'!O50 = "A"), 'Exadata Layout'!G50, "")</f>
        <v/>
      </c>
    </row>
    <row r="1541" spans="3:7">
      <c r="C1541" s="91">
        <v>37</v>
      </c>
      <c r="D1541" s="99">
        <f>IF(OR('Exadata Layout'!O51 = "P"), 'Exadata Layout'!V51, 0)</f>
        <v>0</v>
      </c>
      <c r="E1541" s="99">
        <f t="array" ref="E1541">IF(OR('Exadata Layout'!O51 = "P", 'Exadata Layout'!O51 = "A"), 'Exadata Layout'!W51, 0)</f>
        <v>0</v>
      </c>
      <c r="F1541" s="99">
        <f>IF(OR('Exadata Layout'!O51 = "P", 'Exadata Layout'!O51 = "A"), 'Exadata Layout'!I51, 0)</f>
        <v>0</v>
      </c>
      <c r="G1541" s="91" t="str">
        <f t="array" ref="G1541">IF(OR('Exadata Layout'!O51 = "P", 'Exadata Layout'!O51 = "A"), 'Exadata Layout'!G51, "")</f>
        <v/>
      </c>
    </row>
    <row r="1542" spans="3:7">
      <c r="C1542" s="91">
        <v>38</v>
      </c>
      <c r="D1542" s="99">
        <f>IF(OR('Exadata Layout'!O52 = "P"), 'Exadata Layout'!V52, 0)</f>
        <v>0</v>
      </c>
      <c r="E1542" s="99">
        <f t="array" ref="E1542">IF(OR('Exadata Layout'!O52 = "P", 'Exadata Layout'!O52 = "A"), 'Exadata Layout'!W52, 0)</f>
        <v>0</v>
      </c>
      <c r="F1542" s="99">
        <f>IF(OR('Exadata Layout'!O52 = "P", 'Exadata Layout'!O52 = "A"), 'Exadata Layout'!I52, 0)</f>
        <v>0</v>
      </c>
      <c r="G1542" s="91" t="str">
        <f t="array" ref="G1542">IF(OR('Exadata Layout'!O52 = "P", 'Exadata Layout'!O52 = "A"), 'Exadata Layout'!G52, "")</f>
        <v/>
      </c>
    </row>
    <row r="1543" spans="3:7">
      <c r="C1543" s="91">
        <v>39</v>
      </c>
      <c r="D1543" s="99">
        <f>IF(OR('Exadata Layout'!O53 = "P"), 'Exadata Layout'!V53, 0)</f>
        <v>0</v>
      </c>
      <c r="E1543" s="99">
        <f t="array" ref="E1543">IF(OR('Exadata Layout'!O53 = "P", 'Exadata Layout'!O53 = "A"), 'Exadata Layout'!W53, 0)</f>
        <v>0</v>
      </c>
      <c r="F1543" s="99">
        <f>IF(OR('Exadata Layout'!O53 = "P", 'Exadata Layout'!O53 = "A"), 'Exadata Layout'!I53, 0)</f>
        <v>0</v>
      </c>
      <c r="G1543" s="91" t="str">
        <f t="array" ref="G1543">IF(OR('Exadata Layout'!O53 = "P", 'Exadata Layout'!O53 = "A"), 'Exadata Layout'!G53, "")</f>
        <v/>
      </c>
    </row>
    <row r="1544" spans="3:7">
      <c r="C1544" s="91">
        <v>40</v>
      </c>
      <c r="D1544" s="99">
        <f>IF(OR('Exadata Layout'!O54 = "P"), 'Exadata Layout'!V54, 0)</f>
        <v>0</v>
      </c>
      <c r="E1544" s="99">
        <f t="array" ref="E1544">IF(OR('Exadata Layout'!O54 = "P", 'Exadata Layout'!O54 = "A"), 'Exadata Layout'!W54, 0)</f>
        <v>0</v>
      </c>
      <c r="F1544" s="99">
        <f>IF(OR('Exadata Layout'!O54 = "P", 'Exadata Layout'!O54 = "A"), 'Exadata Layout'!I54, 0)</f>
        <v>0</v>
      </c>
      <c r="G1544" s="91" t="str">
        <f t="array" ref="G1544">IF(OR('Exadata Layout'!O54 = "P", 'Exadata Layout'!O54 = "A"), 'Exadata Layout'!G54, "")</f>
        <v/>
      </c>
    </row>
    <row r="1545" spans="3:7">
      <c r="C1545" s="91">
        <v>41</v>
      </c>
      <c r="D1545" s="99">
        <f>IF(OR('Exadata Layout'!O55 = "P"), 'Exadata Layout'!V55, 0)</f>
        <v>0</v>
      </c>
      <c r="E1545" s="99">
        <f t="array" ref="E1545">IF(OR('Exadata Layout'!O55 = "P", 'Exadata Layout'!O55 = "A"), 'Exadata Layout'!W55, 0)</f>
        <v>0</v>
      </c>
      <c r="F1545" s="99">
        <f>IF(OR('Exadata Layout'!O55 = "P", 'Exadata Layout'!O55 = "A"), 'Exadata Layout'!I55, 0)</f>
        <v>0</v>
      </c>
      <c r="G1545" s="91" t="str">
        <f t="array" ref="G1545">IF(OR('Exadata Layout'!O55 = "P", 'Exadata Layout'!O55 = "A"), 'Exadata Layout'!G55, "")</f>
        <v/>
      </c>
    </row>
    <row r="1546" spans="3:7">
      <c r="C1546" s="91">
        <v>42</v>
      </c>
      <c r="D1546" s="99">
        <f>IF(OR('Exadata Layout'!O56 = "P"), 'Exadata Layout'!V56, 0)</f>
        <v>0</v>
      </c>
      <c r="E1546" s="99">
        <f t="array" ref="E1546">IF(OR('Exadata Layout'!O56 = "P", 'Exadata Layout'!O56 = "A"), 'Exadata Layout'!W56, 0)</f>
        <v>0</v>
      </c>
      <c r="F1546" s="99">
        <f>IF(OR('Exadata Layout'!O56 = "P", 'Exadata Layout'!O56 = "A"), 'Exadata Layout'!I56, 0)</f>
        <v>0</v>
      </c>
      <c r="G1546" s="91" t="str">
        <f t="array" ref="G1546">IF(OR('Exadata Layout'!O56 = "P", 'Exadata Layout'!O56 = "A"), 'Exadata Layout'!G56, "")</f>
        <v/>
      </c>
    </row>
    <row r="1547" spans="3:7">
      <c r="C1547" s="91">
        <v>43</v>
      </c>
      <c r="D1547" s="99">
        <f>IF(OR('Exadata Layout'!O57 = "P"), 'Exadata Layout'!V57, 0)</f>
        <v>0</v>
      </c>
      <c r="E1547" s="99">
        <f t="array" ref="E1547">IF(OR('Exadata Layout'!O57 = "P", 'Exadata Layout'!O57 = "A"), 'Exadata Layout'!W57, 0)</f>
        <v>0</v>
      </c>
      <c r="F1547" s="99">
        <f>IF(OR('Exadata Layout'!O57 = "P", 'Exadata Layout'!O57 = "A"), 'Exadata Layout'!I57, 0)</f>
        <v>0</v>
      </c>
      <c r="G1547" s="91" t="str">
        <f t="array" ref="G1547">IF(OR('Exadata Layout'!O57 = "P", 'Exadata Layout'!O57 = "A"), 'Exadata Layout'!G57, "")</f>
        <v/>
      </c>
    </row>
    <row r="1548" spans="3:7">
      <c r="C1548" s="91">
        <v>44</v>
      </c>
      <c r="D1548" s="99">
        <f>IF(OR('Exadata Layout'!O58 = "P"), 'Exadata Layout'!V58, 0)</f>
        <v>0</v>
      </c>
      <c r="E1548" s="99">
        <f t="array" ref="E1548">IF(OR('Exadata Layout'!O58 = "P", 'Exadata Layout'!O58 = "A"), 'Exadata Layout'!W58, 0)</f>
        <v>0</v>
      </c>
      <c r="F1548" s="99">
        <f>IF(OR('Exadata Layout'!O58 = "P", 'Exadata Layout'!O58 = "A"), 'Exadata Layout'!I58, 0)</f>
        <v>0</v>
      </c>
      <c r="G1548" s="91" t="str">
        <f t="array" ref="G1548">IF(OR('Exadata Layout'!O58 = "P", 'Exadata Layout'!O58 = "A"), 'Exadata Layout'!G58, "")</f>
        <v/>
      </c>
    </row>
    <row r="1549" spans="3:7">
      <c r="C1549" s="91">
        <v>45</v>
      </c>
      <c r="D1549" s="99">
        <f>IF(OR('Exadata Layout'!O59 = "P"), 'Exadata Layout'!V59, 0)</f>
        <v>0</v>
      </c>
      <c r="E1549" s="99">
        <f t="array" ref="E1549">IF(OR('Exadata Layout'!O59 = "P", 'Exadata Layout'!O59 = "A"), 'Exadata Layout'!W59, 0)</f>
        <v>0</v>
      </c>
      <c r="F1549" s="99">
        <f>IF(OR('Exadata Layout'!O59 = "P", 'Exadata Layout'!O59 = "A"), 'Exadata Layout'!I59, 0)</f>
        <v>0</v>
      </c>
      <c r="G1549" s="91" t="str">
        <f t="array" ref="G1549">IF(OR('Exadata Layout'!O59 = "P", 'Exadata Layout'!O59 = "A"), 'Exadata Layout'!G59, "")</f>
        <v/>
      </c>
    </row>
    <row r="1550" spans="3:7">
      <c r="C1550" s="91">
        <v>46</v>
      </c>
      <c r="D1550" s="99">
        <f>IF(OR('Exadata Layout'!O60 = "P"), 'Exadata Layout'!V60, 0)</f>
        <v>0</v>
      </c>
      <c r="E1550" s="99">
        <f t="array" ref="E1550">IF(OR('Exadata Layout'!O60 = "P", 'Exadata Layout'!O60 = "A"), 'Exadata Layout'!W60, 0)</f>
        <v>0</v>
      </c>
      <c r="F1550" s="99">
        <f>IF(OR('Exadata Layout'!O60 = "P", 'Exadata Layout'!O60 = "A"), 'Exadata Layout'!I60, 0)</f>
        <v>0</v>
      </c>
      <c r="G1550" s="91" t="str">
        <f t="array" ref="G1550">IF(OR('Exadata Layout'!O60 = "P", 'Exadata Layout'!O60 = "A"), 'Exadata Layout'!G60, "")</f>
        <v/>
      </c>
    </row>
    <row r="1551" spans="3:7">
      <c r="C1551" s="91">
        <v>47</v>
      </c>
      <c r="D1551" s="99">
        <f>IF(OR('Exadata Layout'!O61 = "P"), 'Exadata Layout'!V61, 0)</f>
        <v>0</v>
      </c>
      <c r="E1551" s="99">
        <f t="array" ref="E1551">IF(OR('Exadata Layout'!O61 = "P", 'Exadata Layout'!O61 = "A"), 'Exadata Layout'!W61, 0)</f>
        <v>0</v>
      </c>
      <c r="F1551" s="99">
        <f>IF(OR('Exadata Layout'!O61 = "P", 'Exadata Layout'!O61 = "A"), 'Exadata Layout'!I61, 0)</f>
        <v>0</v>
      </c>
      <c r="G1551" s="91" t="str">
        <f t="array" ref="G1551">IF(OR('Exadata Layout'!O61 = "P", 'Exadata Layout'!O61 = "A"), 'Exadata Layout'!G61, "")</f>
        <v/>
      </c>
    </row>
    <row r="1552" spans="3:7">
      <c r="C1552" s="91">
        <v>48</v>
      </c>
      <c r="D1552" s="99">
        <f>IF(OR('Exadata Layout'!O62 = "P"), 'Exadata Layout'!V62, 0)</f>
        <v>0</v>
      </c>
      <c r="E1552" s="99">
        <f t="array" ref="E1552">IF(OR('Exadata Layout'!O62 = "P", 'Exadata Layout'!O62 = "A"), 'Exadata Layout'!W62, 0)</f>
        <v>0</v>
      </c>
      <c r="F1552" s="99">
        <f>IF(OR('Exadata Layout'!O62 = "P", 'Exadata Layout'!O62 = "A"), 'Exadata Layout'!I62, 0)</f>
        <v>0</v>
      </c>
      <c r="G1552" s="91" t="str">
        <f t="array" ref="G1552">IF(OR('Exadata Layout'!O62 = "P", 'Exadata Layout'!O62 = "A"), 'Exadata Layout'!G62, "")</f>
        <v/>
      </c>
    </row>
    <row r="1553" spans="3:7">
      <c r="C1553" s="91">
        <v>49</v>
      </c>
      <c r="D1553" s="99">
        <f>IF(OR('Exadata Layout'!O63 = "P"), 'Exadata Layout'!V63, 0)</f>
        <v>0</v>
      </c>
      <c r="E1553" s="99">
        <f t="array" ref="E1553">IF(OR('Exadata Layout'!O63 = "P", 'Exadata Layout'!O63 = "A"), 'Exadata Layout'!W63, 0)</f>
        <v>0</v>
      </c>
      <c r="F1553" s="99">
        <f>IF(OR('Exadata Layout'!O63 = "P", 'Exadata Layout'!O63 = "A"), 'Exadata Layout'!I63, 0)</f>
        <v>0</v>
      </c>
      <c r="G1553" s="91" t="str">
        <f t="array" ref="G1553">IF(OR('Exadata Layout'!O63 = "P", 'Exadata Layout'!O63 = "A"), 'Exadata Layout'!G63, "")</f>
        <v/>
      </c>
    </row>
    <row r="1554" spans="3:7">
      <c r="C1554" s="91">
        <v>50</v>
      </c>
      <c r="D1554" s="99">
        <f>IF(OR('Exadata Layout'!O64 = "P"), 'Exadata Layout'!V64, 0)</f>
        <v>0</v>
      </c>
      <c r="E1554" s="99">
        <f t="array" ref="E1554">IF(OR('Exadata Layout'!O64 = "P", 'Exadata Layout'!O64 = "A"), 'Exadata Layout'!W64, 0)</f>
        <v>0</v>
      </c>
      <c r="F1554" s="99">
        <f>IF(OR('Exadata Layout'!O64 = "P", 'Exadata Layout'!O64 = "A"), 'Exadata Layout'!I64, 0)</f>
        <v>0</v>
      </c>
      <c r="G1554" s="91" t="str">
        <f t="array" ref="G1554">IF(OR('Exadata Layout'!O64 = "P", 'Exadata Layout'!O64 = "A"), 'Exadata Layout'!G64, "")</f>
        <v/>
      </c>
    </row>
    <row r="1555" spans="3:7">
      <c r="C1555" s="91">
        <v>51</v>
      </c>
      <c r="D1555" s="99">
        <f>IF(OR('Exadata Layout'!O65 = "P"), 'Exadata Layout'!V65, 0)</f>
        <v>0</v>
      </c>
      <c r="E1555" s="99">
        <f t="array" ref="E1555">IF(OR('Exadata Layout'!O65 = "P", 'Exadata Layout'!O65 = "A"), 'Exadata Layout'!W65, 0)</f>
        <v>0</v>
      </c>
      <c r="F1555" s="99">
        <f>IF(OR('Exadata Layout'!O65 = "P", 'Exadata Layout'!O65 = "A"), 'Exadata Layout'!I65, 0)</f>
        <v>0</v>
      </c>
      <c r="G1555" s="91" t="str">
        <f t="array" ref="G1555">IF(OR('Exadata Layout'!O65 = "P", 'Exadata Layout'!O65 = "A"), 'Exadata Layout'!G65, "")</f>
        <v/>
      </c>
    </row>
    <row r="1556" spans="3:7">
      <c r="C1556" s="91">
        <v>52</v>
      </c>
      <c r="D1556" s="99">
        <f>IF(OR('Exadata Layout'!O66 = "P"), 'Exadata Layout'!V66, 0)</f>
        <v>0</v>
      </c>
      <c r="E1556" s="99">
        <f t="array" ref="E1556">IF(OR('Exadata Layout'!O66 = "P", 'Exadata Layout'!O66 = "A"), 'Exadata Layout'!W66, 0)</f>
        <v>0</v>
      </c>
      <c r="F1556" s="99">
        <f>IF(OR('Exadata Layout'!O66 = "P", 'Exadata Layout'!O66 = "A"), 'Exadata Layout'!I66, 0)</f>
        <v>0</v>
      </c>
      <c r="G1556" s="91" t="str">
        <f t="array" ref="G1556">IF(OR('Exadata Layout'!O66 = "P", 'Exadata Layout'!O66 = "A"), 'Exadata Layout'!G66, "")</f>
        <v/>
      </c>
    </row>
    <row r="1557" spans="3:7">
      <c r="C1557" s="91">
        <v>53</v>
      </c>
      <c r="D1557" s="99">
        <f>IF(OR('Exadata Layout'!O67 = "P"), 'Exadata Layout'!V67, 0)</f>
        <v>0</v>
      </c>
      <c r="E1557" s="99">
        <f t="array" ref="E1557">IF(OR('Exadata Layout'!O67 = "P", 'Exadata Layout'!O67 = "A"), 'Exadata Layout'!W67, 0)</f>
        <v>0</v>
      </c>
      <c r="F1557" s="99">
        <f>IF(OR('Exadata Layout'!O67 = "P", 'Exadata Layout'!O67 = "A"), 'Exadata Layout'!I67, 0)</f>
        <v>0</v>
      </c>
      <c r="G1557" s="91" t="str">
        <f t="array" ref="G1557">IF(OR('Exadata Layout'!O67 = "P", 'Exadata Layout'!O67 = "A"), 'Exadata Layout'!G67, "")</f>
        <v/>
      </c>
    </row>
    <row r="1558" spans="3:7">
      <c r="C1558" s="91">
        <v>54</v>
      </c>
      <c r="D1558" s="99">
        <f>IF(OR('Exadata Layout'!O68 = "P"), 'Exadata Layout'!V68, 0)</f>
        <v>0</v>
      </c>
      <c r="E1558" s="99">
        <f t="array" ref="E1558">IF(OR('Exadata Layout'!O68 = "P", 'Exadata Layout'!O68 = "A"), 'Exadata Layout'!W68, 0)</f>
        <v>0</v>
      </c>
      <c r="F1558" s="99">
        <f>IF(OR('Exadata Layout'!O68 = "P", 'Exadata Layout'!O68 = "A"), 'Exadata Layout'!I68, 0)</f>
        <v>0</v>
      </c>
      <c r="G1558" s="91" t="str">
        <f t="array" ref="G1558">IF(OR('Exadata Layout'!O68 = "P", 'Exadata Layout'!O68 = "A"), 'Exadata Layout'!G68, "")</f>
        <v/>
      </c>
    </row>
    <row r="1559" spans="3:7">
      <c r="C1559" s="91">
        <v>55</v>
      </c>
      <c r="D1559" s="99">
        <f>IF(OR('Exadata Layout'!O69 = "P"), 'Exadata Layout'!V69, 0)</f>
        <v>0</v>
      </c>
      <c r="E1559" s="99">
        <f t="array" ref="E1559">IF(OR('Exadata Layout'!O69 = "P", 'Exadata Layout'!O69 = "A"), 'Exadata Layout'!W69, 0)</f>
        <v>0</v>
      </c>
      <c r="F1559" s="99">
        <f>IF(OR('Exadata Layout'!O69 = "P", 'Exadata Layout'!O69 = "A"), 'Exadata Layout'!I69, 0)</f>
        <v>0</v>
      </c>
      <c r="G1559" s="91" t="str">
        <f t="array" ref="G1559">IF(OR('Exadata Layout'!O69 = "P", 'Exadata Layout'!O69 = "A"), 'Exadata Layout'!G69, "")</f>
        <v/>
      </c>
    </row>
    <row r="1560" spans="3:7">
      <c r="C1560" s="91">
        <v>56</v>
      </c>
      <c r="D1560" s="99">
        <f>IF(OR('Exadata Layout'!O70 = "P"), 'Exadata Layout'!V70, 0)</f>
        <v>0</v>
      </c>
      <c r="E1560" s="99">
        <f t="array" ref="E1560">IF(OR('Exadata Layout'!O70 = "P", 'Exadata Layout'!O70 = "A"), 'Exadata Layout'!W70, 0)</f>
        <v>0</v>
      </c>
      <c r="F1560" s="99">
        <f>IF(OR('Exadata Layout'!O70 = "P", 'Exadata Layout'!O70 = "A"), 'Exadata Layout'!I70, 0)</f>
        <v>0</v>
      </c>
      <c r="G1560" s="91" t="str">
        <f t="array" ref="G1560">IF(OR('Exadata Layout'!O70 = "P", 'Exadata Layout'!O70 = "A"), 'Exadata Layout'!G70, "")</f>
        <v/>
      </c>
    </row>
    <row r="1561" spans="3:7">
      <c r="C1561" s="91">
        <v>57</v>
      </c>
      <c r="D1561" s="99">
        <f>IF(OR('Exadata Layout'!O71 = "P"), 'Exadata Layout'!V71, 0)</f>
        <v>0</v>
      </c>
      <c r="E1561" s="99">
        <f t="array" ref="E1561">IF(OR('Exadata Layout'!O71 = "P", 'Exadata Layout'!O71 = "A"), 'Exadata Layout'!W71, 0)</f>
        <v>0</v>
      </c>
      <c r="F1561" s="99">
        <f>IF(OR('Exadata Layout'!O71 = "P", 'Exadata Layout'!O71 = "A"), 'Exadata Layout'!I71, 0)</f>
        <v>0</v>
      </c>
      <c r="G1561" s="91" t="str">
        <f t="array" ref="G1561">IF(OR('Exadata Layout'!O71 = "P", 'Exadata Layout'!O71 = "A"), 'Exadata Layout'!G71, "")</f>
        <v/>
      </c>
    </row>
    <row r="1562" spans="3:7">
      <c r="C1562" s="91">
        <v>58</v>
      </c>
      <c r="D1562" s="99">
        <f>IF(OR('Exadata Layout'!O72 = "P"), 'Exadata Layout'!V72, 0)</f>
        <v>0</v>
      </c>
      <c r="E1562" s="99">
        <f t="array" ref="E1562">IF(OR('Exadata Layout'!O72 = "P", 'Exadata Layout'!O72 = "A"), 'Exadata Layout'!W72, 0)</f>
        <v>0</v>
      </c>
      <c r="F1562" s="99">
        <f>IF(OR('Exadata Layout'!O72 = "P", 'Exadata Layout'!O72 = "A"), 'Exadata Layout'!I72, 0)</f>
        <v>0</v>
      </c>
      <c r="G1562" s="91" t="str">
        <f t="array" ref="G1562">IF(OR('Exadata Layout'!O72 = "P", 'Exadata Layout'!O72 = "A"), 'Exadata Layout'!G72, "")</f>
        <v/>
      </c>
    </row>
    <row r="1563" spans="3:7">
      <c r="C1563" s="91">
        <v>59</v>
      </c>
      <c r="D1563" s="99">
        <f>IF(OR('Exadata Layout'!O73 = "P"), 'Exadata Layout'!V73, 0)</f>
        <v>0</v>
      </c>
      <c r="E1563" s="99">
        <f t="array" ref="E1563">IF(OR('Exadata Layout'!O73 = "P", 'Exadata Layout'!O73 = "A"), 'Exadata Layout'!W73, 0)</f>
        <v>0</v>
      </c>
      <c r="F1563" s="99">
        <f>IF(OR('Exadata Layout'!O73 = "P", 'Exadata Layout'!O73 = "A"), 'Exadata Layout'!I73, 0)</f>
        <v>0</v>
      </c>
      <c r="G1563" s="91" t="str">
        <f t="array" ref="G1563">IF(OR('Exadata Layout'!O73 = "P", 'Exadata Layout'!O73 = "A"), 'Exadata Layout'!G73, "")</f>
        <v/>
      </c>
    </row>
    <row r="1564" spans="3:7">
      <c r="C1564" s="91">
        <v>60</v>
      </c>
      <c r="D1564" s="99">
        <f>IF(OR('Exadata Layout'!O74 = "P"), 'Exadata Layout'!V74, 0)</f>
        <v>0</v>
      </c>
      <c r="E1564" s="99">
        <f t="array" ref="E1564">IF(OR('Exadata Layout'!O74 = "P", 'Exadata Layout'!O74 = "A"), 'Exadata Layout'!W74, 0)</f>
        <v>0</v>
      </c>
      <c r="F1564" s="99">
        <f>IF(OR('Exadata Layout'!O74 = "P", 'Exadata Layout'!O74 = "A"), 'Exadata Layout'!I74, 0)</f>
        <v>0</v>
      </c>
      <c r="G1564" s="91" t="str">
        <f t="array" ref="G1564">IF(OR('Exadata Layout'!O74 = "P", 'Exadata Layout'!O74 = "A"), 'Exadata Layout'!G74, "")</f>
        <v/>
      </c>
    </row>
    <row r="1565" spans="3:7">
      <c r="C1565" s="91">
        <v>61</v>
      </c>
      <c r="D1565" s="99">
        <f>IF(OR('Exadata Layout'!O75 = "P"), 'Exadata Layout'!V75, 0)</f>
        <v>0</v>
      </c>
      <c r="E1565" s="99">
        <f t="array" ref="E1565">IF(OR('Exadata Layout'!O75 = "P", 'Exadata Layout'!O75 = "A"), 'Exadata Layout'!W75, 0)</f>
        <v>0</v>
      </c>
      <c r="F1565" s="99">
        <f>IF(OR('Exadata Layout'!O75 = "P", 'Exadata Layout'!O75 = "A"), 'Exadata Layout'!I75, 0)</f>
        <v>0</v>
      </c>
      <c r="G1565" s="91" t="str">
        <f t="array" ref="G1565">IF(OR('Exadata Layout'!O75 = "P", 'Exadata Layout'!O75 = "A"), 'Exadata Layout'!G75, "")</f>
        <v/>
      </c>
    </row>
    <row r="1566" spans="3:7">
      <c r="C1566" s="91">
        <v>62</v>
      </c>
      <c r="D1566" s="99">
        <f>IF(OR('Exadata Layout'!O76 = "P"), 'Exadata Layout'!V76, 0)</f>
        <v>0</v>
      </c>
      <c r="E1566" s="99">
        <f t="array" ref="E1566">IF(OR('Exadata Layout'!O76 = "P", 'Exadata Layout'!O76 = "A"), 'Exadata Layout'!W76, 0)</f>
        <v>0</v>
      </c>
      <c r="F1566" s="99">
        <f>IF(OR('Exadata Layout'!O76 = "P", 'Exadata Layout'!O76 = "A"), 'Exadata Layout'!I76, 0)</f>
        <v>0</v>
      </c>
      <c r="G1566" s="91" t="str">
        <f t="array" ref="G1566">IF(OR('Exadata Layout'!O76 = "P", 'Exadata Layout'!O76 = "A"), 'Exadata Layout'!G76, "")</f>
        <v/>
      </c>
    </row>
    <row r="1567" spans="3:7">
      <c r="C1567" s="91">
        <v>63</v>
      </c>
      <c r="D1567" s="99">
        <f>IF(OR('Exadata Layout'!O77 = "P"), 'Exadata Layout'!V77, 0)</f>
        <v>0</v>
      </c>
      <c r="E1567" s="99">
        <f t="array" ref="E1567">IF(OR('Exadata Layout'!O77 = "P", 'Exadata Layout'!O77 = "A"), 'Exadata Layout'!W77, 0)</f>
        <v>0</v>
      </c>
      <c r="F1567" s="99">
        <f>IF(OR('Exadata Layout'!O77 = "P", 'Exadata Layout'!O77 = "A"), 'Exadata Layout'!I77, 0)</f>
        <v>0</v>
      </c>
      <c r="G1567" s="91" t="str">
        <f t="array" ref="G1567">IF(OR('Exadata Layout'!O77 = "P", 'Exadata Layout'!O77 = "A"), 'Exadata Layout'!G77, "")</f>
        <v/>
      </c>
    </row>
    <row r="1568" spans="3:7">
      <c r="C1568" s="91">
        <v>64</v>
      </c>
      <c r="D1568" s="99">
        <f>IF(OR('Exadata Layout'!O78 = "P"), 'Exadata Layout'!V78, 0)</f>
        <v>0</v>
      </c>
      <c r="E1568" s="99">
        <f t="array" ref="E1568">IF(OR('Exadata Layout'!O78 = "P", 'Exadata Layout'!O78 = "A"), 'Exadata Layout'!W78, 0)</f>
        <v>0</v>
      </c>
      <c r="F1568" s="99">
        <f>IF(OR('Exadata Layout'!O78 = "P", 'Exadata Layout'!O78 = "A"), 'Exadata Layout'!I78, 0)</f>
        <v>0</v>
      </c>
      <c r="G1568" s="91" t="str">
        <f t="array" ref="G1568">IF(OR('Exadata Layout'!O78 = "P", 'Exadata Layout'!O78 = "A"), 'Exadata Layout'!G78, "")</f>
        <v/>
      </c>
    </row>
    <row r="1569" spans="3:7">
      <c r="C1569" s="91">
        <v>65</v>
      </c>
      <c r="D1569" s="99">
        <f>IF(OR('Exadata Layout'!O79 = "P"), 'Exadata Layout'!V79, 0)</f>
        <v>0</v>
      </c>
      <c r="E1569" s="99">
        <f t="array" ref="E1569">IF(OR('Exadata Layout'!O79 = "P", 'Exadata Layout'!O79 = "A"), 'Exadata Layout'!W79, 0)</f>
        <v>0</v>
      </c>
      <c r="F1569" s="99">
        <f>IF(OR('Exadata Layout'!O79 = "P", 'Exadata Layout'!O79 = "A"), 'Exadata Layout'!I79, 0)</f>
        <v>0</v>
      </c>
      <c r="G1569" s="91" t="str">
        <f t="array" ref="G1569">IF(OR('Exadata Layout'!O79 = "P", 'Exadata Layout'!O79 = "A"), 'Exadata Layout'!G79, "")</f>
        <v/>
      </c>
    </row>
    <row r="1570" spans="3:7">
      <c r="C1570" s="91">
        <v>66</v>
      </c>
      <c r="D1570" s="99">
        <f>IF(OR('Exadata Layout'!O80 = "P"), 'Exadata Layout'!V80, 0)</f>
        <v>0</v>
      </c>
      <c r="E1570" s="99">
        <f t="array" ref="E1570">IF(OR('Exadata Layout'!O80 = "P", 'Exadata Layout'!O80 = "A"), 'Exadata Layout'!W80, 0)</f>
        <v>0</v>
      </c>
      <c r="F1570" s="99">
        <f>IF(OR('Exadata Layout'!O80 = "P", 'Exadata Layout'!O80 = "A"), 'Exadata Layout'!I80, 0)</f>
        <v>0</v>
      </c>
      <c r="G1570" s="91" t="str">
        <f t="array" ref="G1570">IF(OR('Exadata Layout'!O80 = "P", 'Exadata Layout'!O80 = "A"), 'Exadata Layout'!G80, "")</f>
        <v/>
      </c>
    </row>
    <row r="1571" spans="3:7">
      <c r="C1571" s="91">
        <v>67</v>
      </c>
      <c r="D1571" s="99">
        <f>IF(OR('Exadata Layout'!O81 = "P"), 'Exadata Layout'!V81, 0)</f>
        <v>0</v>
      </c>
      <c r="E1571" s="99">
        <f t="array" ref="E1571">IF(OR('Exadata Layout'!O81 = "P", 'Exadata Layout'!O81 = "A"), 'Exadata Layout'!W81, 0)</f>
        <v>0</v>
      </c>
      <c r="F1571" s="99">
        <f>IF(OR('Exadata Layout'!O81 = "P", 'Exadata Layout'!O81 = "A"), 'Exadata Layout'!I81, 0)</f>
        <v>0</v>
      </c>
      <c r="G1571" s="91" t="str">
        <f t="array" ref="G1571">IF(OR('Exadata Layout'!O81 = "P", 'Exadata Layout'!O81 = "A"), 'Exadata Layout'!G81, "")</f>
        <v/>
      </c>
    </row>
    <row r="1572" spans="3:7">
      <c r="C1572" s="91">
        <v>68</v>
      </c>
      <c r="D1572" s="99">
        <f>IF(OR('Exadata Layout'!O82 = "P"), 'Exadata Layout'!V82, 0)</f>
        <v>0</v>
      </c>
      <c r="E1572" s="99">
        <f t="array" ref="E1572">IF(OR('Exadata Layout'!O82 = "P", 'Exadata Layout'!O82 = "A"), 'Exadata Layout'!W82, 0)</f>
        <v>0</v>
      </c>
      <c r="F1572" s="99">
        <f>IF(OR('Exadata Layout'!O82 = "P", 'Exadata Layout'!O82 = "A"), 'Exadata Layout'!I82, 0)</f>
        <v>0</v>
      </c>
      <c r="G1572" s="91" t="str">
        <f t="array" ref="G1572">IF(OR('Exadata Layout'!O82 = "P", 'Exadata Layout'!O82 = "A"), 'Exadata Layout'!G82, "")</f>
        <v/>
      </c>
    </row>
    <row r="1573" spans="3:7">
      <c r="C1573" s="91">
        <v>69</v>
      </c>
      <c r="D1573" s="99">
        <f>IF(OR('Exadata Layout'!O83 = "P"), 'Exadata Layout'!V83, 0)</f>
        <v>0</v>
      </c>
      <c r="E1573" s="99">
        <f t="array" ref="E1573">IF(OR('Exadata Layout'!O83 = "P", 'Exadata Layout'!O83 = "A"), 'Exadata Layout'!W83, 0)</f>
        <v>0</v>
      </c>
      <c r="F1573" s="99">
        <f>IF(OR('Exadata Layout'!O83 = "P", 'Exadata Layout'!O83 = "A"), 'Exadata Layout'!I83, 0)</f>
        <v>0</v>
      </c>
      <c r="G1573" s="91" t="str">
        <f t="array" ref="G1573">IF(OR('Exadata Layout'!O83 = "P", 'Exadata Layout'!O83 = "A"), 'Exadata Layout'!G83, "")</f>
        <v/>
      </c>
    </row>
    <row r="1574" spans="3:7">
      <c r="C1574" s="91">
        <v>70</v>
      </c>
      <c r="D1574" s="99">
        <f>IF(OR('Exadata Layout'!O84 = "P"), 'Exadata Layout'!V84, 0)</f>
        <v>0</v>
      </c>
      <c r="E1574" s="99">
        <f t="array" ref="E1574">IF(OR('Exadata Layout'!O84 = "P", 'Exadata Layout'!O84 = "A"), 'Exadata Layout'!W84, 0)</f>
        <v>0</v>
      </c>
      <c r="F1574" s="99">
        <f>IF(OR('Exadata Layout'!O84 = "P", 'Exadata Layout'!O84 = "A"), 'Exadata Layout'!I84, 0)</f>
        <v>0</v>
      </c>
      <c r="G1574" s="91" t="str">
        <f t="array" ref="G1574">IF(OR('Exadata Layout'!O84 = "P", 'Exadata Layout'!O84 = "A"), 'Exadata Layout'!G84, "")</f>
        <v/>
      </c>
    </row>
    <row r="1575" spans="3:7">
      <c r="C1575" s="91">
        <v>71</v>
      </c>
      <c r="D1575" s="99">
        <f>IF(OR('Exadata Layout'!O85 = "P"), 'Exadata Layout'!V85, 0)</f>
        <v>0</v>
      </c>
      <c r="E1575" s="99">
        <f t="array" ref="E1575">IF(OR('Exadata Layout'!O85 = "P", 'Exadata Layout'!O85 = "A"), 'Exadata Layout'!W85, 0)</f>
        <v>0</v>
      </c>
      <c r="F1575" s="99">
        <f>IF(OR('Exadata Layout'!O85 = "P", 'Exadata Layout'!O85 = "A"), 'Exadata Layout'!I85, 0)</f>
        <v>0</v>
      </c>
      <c r="G1575" s="91" t="str">
        <f t="array" ref="G1575">IF(OR('Exadata Layout'!O85 = "P", 'Exadata Layout'!O85 = "A"), 'Exadata Layout'!G85, "")</f>
        <v/>
      </c>
    </row>
    <row r="1576" spans="3:7">
      <c r="C1576" s="91">
        <v>72</v>
      </c>
      <c r="D1576" s="99">
        <f>IF(OR('Exadata Layout'!O86 = "P"), 'Exadata Layout'!V86, 0)</f>
        <v>0</v>
      </c>
      <c r="E1576" s="99">
        <f t="array" ref="E1576">IF(OR('Exadata Layout'!O86 = "P", 'Exadata Layout'!O86 = "A"), 'Exadata Layout'!W86, 0)</f>
        <v>0</v>
      </c>
      <c r="F1576" s="99">
        <f>IF(OR('Exadata Layout'!O86 = "P", 'Exadata Layout'!O86 = "A"), 'Exadata Layout'!I86, 0)</f>
        <v>0</v>
      </c>
      <c r="G1576" s="91" t="str">
        <f t="array" ref="G1576">IF(OR('Exadata Layout'!O86 = "P", 'Exadata Layout'!O86 = "A"), 'Exadata Layout'!G86, "")</f>
        <v/>
      </c>
    </row>
    <row r="1577" spans="3:7">
      <c r="C1577" s="91">
        <v>73</v>
      </c>
      <c r="D1577" s="99">
        <f>IF(OR('Exadata Layout'!O87 = "P"), 'Exadata Layout'!V87, 0)</f>
        <v>0</v>
      </c>
      <c r="E1577" s="99">
        <f t="array" ref="E1577">IF(OR('Exadata Layout'!O87 = "P", 'Exadata Layout'!O87 = "A"), 'Exadata Layout'!W87, 0)</f>
        <v>0</v>
      </c>
      <c r="F1577" s="99">
        <f>IF(OR('Exadata Layout'!O87 = "P", 'Exadata Layout'!O87 = "A"), 'Exadata Layout'!I87, 0)</f>
        <v>0</v>
      </c>
      <c r="G1577" s="91" t="str">
        <f t="array" ref="G1577">IF(OR('Exadata Layout'!O87 = "P", 'Exadata Layout'!O87 = "A"), 'Exadata Layout'!G87, "")</f>
        <v/>
      </c>
    </row>
    <row r="1578" spans="3:7">
      <c r="C1578" s="91">
        <v>74</v>
      </c>
      <c r="D1578" s="99">
        <f>IF(OR('Exadata Layout'!O88 = "P"), 'Exadata Layout'!V88, 0)</f>
        <v>0</v>
      </c>
      <c r="E1578" s="99">
        <f t="array" ref="E1578">IF(OR('Exadata Layout'!O88 = "P", 'Exadata Layout'!O88 = "A"), 'Exadata Layout'!W88, 0)</f>
        <v>0</v>
      </c>
      <c r="F1578" s="99">
        <f>IF(OR('Exadata Layout'!O88 = "P", 'Exadata Layout'!O88 = "A"), 'Exadata Layout'!I88, 0)</f>
        <v>0</v>
      </c>
      <c r="G1578" s="91" t="str">
        <f t="array" ref="G1578">IF(OR('Exadata Layout'!O88 = "P", 'Exadata Layout'!O88 = "A"), 'Exadata Layout'!G88, "")</f>
        <v/>
      </c>
    </row>
    <row r="1579" spans="3:7">
      <c r="C1579" s="91">
        <v>75</v>
      </c>
      <c r="D1579" s="99">
        <f>IF(OR('Exadata Layout'!O89 = "P"), 'Exadata Layout'!V89, 0)</f>
        <v>0</v>
      </c>
      <c r="E1579" s="99">
        <f t="array" ref="E1579">IF(OR('Exadata Layout'!O89 = "P", 'Exadata Layout'!O89 = "A"), 'Exadata Layout'!W89, 0)</f>
        <v>0</v>
      </c>
      <c r="F1579" s="99">
        <f>IF(OR('Exadata Layout'!O89 = "P", 'Exadata Layout'!O89 = "A"), 'Exadata Layout'!I89, 0)</f>
        <v>0</v>
      </c>
      <c r="G1579" s="91" t="str">
        <f t="array" ref="G1579">IF(OR('Exadata Layout'!O89 = "P", 'Exadata Layout'!O89 = "A"), 'Exadata Layout'!G89, "")</f>
        <v/>
      </c>
    </row>
    <row r="1580" spans="3:7">
      <c r="C1580" s="91">
        <v>76</v>
      </c>
      <c r="D1580" s="99">
        <f>IF(OR('Exadata Layout'!O90 = "P"), 'Exadata Layout'!V90, 0)</f>
        <v>0</v>
      </c>
      <c r="E1580" s="99">
        <f t="array" ref="E1580">IF(OR('Exadata Layout'!O90 = "P", 'Exadata Layout'!O90 = "A"), 'Exadata Layout'!W90, 0)</f>
        <v>0</v>
      </c>
      <c r="F1580" s="99">
        <f>IF(OR('Exadata Layout'!O90 = "P", 'Exadata Layout'!O90 = "A"), 'Exadata Layout'!I90, 0)</f>
        <v>0</v>
      </c>
      <c r="G1580" s="91" t="str">
        <f t="array" ref="G1580">IF(OR('Exadata Layout'!O90 = "P", 'Exadata Layout'!O90 = "A"), 'Exadata Layout'!G90, "")</f>
        <v/>
      </c>
    </row>
    <row r="1581" spans="3:7">
      <c r="C1581" s="91">
        <v>77</v>
      </c>
      <c r="D1581" s="99">
        <f>IF(OR('Exadata Layout'!O91 = "P"), 'Exadata Layout'!V91, 0)</f>
        <v>0</v>
      </c>
      <c r="E1581" s="99">
        <f t="array" ref="E1581">IF(OR('Exadata Layout'!O91 = "P", 'Exadata Layout'!O91 = "A"), 'Exadata Layout'!W91, 0)</f>
        <v>0</v>
      </c>
      <c r="F1581" s="99">
        <f>IF(OR('Exadata Layout'!O91 = "P", 'Exadata Layout'!O91 = "A"), 'Exadata Layout'!I91, 0)</f>
        <v>0</v>
      </c>
      <c r="G1581" s="91" t="str">
        <f t="array" ref="G1581">IF(OR('Exadata Layout'!O91 = "P", 'Exadata Layout'!O91 = "A"), 'Exadata Layout'!G91, "")</f>
        <v/>
      </c>
    </row>
    <row r="1582" spans="3:7">
      <c r="C1582" s="91">
        <v>78</v>
      </c>
      <c r="D1582" s="99">
        <f>IF(OR('Exadata Layout'!O92 = "P"), 'Exadata Layout'!V92, 0)</f>
        <v>0</v>
      </c>
      <c r="E1582" s="99">
        <f t="array" ref="E1582">IF(OR('Exadata Layout'!O92 = "P", 'Exadata Layout'!O92 = "A"), 'Exadata Layout'!W92, 0)</f>
        <v>0</v>
      </c>
      <c r="F1582" s="99">
        <f>IF(OR('Exadata Layout'!O92 = "P", 'Exadata Layout'!O92 = "A"), 'Exadata Layout'!I92, 0)</f>
        <v>0</v>
      </c>
      <c r="G1582" s="91" t="str">
        <f t="array" ref="G1582">IF(OR('Exadata Layout'!O92 = "P", 'Exadata Layout'!O92 = "A"), 'Exadata Layout'!G92, "")</f>
        <v/>
      </c>
    </row>
    <row r="1583" spans="3:7">
      <c r="C1583" s="91">
        <v>79</v>
      </c>
      <c r="D1583" s="99">
        <f>IF(OR('Exadata Layout'!O93 = "P"), 'Exadata Layout'!V93, 0)</f>
        <v>0</v>
      </c>
      <c r="E1583" s="99">
        <f t="array" ref="E1583">IF(OR('Exadata Layout'!O93 = "P", 'Exadata Layout'!O93 = "A"), 'Exadata Layout'!W93, 0)</f>
        <v>0</v>
      </c>
      <c r="F1583" s="99">
        <f>IF(OR('Exadata Layout'!O93 = "P", 'Exadata Layout'!O93 = "A"), 'Exadata Layout'!I93, 0)</f>
        <v>0</v>
      </c>
      <c r="G1583" s="91" t="str">
        <f t="array" ref="G1583">IF(OR('Exadata Layout'!O93 = "P", 'Exadata Layout'!O93 = "A"), 'Exadata Layout'!G93, "")</f>
        <v/>
      </c>
    </row>
    <row r="1584" spans="3:7">
      <c r="C1584" s="91">
        <v>80</v>
      </c>
      <c r="D1584" s="99">
        <f>IF(OR('Exadata Layout'!O94 = "P"), 'Exadata Layout'!V94, 0)</f>
        <v>0</v>
      </c>
      <c r="E1584" s="99">
        <f t="array" ref="E1584">IF(OR('Exadata Layout'!O94 = "P", 'Exadata Layout'!O94 = "A"), 'Exadata Layout'!W94, 0)</f>
        <v>0</v>
      </c>
      <c r="F1584" s="99">
        <f>IF(OR('Exadata Layout'!O94 = "P", 'Exadata Layout'!O94 = "A"), 'Exadata Layout'!I94, 0)</f>
        <v>0</v>
      </c>
      <c r="G1584" s="91" t="str">
        <f t="array" ref="G1584">IF(OR('Exadata Layout'!O94 = "P", 'Exadata Layout'!O94 = "A"), 'Exadata Layout'!G94, "")</f>
        <v/>
      </c>
    </row>
    <row r="1585" spans="3:7">
      <c r="C1585" s="91">
        <v>81</v>
      </c>
      <c r="D1585" s="99">
        <f>IF(OR('Exadata Layout'!O95 = "P"), 'Exadata Layout'!V95, 0)</f>
        <v>0</v>
      </c>
      <c r="E1585" s="99">
        <f t="array" ref="E1585">IF(OR('Exadata Layout'!O95 = "P", 'Exadata Layout'!O95 = "A"), 'Exadata Layout'!W95, 0)</f>
        <v>0</v>
      </c>
      <c r="F1585" s="99">
        <f>IF(OR('Exadata Layout'!O95 = "P", 'Exadata Layout'!O95 = "A"), 'Exadata Layout'!I95, 0)</f>
        <v>0</v>
      </c>
      <c r="G1585" s="91" t="str">
        <f t="array" ref="G1585">IF(OR('Exadata Layout'!O95 = "P", 'Exadata Layout'!O95 = "A"), 'Exadata Layout'!G95, "")</f>
        <v/>
      </c>
    </row>
    <row r="1586" spans="3:7">
      <c r="C1586" s="91">
        <v>82</v>
      </c>
      <c r="D1586" s="99">
        <f>IF(OR('Exadata Layout'!O96 = "P"), 'Exadata Layout'!V96, 0)</f>
        <v>0</v>
      </c>
      <c r="E1586" s="99">
        <f t="array" ref="E1586">IF(OR('Exadata Layout'!O96 = "P", 'Exadata Layout'!O96 = "A"), 'Exadata Layout'!W96, 0)</f>
        <v>0</v>
      </c>
      <c r="F1586" s="99">
        <f>IF(OR('Exadata Layout'!O96 = "P", 'Exadata Layout'!O96 = "A"), 'Exadata Layout'!I96, 0)</f>
        <v>0</v>
      </c>
      <c r="G1586" s="91" t="str">
        <f t="array" ref="G1586">IF(OR('Exadata Layout'!O96 = "P", 'Exadata Layout'!O96 = "A"), 'Exadata Layout'!G96, "")</f>
        <v/>
      </c>
    </row>
    <row r="1587" spans="3:7">
      <c r="C1587" s="91">
        <v>83</v>
      </c>
      <c r="D1587" s="99">
        <f>IF(OR('Exadata Layout'!O97 = "P"), 'Exadata Layout'!V97, 0)</f>
        <v>0</v>
      </c>
      <c r="E1587" s="99">
        <f t="array" ref="E1587">IF(OR('Exadata Layout'!O97 = "P", 'Exadata Layout'!O97 = "A"), 'Exadata Layout'!W97, 0)</f>
        <v>0</v>
      </c>
      <c r="F1587" s="99">
        <f>IF(OR('Exadata Layout'!O97 = "P", 'Exadata Layout'!O97 = "A"), 'Exadata Layout'!I97, 0)</f>
        <v>0</v>
      </c>
      <c r="G1587" s="91" t="str">
        <f t="array" ref="G1587">IF(OR('Exadata Layout'!O97 = "P", 'Exadata Layout'!O97 = "A"), 'Exadata Layout'!G97, "")</f>
        <v/>
      </c>
    </row>
    <row r="1588" spans="3:7">
      <c r="C1588" s="91">
        <v>84</v>
      </c>
      <c r="D1588" s="99">
        <f>IF(OR('Exadata Layout'!O98 = "P"), 'Exadata Layout'!V98, 0)</f>
        <v>0</v>
      </c>
      <c r="E1588" s="99">
        <f t="array" ref="E1588">IF(OR('Exadata Layout'!O98 = "P", 'Exadata Layout'!O98 = "A"), 'Exadata Layout'!W98, 0)</f>
        <v>0</v>
      </c>
      <c r="F1588" s="99">
        <f>IF(OR('Exadata Layout'!O98 = "P", 'Exadata Layout'!O98 = "A"), 'Exadata Layout'!I98, 0)</f>
        <v>0</v>
      </c>
      <c r="G1588" s="91" t="str">
        <f t="array" ref="G1588">IF(OR('Exadata Layout'!O98 = "P", 'Exadata Layout'!O98 = "A"), 'Exadata Layout'!G98, "")</f>
        <v/>
      </c>
    </row>
    <row r="1589" spans="3:7">
      <c r="C1589" s="91">
        <v>85</v>
      </c>
      <c r="D1589" s="99">
        <f>IF(OR('Exadata Layout'!O99 = "P"), 'Exadata Layout'!V99, 0)</f>
        <v>0</v>
      </c>
      <c r="E1589" s="99">
        <f t="array" ref="E1589">IF(OR('Exadata Layout'!O99 = "P", 'Exadata Layout'!O99 = "A"), 'Exadata Layout'!W99, 0)</f>
        <v>0</v>
      </c>
      <c r="F1589" s="99">
        <f>IF(OR('Exadata Layout'!O99 = "P", 'Exadata Layout'!O99 = "A"), 'Exadata Layout'!I99, 0)</f>
        <v>0</v>
      </c>
      <c r="G1589" s="91" t="str">
        <f t="array" ref="G1589">IF(OR('Exadata Layout'!O99 = "P", 'Exadata Layout'!O99 = "A"), 'Exadata Layout'!G99, "")</f>
        <v/>
      </c>
    </row>
    <row r="1590" spans="3:7">
      <c r="C1590" s="91">
        <v>86</v>
      </c>
      <c r="D1590" s="99">
        <f>IF(OR('Exadata Layout'!O100 = "P"), 'Exadata Layout'!V100, 0)</f>
        <v>0</v>
      </c>
      <c r="E1590" s="99">
        <f t="array" ref="E1590">IF(OR('Exadata Layout'!O100 = "P", 'Exadata Layout'!O100 = "A"), 'Exadata Layout'!W100, 0)</f>
        <v>0</v>
      </c>
      <c r="F1590" s="99">
        <f>IF(OR('Exadata Layout'!O100 = "P", 'Exadata Layout'!O100 = "A"), 'Exadata Layout'!I100, 0)</f>
        <v>0</v>
      </c>
      <c r="G1590" s="91" t="str">
        <f t="array" ref="G1590">IF(OR('Exadata Layout'!O100 = "P", 'Exadata Layout'!O100 = "A"), 'Exadata Layout'!G100, "")</f>
        <v/>
      </c>
    </row>
    <row r="1591" spans="3:7">
      <c r="C1591" s="91">
        <v>87</v>
      </c>
      <c r="D1591" s="99">
        <f>IF(OR('Exadata Layout'!O101 = "P"), 'Exadata Layout'!V101, 0)</f>
        <v>0</v>
      </c>
      <c r="E1591" s="99">
        <f t="array" ref="E1591">IF(OR('Exadata Layout'!O101 = "P", 'Exadata Layout'!O101 = "A"), 'Exadata Layout'!W101, 0)</f>
        <v>0</v>
      </c>
      <c r="F1591" s="99">
        <f>IF(OR('Exadata Layout'!O101 = "P", 'Exadata Layout'!O101 = "A"), 'Exadata Layout'!I101, 0)</f>
        <v>0</v>
      </c>
      <c r="G1591" s="91" t="str">
        <f t="array" ref="G1591">IF(OR('Exadata Layout'!O101 = "P", 'Exadata Layout'!O101 = "A"), 'Exadata Layout'!G101, "")</f>
        <v/>
      </c>
    </row>
    <row r="1592" spans="3:7">
      <c r="C1592" s="91">
        <v>88</v>
      </c>
      <c r="D1592" s="99">
        <f>IF(OR('Exadata Layout'!O102 = "P"), 'Exadata Layout'!V102, 0)</f>
        <v>0</v>
      </c>
      <c r="E1592" s="99">
        <f t="array" ref="E1592">IF(OR('Exadata Layout'!O102 = "P", 'Exadata Layout'!O102 = "A"), 'Exadata Layout'!W102, 0)</f>
        <v>0</v>
      </c>
      <c r="F1592" s="99">
        <f>IF(OR('Exadata Layout'!O102 = "P", 'Exadata Layout'!O102 = "A"), 'Exadata Layout'!I102, 0)</f>
        <v>0</v>
      </c>
      <c r="G1592" s="91" t="str">
        <f t="array" ref="G1592">IF(OR('Exadata Layout'!O102 = "P", 'Exadata Layout'!O102 = "A"), 'Exadata Layout'!G102, "")</f>
        <v/>
      </c>
    </row>
    <row r="1593" spans="3:7">
      <c r="C1593" s="91">
        <v>89</v>
      </c>
      <c r="D1593" s="99">
        <f>IF(OR('Exadata Layout'!O103 = "P"), 'Exadata Layout'!V103, 0)</f>
        <v>0</v>
      </c>
      <c r="E1593" s="99">
        <f t="array" ref="E1593">IF(OR('Exadata Layout'!O103 = "P", 'Exadata Layout'!O103 = "A"), 'Exadata Layout'!W103, 0)</f>
        <v>0</v>
      </c>
      <c r="F1593" s="99">
        <f>IF(OR('Exadata Layout'!O103 = "P", 'Exadata Layout'!O103 = "A"), 'Exadata Layout'!I103, 0)</f>
        <v>0</v>
      </c>
      <c r="G1593" s="91" t="str">
        <f t="array" ref="G1593">IF(OR('Exadata Layout'!O103 = "P", 'Exadata Layout'!O103 = "A"), 'Exadata Layout'!G103, "")</f>
        <v/>
      </c>
    </row>
    <row r="1594" spans="3:7">
      <c r="C1594" s="91">
        <v>90</v>
      </c>
      <c r="D1594" s="99">
        <f>IF(OR('Exadata Layout'!O104 = "P"), 'Exadata Layout'!V104, 0)</f>
        <v>0</v>
      </c>
      <c r="E1594" s="99">
        <f t="array" ref="E1594">IF(OR('Exadata Layout'!O104 = "P", 'Exadata Layout'!O104 = "A"), 'Exadata Layout'!W104, 0)</f>
        <v>0</v>
      </c>
      <c r="F1594" s="99">
        <f>IF(OR('Exadata Layout'!O104 = "P", 'Exadata Layout'!O104 = "A"), 'Exadata Layout'!I104, 0)</f>
        <v>0</v>
      </c>
      <c r="G1594" s="91" t="str">
        <f t="array" ref="G1594">IF(OR('Exadata Layout'!O104 = "P", 'Exadata Layout'!O104 = "A"), 'Exadata Layout'!G104, "")</f>
        <v/>
      </c>
    </row>
    <row r="1595" spans="3:7">
      <c r="C1595" s="91">
        <v>91</v>
      </c>
      <c r="D1595" s="99">
        <f>IF(OR('Exadata Layout'!O105 = "P"), 'Exadata Layout'!V105, 0)</f>
        <v>0</v>
      </c>
      <c r="E1595" s="99">
        <f t="array" ref="E1595">IF(OR('Exadata Layout'!O105 = "P", 'Exadata Layout'!O105 = "A"), 'Exadata Layout'!W105, 0)</f>
        <v>0</v>
      </c>
      <c r="F1595" s="99">
        <f>IF(OR('Exadata Layout'!O105 = "P", 'Exadata Layout'!O105 = "A"), 'Exadata Layout'!I105, 0)</f>
        <v>0</v>
      </c>
      <c r="G1595" s="91" t="str">
        <f t="array" ref="G1595">IF(OR('Exadata Layout'!O105 = "P", 'Exadata Layout'!O105 = "A"), 'Exadata Layout'!G105, "")</f>
        <v/>
      </c>
    </row>
    <row r="1596" spans="3:7">
      <c r="C1596" s="91">
        <v>92</v>
      </c>
      <c r="D1596" s="99">
        <f>IF(OR('Exadata Layout'!O106 = "P"), 'Exadata Layout'!V106, 0)</f>
        <v>0</v>
      </c>
      <c r="E1596" s="99">
        <f t="array" ref="E1596">IF(OR('Exadata Layout'!O106 = "P", 'Exadata Layout'!O106 = "A"), 'Exadata Layout'!W106, 0)</f>
        <v>0</v>
      </c>
      <c r="F1596" s="99">
        <f>IF(OR('Exadata Layout'!O106 = "P", 'Exadata Layout'!O106 = "A"), 'Exadata Layout'!I106, 0)</f>
        <v>0</v>
      </c>
      <c r="G1596" s="91" t="str">
        <f t="array" ref="G1596">IF(OR('Exadata Layout'!O106 = "P", 'Exadata Layout'!O106 = "A"), 'Exadata Layout'!G106, "")</f>
        <v/>
      </c>
    </row>
    <row r="1597" spans="3:7">
      <c r="C1597" s="91">
        <v>93</v>
      </c>
      <c r="D1597" s="99">
        <f>IF(OR('Exadata Layout'!O107 = "P"), 'Exadata Layout'!V107, 0)</f>
        <v>0</v>
      </c>
      <c r="E1597" s="99">
        <f t="array" ref="E1597">IF(OR('Exadata Layout'!O107 = "P", 'Exadata Layout'!O107 = "A"), 'Exadata Layout'!W107, 0)</f>
        <v>0</v>
      </c>
      <c r="F1597" s="99">
        <f>IF(OR('Exadata Layout'!O107 = "P", 'Exadata Layout'!O107 = "A"), 'Exadata Layout'!I107, 0)</f>
        <v>0</v>
      </c>
      <c r="G1597" s="91" t="str">
        <f t="array" ref="G1597">IF(OR('Exadata Layout'!O107 = "P", 'Exadata Layout'!O107 = "A"), 'Exadata Layout'!G107, "")</f>
        <v/>
      </c>
    </row>
    <row r="1598" spans="3:7">
      <c r="C1598" s="91">
        <v>94</v>
      </c>
      <c r="D1598" s="99">
        <f>IF(OR('Exadata Layout'!O108 = "P"), 'Exadata Layout'!V108, 0)</f>
        <v>0</v>
      </c>
      <c r="E1598" s="99">
        <f t="array" ref="E1598">IF(OR('Exadata Layout'!O108 = "P", 'Exadata Layout'!O108 = "A"), 'Exadata Layout'!W108, 0)</f>
        <v>0</v>
      </c>
      <c r="F1598" s="99">
        <f>IF(OR('Exadata Layout'!O108 = "P", 'Exadata Layout'!O108 = "A"), 'Exadata Layout'!I108, 0)</f>
        <v>0</v>
      </c>
      <c r="G1598" s="91" t="str">
        <f t="array" ref="G1598">IF(OR('Exadata Layout'!O108 = "P", 'Exadata Layout'!O108 = "A"), 'Exadata Layout'!G108, "")</f>
        <v/>
      </c>
    </row>
    <row r="1599" spans="3:7">
      <c r="C1599" s="91">
        <v>95</v>
      </c>
      <c r="D1599" s="99">
        <f>IF(OR('Exadata Layout'!O109 = "P"), 'Exadata Layout'!V109, 0)</f>
        <v>0</v>
      </c>
      <c r="E1599" s="99">
        <f t="array" ref="E1599">IF(OR('Exadata Layout'!O109 = "P", 'Exadata Layout'!O109 = "A"), 'Exadata Layout'!W109, 0)</f>
        <v>0</v>
      </c>
      <c r="F1599" s="99">
        <f>IF(OR('Exadata Layout'!O109 = "P", 'Exadata Layout'!O109 = "A"), 'Exadata Layout'!I109, 0)</f>
        <v>0</v>
      </c>
      <c r="G1599" s="91" t="str">
        <f t="array" ref="G1599">IF(OR('Exadata Layout'!O109 = "P", 'Exadata Layout'!O109 = "A"), 'Exadata Layout'!G109, "")</f>
        <v/>
      </c>
    </row>
    <row r="1600" spans="3:7">
      <c r="C1600" s="91">
        <v>96</v>
      </c>
      <c r="D1600" s="99">
        <f>IF(OR('Exadata Layout'!O110 = "P"), 'Exadata Layout'!V110, 0)</f>
        <v>0</v>
      </c>
      <c r="E1600" s="99">
        <f t="array" ref="E1600">IF(OR('Exadata Layout'!O110 = "P", 'Exadata Layout'!O110 = "A"), 'Exadata Layout'!W110, 0)</f>
        <v>0</v>
      </c>
      <c r="F1600" s="99">
        <f>IF(OR('Exadata Layout'!O110 = "P", 'Exadata Layout'!O110 = "A"), 'Exadata Layout'!I110, 0)</f>
        <v>0</v>
      </c>
      <c r="G1600" s="91" t="str">
        <f t="array" ref="G1600">IF(OR('Exadata Layout'!O110 = "P", 'Exadata Layout'!O110 = "A"), 'Exadata Layout'!G110, "")</f>
        <v/>
      </c>
    </row>
    <row r="1601" spans="3:7">
      <c r="C1601" s="91">
        <v>97</v>
      </c>
      <c r="D1601" s="99">
        <f>IF(OR('Exadata Layout'!O111 = "P"), 'Exadata Layout'!V111, 0)</f>
        <v>0</v>
      </c>
      <c r="E1601" s="99">
        <f t="array" ref="E1601">IF(OR('Exadata Layout'!O111 = "P", 'Exadata Layout'!O111 = "A"), 'Exadata Layout'!W111, 0)</f>
        <v>0</v>
      </c>
      <c r="F1601" s="99">
        <f>IF(OR('Exadata Layout'!O111 = "P", 'Exadata Layout'!O111 = "A"), 'Exadata Layout'!I111, 0)</f>
        <v>0</v>
      </c>
      <c r="G1601" s="91" t="str">
        <f t="array" ref="G1601">IF(OR('Exadata Layout'!O111 = "P", 'Exadata Layout'!O111 = "A"), 'Exadata Layout'!G111, "")</f>
        <v/>
      </c>
    </row>
    <row r="1602" spans="3:7">
      <c r="C1602" s="91">
        <v>98</v>
      </c>
      <c r="D1602" s="99">
        <f>IF(OR('Exadata Layout'!O112 = "P"), 'Exadata Layout'!V112, 0)</f>
        <v>0</v>
      </c>
      <c r="E1602" s="99">
        <f t="array" ref="E1602">IF(OR('Exadata Layout'!O112 = "P", 'Exadata Layout'!O112 = "A"), 'Exadata Layout'!W112, 0)</f>
        <v>0</v>
      </c>
      <c r="F1602" s="99">
        <f>IF(OR('Exadata Layout'!O112 = "P", 'Exadata Layout'!O112 = "A"), 'Exadata Layout'!I112, 0)</f>
        <v>0</v>
      </c>
      <c r="G1602" s="91" t="str">
        <f t="array" ref="G1602">IF(OR('Exadata Layout'!O112 = "P", 'Exadata Layout'!O112 = "A"), 'Exadata Layout'!G112, "")</f>
        <v/>
      </c>
    </row>
    <row r="1603" spans="3:7">
      <c r="C1603" s="91">
        <v>99</v>
      </c>
      <c r="D1603" s="99">
        <f>IF(OR('Exadata Layout'!O113 = "P"), 'Exadata Layout'!V113, 0)</f>
        <v>0</v>
      </c>
      <c r="E1603" s="99">
        <f t="array" ref="E1603">IF(OR('Exadata Layout'!O113 = "P", 'Exadata Layout'!O113 = "A"), 'Exadata Layout'!W113, 0)</f>
        <v>0</v>
      </c>
      <c r="F1603" s="99">
        <f>IF(OR('Exadata Layout'!O113 = "P", 'Exadata Layout'!O113 = "A"), 'Exadata Layout'!I113, 0)</f>
        <v>0</v>
      </c>
      <c r="G1603" s="91" t="str">
        <f t="array" ref="G1603">IF(OR('Exadata Layout'!O113 = "P", 'Exadata Layout'!O113 = "A"), 'Exadata Layout'!G113, "")</f>
        <v/>
      </c>
    </row>
    <row r="1604" spans="3:7">
      <c r="C1604" s="91">
        <v>100</v>
      </c>
      <c r="D1604" s="99">
        <f>IF(OR('Exadata Layout'!O114 = "P"), 'Exadata Layout'!V114, 0)</f>
        <v>0</v>
      </c>
      <c r="E1604" s="99">
        <f t="array" ref="E1604">IF(OR('Exadata Layout'!O114 = "P", 'Exadata Layout'!O114 = "A"), 'Exadata Layout'!W114, 0)</f>
        <v>0</v>
      </c>
      <c r="F1604" s="99">
        <f>IF(OR('Exadata Layout'!O114 = "P", 'Exadata Layout'!O114 = "A"), 'Exadata Layout'!I114, 0)</f>
        <v>0</v>
      </c>
      <c r="G1604" s="91" t="str">
        <f t="array" ref="G1604">IF(OR('Exadata Layout'!O114 = "P", 'Exadata Layout'!O114 = "A"), 'Exadata Layout'!G114, "")</f>
        <v/>
      </c>
    </row>
    <row r="1605" spans="3:7">
      <c r="C1605" s="91">
        <v>101</v>
      </c>
      <c r="D1605" s="99">
        <f>IF(OR('Exadata Layout'!O115 = "P"), 'Exadata Layout'!V115, 0)</f>
        <v>0</v>
      </c>
      <c r="E1605" s="99">
        <f t="array" ref="E1605">IF(OR('Exadata Layout'!O115 = "P", 'Exadata Layout'!O115 = "A"), 'Exadata Layout'!W115, 0)</f>
        <v>0</v>
      </c>
      <c r="F1605" s="99">
        <f>IF(OR('Exadata Layout'!O115 = "P", 'Exadata Layout'!O115 = "A"), 'Exadata Layout'!I115, 0)</f>
        <v>0</v>
      </c>
      <c r="G1605" s="91" t="str">
        <f t="array" ref="G1605">IF(OR('Exadata Layout'!O115 = "P", 'Exadata Layout'!O115 = "A"), 'Exadata Layout'!G115, "")</f>
        <v/>
      </c>
    </row>
    <row r="1606" spans="3:7">
      <c r="C1606" s="91">
        <v>102</v>
      </c>
      <c r="D1606" s="99">
        <f>IF(OR('Exadata Layout'!O116 = "P"), 'Exadata Layout'!V116, 0)</f>
        <v>0</v>
      </c>
      <c r="E1606" s="99">
        <f t="array" ref="E1606">IF(OR('Exadata Layout'!O116 = "P", 'Exadata Layout'!O116 = "A"), 'Exadata Layout'!W116, 0)</f>
        <v>0</v>
      </c>
      <c r="F1606" s="99">
        <f>IF(OR('Exadata Layout'!O116 = "P", 'Exadata Layout'!O116 = "A"), 'Exadata Layout'!I116, 0)</f>
        <v>0</v>
      </c>
      <c r="G1606" s="91" t="str">
        <f t="array" ref="G1606">IF(OR('Exadata Layout'!O116 = "P", 'Exadata Layout'!O116 = "A"), 'Exadata Layout'!G116, "")</f>
        <v/>
      </c>
    </row>
    <row r="1607" spans="3:7">
      <c r="C1607" s="91">
        <v>103</v>
      </c>
      <c r="D1607" s="99">
        <f>IF(OR('Exadata Layout'!O117 = "P"), 'Exadata Layout'!V117, 0)</f>
        <v>0</v>
      </c>
      <c r="E1607" s="99">
        <f t="array" ref="E1607">IF(OR('Exadata Layout'!O117 = "P", 'Exadata Layout'!O117 = "A"), 'Exadata Layout'!W117, 0)</f>
        <v>0</v>
      </c>
      <c r="F1607" s="99">
        <f>IF(OR('Exadata Layout'!O117 = "P", 'Exadata Layout'!O117 = "A"), 'Exadata Layout'!I117, 0)</f>
        <v>0</v>
      </c>
      <c r="G1607" s="91" t="str">
        <f t="array" ref="G1607">IF(OR('Exadata Layout'!O117 = "P", 'Exadata Layout'!O117 = "A"), 'Exadata Layout'!G117, "")</f>
        <v/>
      </c>
    </row>
    <row r="1608" spans="3:7">
      <c r="C1608" s="91">
        <v>104</v>
      </c>
      <c r="D1608" s="99">
        <f>IF(OR('Exadata Layout'!O118 = "P"), 'Exadata Layout'!V118, 0)</f>
        <v>0</v>
      </c>
      <c r="E1608" s="99">
        <f t="array" ref="E1608">IF(OR('Exadata Layout'!O118 = "P", 'Exadata Layout'!O118 = "A"), 'Exadata Layout'!W118, 0)</f>
        <v>0</v>
      </c>
      <c r="F1608" s="99">
        <f>IF(OR('Exadata Layout'!O118 = "P", 'Exadata Layout'!O118 = "A"), 'Exadata Layout'!I118, 0)</f>
        <v>0</v>
      </c>
      <c r="G1608" s="91" t="str">
        <f t="array" ref="G1608">IF(OR('Exadata Layout'!O118 = "P", 'Exadata Layout'!O118 = "A"), 'Exadata Layout'!G118, "")</f>
        <v/>
      </c>
    </row>
    <row r="1609" spans="3:7">
      <c r="C1609" s="91">
        <v>105</v>
      </c>
      <c r="D1609" s="99">
        <f>IF(OR('Exadata Layout'!O119 = "P"), 'Exadata Layout'!V119, 0)</f>
        <v>0</v>
      </c>
      <c r="E1609" s="99">
        <f t="array" ref="E1609">IF(OR('Exadata Layout'!O119 = "P", 'Exadata Layout'!O119 = "A"), 'Exadata Layout'!W119, 0)</f>
        <v>0</v>
      </c>
      <c r="F1609" s="99">
        <f>IF(OR('Exadata Layout'!O119 = "P", 'Exadata Layout'!O119 = "A"), 'Exadata Layout'!I119, 0)</f>
        <v>0</v>
      </c>
      <c r="G1609" s="91" t="str">
        <f t="array" ref="G1609">IF(OR('Exadata Layout'!O119 = "P", 'Exadata Layout'!O119 = "A"), 'Exadata Layout'!G119, "")</f>
        <v/>
      </c>
    </row>
    <row r="1610" spans="3:7">
      <c r="C1610" s="91">
        <v>106</v>
      </c>
      <c r="D1610" s="99">
        <f>IF(OR('Exadata Layout'!O120 = "P"), 'Exadata Layout'!V120, 0)</f>
        <v>0</v>
      </c>
      <c r="E1610" s="99">
        <f t="array" ref="E1610">IF(OR('Exadata Layout'!O120 = "P", 'Exadata Layout'!O120 = "A"), 'Exadata Layout'!W120, 0)</f>
        <v>0</v>
      </c>
      <c r="F1610" s="99">
        <f>IF(OR('Exadata Layout'!O120 = "P", 'Exadata Layout'!O120 = "A"), 'Exadata Layout'!I120, 0)</f>
        <v>0</v>
      </c>
      <c r="G1610" s="91" t="str">
        <f t="array" ref="G1610">IF(OR('Exadata Layout'!O120 = "P", 'Exadata Layout'!O120 = "A"), 'Exadata Layout'!G120, "")</f>
        <v/>
      </c>
    </row>
    <row r="1611" spans="3:7">
      <c r="C1611" s="91">
        <v>107</v>
      </c>
      <c r="D1611" s="99">
        <f>IF(OR('Exadata Layout'!O121 = "P"), 'Exadata Layout'!V121, 0)</f>
        <v>0</v>
      </c>
      <c r="E1611" s="99">
        <f t="array" ref="E1611">IF(OR('Exadata Layout'!O121 = "P", 'Exadata Layout'!O121 = "A"), 'Exadata Layout'!W121, 0)</f>
        <v>0</v>
      </c>
      <c r="F1611" s="99">
        <f>IF(OR('Exadata Layout'!O121 = "P", 'Exadata Layout'!O121 = "A"), 'Exadata Layout'!I121, 0)</f>
        <v>0</v>
      </c>
      <c r="G1611" s="91" t="str">
        <f t="array" ref="G1611">IF(OR('Exadata Layout'!O121 = "P", 'Exadata Layout'!O121 = "A"), 'Exadata Layout'!G121, "")</f>
        <v/>
      </c>
    </row>
    <row r="1612" spans="3:7">
      <c r="C1612" s="91">
        <v>108</v>
      </c>
      <c r="D1612" s="99">
        <f>IF(OR('Exadata Layout'!O122 = "P"), 'Exadata Layout'!V122, 0)</f>
        <v>0</v>
      </c>
      <c r="E1612" s="99">
        <f t="array" ref="E1612">IF(OR('Exadata Layout'!O122 = "P", 'Exadata Layout'!O122 = "A"), 'Exadata Layout'!W122, 0)</f>
        <v>0</v>
      </c>
      <c r="F1612" s="99">
        <f>IF(OR('Exadata Layout'!O122 = "P", 'Exadata Layout'!O122 = "A"), 'Exadata Layout'!I122, 0)</f>
        <v>0</v>
      </c>
      <c r="G1612" s="91" t="str">
        <f t="array" ref="G1612">IF(OR('Exadata Layout'!O122 = "P", 'Exadata Layout'!O122 = "A"), 'Exadata Layout'!G122, "")</f>
        <v/>
      </c>
    </row>
    <row r="1613" spans="3:7">
      <c r="C1613" s="91">
        <v>109</v>
      </c>
      <c r="D1613" s="99">
        <f>IF(OR('Exadata Layout'!O123 = "P"), 'Exadata Layout'!V123, 0)</f>
        <v>0</v>
      </c>
      <c r="E1613" s="99">
        <f t="array" ref="E1613">IF(OR('Exadata Layout'!O123 = "P", 'Exadata Layout'!O123 = "A"), 'Exadata Layout'!W123, 0)</f>
        <v>0</v>
      </c>
      <c r="F1613" s="99">
        <f>IF(OR('Exadata Layout'!O123 = "P", 'Exadata Layout'!O123 = "A"), 'Exadata Layout'!I123, 0)</f>
        <v>0</v>
      </c>
      <c r="G1613" s="91" t="str">
        <f t="array" ref="G1613">IF(OR('Exadata Layout'!O123 = "P", 'Exadata Layout'!O123 = "A"), 'Exadata Layout'!G123, "")</f>
        <v/>
      </c>
    </row>
    <row r="1614" spans="3:7">
      <c r="C1614" s="91">
        <v>110</v>
      </c>
      <c r="D1614" s="99">
        <f>IF(OR('Exadata Layout'!O124 = "P"), 'Exadata Layout'!V124, 0)</f>
        <v>0</v>
      </c>
      <c r="E1614" s="99">
        <f t="array" ref="E1614">IF(OR('Exadata Layout'!O124 = "P", 'Exadata Layout'!O124 = "A"), 'Exadata Layout'!W124, 0)</f>
        <v>0</v>
      </c>
      <c r="F1614" s="99">
        <f>IF(OR('Exadata Layout'!O124 = "P", 'Exadata Layout'!O124 = "A"), 'Exadata Layout'!I124, 0)</f>
        <v>0</v>
      </c>
      <c r="G1614" s="91" t="str">
        <f t="array" ref="G1614">IF(OR('Exadata Layout'!O124 = "P", 'Exadata Layout'!O124 = "A"), 'Exadata Layout'!G124, "")</f>
        <v/>
      </c>
    </row>
    <row r="1615" spans="3:7">
      <c r="C1615" s="91">
        <v>111</v>
      </c>
      <c r="D1615" s="99">
        <f>IF(OR('Exadata Layout'!O125 = "P"), 'Exadata Layout'!V125, 0)</f>
        <v>0</v>
      </c>
      <c r="E1615" s="99">
        <f t="array" ref="E1615">IF(OR('Exadata Layout'!O125 = "P", 'Exadata Layout'!O125 = "A"), 'Exadata Layout'!W125, 0)</f>
        <v>0</v>
      </c>
      <c r="F1615" s="99">
        <f>IF(OR('Exadata Layout'!O125 = "P", 'Exadata Layout'!O125 = "A"), 'Exadata Layout'!I125, 0)</f>
        <v>0</v>
      </c>
      <c r="G1615" s="91" t="str">
        <f t="array" ref="G1615">IF(OR('Exadata Layout'!O125 = "P", 'Exadata Layout'!O125 = "A"), 'Exadata Layout'!G125, "")</f>
        <v/>
      </c>
    </row>
    <row r="1616" spans="3:7">
      <c r="C1616" s="91">
        <v>112</v>
      </c>
      <c r="D1616" s="99">
        <f>IF(OR('Exadata Layout'!O126 = "P"), 'Exadata Layout'!V126, 0)</f>
        <v>0</v>
      </c>
      <c r="E1616" s="99">
        <f t="array" ref="E1616">IF(OR('Exadata Layout'!O126 = "P", 'Exadata Layout'!O126 = "A"), 'Exadata Layout'!W126, 0)</f>
        <v>0</v>
      </c>
      <c r="F1616" s="99">
        <f>IF(OR('Exadata Layout'!O126 = "P", 'Exadata Layout'!O126 = "A"), 'Exadata Layout'!I126, 0)</f>
        <v>0</v>
      </c>
      <c r="G1616" s="91" t="str">
        <f t="array" ref="G1616">IF(OR('Exadata Layout'!O126 = "P", 'Exadata Layout'!O126 = "A"), 'Exadata Layout'!G126, "")</f>
        <v/>
      </c>
    </row>
    <row r="1617" spans="3:7">
      <c r="C1617" s="91">
        <v>113</v>
      </c>
      <c r="D1617" s="99">
        <f>IF(OR('Exadata Layout'!O127 = "P"), 'Exadata Layout'!V127, 0)</f>
        <v>0</v>
      </c>
      <c r="E1617" s="99">
        <f t="array" ref="E1617">IF(OR('Exadata Layout'!O127 = "P", 'Exadata Layout'!O127 = "A"), 'Exadata Layout'!W127, 0)</f>
        <v>0</v>
      </c>
      <c r="F1617" s="99">
        <f>IF(OR('Exadata Layout'!O127 = "P", 'Exadata Layout'!O127 = "A"), 'Exadata Layout'!I127, 0)</f>
        <v>0</v>
      </c>
      <c r="G1617" s="91" t="str">
        <f t="array" ref="G1617">IF(OR('Exadata Layout'!O127 = "P", 'Exadata Layout'!O127 = "A"), 'Exadata Layout'!G127, "")</f>
        <v/>
      </c>
    </row>
    <row r="1618" spans="3:7">
      <c r="C1618" s="91">
        <v>114</v>
      </c>
      <c r="D1618" s="99">
        <f>IF(OR('Exadata Layout'!O128 = "P"), 'Exadata Layout'!V128, 0)</f>
        <v>0</v>
      </c>
      <c r="E1618" s="99">
        <f t="array" ref="E1618">IF(OR('Exadata Layout'!O128 = "P", 'Exadata Layout'!O128 = "A"), 'Exadata Layout'!W128, 0)</f>
        <v>0</v>
      </c>
      <c r="F1618" s="99">
        <f>IF(OR('Exadata Layout'!O128 = "P", 'Exadata Layout'!O128 = "A"), 'Exadata Layout'!I128, 0)</f>
        <v>0</v>
      </c>
      <c r="G1618" s="91" t="str">
        <f t="array" ref="G1618">IF(OR('Exadata Layout'!O128 = "P", 'Exadata Layout'!O128 = "A"), 'Exadata Layout'!G128, "")</f>
        <v/>
      </c>
    </row>
    <row r="1619" spans="3:7">
      <c r="C1619" s="91">
        <v>115</v>
      </c>
      <c r="D1619" s="99">
        <f>IF(OR('Exadata Layout'!O129 = "P"), 'Exadata Layout'!V129, 0)</f>
        <v>0</v>
      </c>
      <c r="E1619" s="99">
        <f t="array" ref="E1619">IF(OR('Exadata Layout'!O129 = "P", 'Exadata Layout'!O129 = "A"), 'Exadata Layout'!W129, 0)</f>
        <v>0</v>
      </c>
      <c r="F1619" s="99">
        <f>IF(OR('Exadata Layout'!O129 = "P", 'Exadata Layout'!O129 = "A"), 'Exadata Layout'!I129, 0)</f>
        <v>0</v>
      </c>
      <c r="G1619" s="91" t="str">
        <f t="array" ref="G1619">IF(OR('Exadata Layout'!O129 = "P", 'Exadata Layout'!O129 = "A"), 'Exadata Layout'!G129, "")</f>
        <v/>
      </c>
    </row>
    <row r="1620" spans="3:7">
      <c r="C1620" s="91">
        <v>116</v>
      </c>
      <c r="D1620" s="99">
        <f>IF(OR('Exadata Layout'!O130 = "P"), 'Exadata Layout'!V130, 0)</f>
        <v>0</v>
      </c>
      <c r="E1620" s="99">
        <f t="array" ref="E1620">IF(OR('Exadata Layout'!O130 = "P", 'Exadata Layout'!O130 = "A"), 'Exadata Layout'!W130, 0)</f>
        <v>0</v>
      </c>
      <c r="F1620" s="99">
        <f>IF(OR('Exadata Layout'!O130 = "P", 'Exadata Layout'!O130 = "A"), 'Exadata Layout'!I130, 0)</f>
        <v>0</v>
      </c>
      <c r="G1620" s="91" t="str">
        <f t="array" ref="G1620">IF(OR('Exadata Layout'!O130 = "P", 'Exadata Layout'!O130 = "A"), 'Exadata Layout'!G130, "")</f>
        <v/>
      </c>
    </row>
    <row r="1621" spans="3:7">
      <c r="C1621" s="91">
        <v>117</v>
      </c>
      <c r="D1621" s="99">
        <f>IF(OR('Exadata Layout'!O131 = "P"), 'Exadata Layout'!V131, 0)</f>
        <v>0</v>
      </c>
      <c r="E1621" s="99">
        <f t="array" ref="E1621">IF(OR('Exadata Layout'!O131 = "P", 'Exadata Layout'!O131 = "A"), 'Exadata Layout'!W131, 0)</f>
        <v>0</v>
      </c>
      <c r="F1621" s="99">
        <f>IF(OR('Exadata Layout'!O131 = "P", 'Exadata Layout'!O131 = "A"), 'Exadata Layout'!I131, 0)</f>
        <v>0</v>
      </c>
      <c r="G1621" s="91" t="str">
        <f t="array" ref="G1621">IF(OR('Exadata Layout'!O131 = "P", 'Exadata Layout'!O131 = "A"), 'Exadata Layout'!G131, "")</f>
        <v/>
      </c>
    </row>
    <row r="1622" spans="3:7">
      <c r="C1622" s="91">
        <v>118</v>
      </c>
      <c r="D1622" s="99">
        <f>IF(OR('Exadata Layout'!O132 = "P"), 'Exadata Layout'!V132, 0)</f>
        <v>0</v>
      </c>
      <c r="E1622" s="99">
        <f t="array" ref="E1622">IF(OR('Exadata Layout'!O132 = "P", 'Exadata Layout'!O132 = "A"), 'Exadata Layout'!W132, 0)</f>
        <v>0</v>
      </c>
      <c r="F1622" s="99">
        <f>IF(OR('Exadata Layout'!O132 = "P", 'Exadata Layout'!O132 = "A"), 'Exadata Layout'!I132, 0)</f>
        <v>0</v>
      </c>
      <c r="G1622" s="91" t="str">
        <f t="array" ref="G1622">IF(OR('Exadata Layout'!O132 = "P", 'Exadata Layout'!O132 = "A"), 'Exadata Layout'!G132, "")</f>
        <v/>
      </c>
    </row>
    <row r="1623" spans="3:7">
      <c r="C1623" s="91">
        <v>119</v>
      </c>
      <c r="D1623" s="99">
        <f>IF(OR('Exadata Layout'!O133 = "P"), 'Exadata Layout'!V133, 0)</f>
        <v>0</v>
      </c>
      <c r="E1623" s="99">
        <f t="array" ref="E1623">IF(OR('Exadata Layout'!O133 = "P", 'Exadata Layout'!O133 = "A"), 'Exadata Layout'!W133, 0)</f>
        <v>0</v>
      </c>
      <c r="F1623" s="99">
        <f>IF(OR('Exadata Layout'!O133 = "P", 'Exadata Layout'!O133 = "A"), 'Exadata Layout'!I133, 0)</f>
        <v>0</v>
      </c>
      <c r="G1623" s="91" t="str">
        <f t="array" ref="G1623">IF(OR('Exadata Layout'!O133 = "P", 'Exadata Layout'!O133 = "A"), 'Exadata Layout'!G133, "")</f>
        <v/>
      </c>
    </row>
    <row r="1624" spans="3:7">
      <c r="C1624" s="91">
        <v>120</v>
      </c>
      <c r="D1624" s="99">
        <f>IF(OR('Exadata Layout'!O134 = "P"), 'Exadata Layout'!V134, 0)</f>
        <v>0</v>
      </c>
      <c r="E1624" s="99">
        <f t="array" ref="E1624">IF(OR('Exadata Layout'!O134 = "P", 'Exadata Layout'!O134 = "A"), 'Exadata Layout'!W134, 0)</f>
        <v>0</v>
      </c>
      <c r="F1624" s="99">
        <f>IF(OR('Exadata Layout'!O134 = "P", 'Exadata Layout'!O134 = "A"), 'Exadata Layout'!I134, 0)</f>
        <v>0</v>
      </c>
      <c r="G1624" s="91" t="str">
        <f t="array" ref="G1624">IF(OR('Exadata Layout'!O134 = "P", 'Exadata Layout'!O134 = "A"), 'Exadata Layout'!G134, "")</f>
        <v/>
      </c>
    </row>
    <row r="1625" spans="3:7">
      <c r="C1625" s="91">
        <v>121</v>
      </c>
      <c r="D1625" s="99">
        <f>IF(OR('Exadata Layout'!O135 = "P"), 'Exadata Layout'!V135, 0)</f>
        <v>0</v>
      </c>
      <c r="E1625" s="99">
        <f t="array" ref="E1625">IF(OR('Exadata Layout'!O135 = "P", 'Exadata Layout'!O135 = "A"), 'Exadata Layout'!W135, 0)</f>
        <v>0</v>
      </c>
      <c r="F1625" s="99">
        <f>IF(OR('Exadata Layout'!O135 = "P", 'Exadata Layout'!O135 = "A"), 'Exadata Layout'!I135, 0)</f>
        <v>0</v>
      </c>
      <c r="G1625" s="91" t="str">
        <f t="array" ref="G1625">IF(OR('Exadata Layout'!O135 = "P", 'Exadata Layout'!O135 = "A"), 'Exadata Layout'!G135, "")</f>
        <v/>
      </c>
    </row>
    <row r="1626" spans="3:7">
      <c r="C1626" s="91">
        <v>122</v>
      </c>
      <c r="D1626" s="99">
        <f>IF(OR('Exadata Layout'!O136 = "P"), 'Exadata Layout'!V136, 0)</f>
        <v>0</v>
      </c>
      <c r="E1626" s="99">
        <f t="array" ref="E1626">IF(OR('Exadata Layout'!O136 = "P", 'Exadata Layout'!O136 = "A"), 'Exadata Layout'!W136, 0)</f>
        <v>0</v>
      </c>
      <c r="F1626" s="99">
        <f>IF(OR('Exadata Layout'!O136 = "P", 'Exadata Layout'!O136 = "A"), 'Exadata Layout'!I136, 0)</f>
        <v>0</v>
      </c>
      <c r="G1626" s="91" t="str">
        <f t="array" ref="G1626">IF(OR('Exadata Layout'!O136 = "P", 'Exadata Layout'!O136 = "A"), 'Exadata Layout'!G136, "")</f>
        <v/>
      </c>
    </row>
    <row r="1627" spans="3:7">
      <c r="C1627" s="91">
        <v>123</v>
      </c>
      <c r="D1627" s="99">
        <f>IF(OR('Exadata Layout'!O137 = "P"), 'Exadata Layout'!V137, 0)</f>
        <v>0</v>
      </c>
      <c r="E1627" s="99">
        <f t="array" ref="E1627">IF(OR('Exadata Layout'!O137 = "P", 'Exadata Layout'!O137 = "A"), 'Exadata Layout'!W137, 0)</f>
        <v>0</v>
      </c>
      <c r="F1627" s="99">
        <f>IF(OR('Exadata Layout'!O137 = "P", 'Exadata Layout'!O137 = "A"), 'Exadata Layout'!I137, 0)</f>
        <v>0</v>
      </c>
      <c r="G1627" s="91" t="str">
        <f t="array" ref="G1627">IF(OR('Exadata Layout'!O137 = "P", 'Exadata Layout'!O137 = "A"), 'Exadata Layout'!G137, "")</f>
        <v/>
      </c>
    </row>
    <row r="1628" spans="3:7">
      <c r="C1628" s="91">
        <v>124</v>
      </c>
      <c r="D1628" s="99">
        <f>IF(OR('Exadata Layout'!O138 = "P"), 'Exadata Layout'!V138, 0)</f>
        <v>0</v>
      </c>
      <c r="E1628" s="99">
        <f t="array" ref="E1628">IF(OR('Exadata Layout'!O138 = "P", 'Exadata Layout'!O138 = "A"), 'Exadata Layout'!W138, 0)</f>
        <v>0</v>
      </c>
      <c r="F1628" s="99">
        <f>IF(OR('Exadata Layout'!O138 = "P", 'Exadata Layout'!O138 = "A"), 'Exadata Layout'!I138, 0)</f>
        <v>0</v>
      </c>
      <c r="G1628" s="91" t="str">
        <f t="array" ref="G1628">IF(OR('Exadata Layout'!O138 = "P", 'Exadata Layout'!O138 = "A"), 'Exadata Layout'!G138, "")</f>
        <v/>
      </c>
    </row>
    <row r="1629" spans="3:7">
      <c r="C1629" s="91">
        <v>125</v>
      </c>
      <c r="D1629" s="99">
        <f>IF(OR('Exadata Layout'!O139 = "P"), 'Exadata Layout'!V139, 0)</f>
        <v>0</v>
      </c>
      <c r="E1629" s="99">
        <f t="array" ref="E1629">IF(OR('Exadata Layout'!O139 = "P", 'Exadata Layout'!O139 = "A"), 'Exadata Layout'!W139, 0)</f>
        <v>0</v>
      </c>
      <c r="F1629" s="99">
        <f>IF(OR('Exadata Layout'!O139 = "P", 'Exadata Layout'!O139 = "A"), 'Exadata Layout'!I139, 0)</f>
        <v>0</v>
      </c>
      <c r="G1629" s="91" t="str">
        <f t="array" ref="G1629">IF(OR('Exadata Layout'!O139 = "P", 'Exadata Layout'!O139 = "A"), 'Exadata Layout'!G139, "")</f>
        <v/>
      </c>
    </row>
    <row r="1630" spans="3:7">
      <c r="C1630" s="91">
        <v>126</v>
      </c>
      <c r="D1630" s="99">
        <f>IF(OR('Exadata Layout'!O140 = "P"), 'Exadata Layout'!V140, 0)</f>
        <v>0</v>
      </c>
      <c r="E1630" s="99">
        <f t="array" ref="E1630">IF(OR('Exadata Layout'!O140 = "P", 'Exadata Layout'!O140 = "A"), 'Exadata Layout'!W140, 0)</f>
        <v>0</v>
      </c>
      <c r="F1630" s="99">
        <f>IF(OR('Exadata Layout'!O140 = "P", 'Exadata Layout'!O140 = "A"), 'Exadata Layout'!I140, 0)</f>
        <v>0</v>
      </c>
      <c r="G1630" s="91" t="str">
        <f t="array" ref="G1630">IF(OR('Exadata Layout'!O140 = "P", 'Exadata Layout'!O140 = "A"), 'Exadata Layout'!G140, "")</f>
        <v/>
      </c>
    </row>
    <row r="1631" spans="3:7">
      <c r="C1631" s="91">
        <v>127</v>
      </c>
      <c r="D1631" s="99">
        <f>IF(OR('Exadata Layout'!O141 = "P"), 'Exadata Layout'!V141, 0)</f>
        <v>0</v>
      </c>
      <c r="E1631" s="99">
        <f t="array" ref="E1631">IF(OR('Exadata Layout'!O141 = "P", 'Exadata Layout'!O141 = "A"), 'Exadata Layout'!W141, 0)</f>
        <v>0</v>
      </c>
      <c r="F1631" s="99">
        <f>IF(OR('Exadata Layout'!O141 = "P", 'Exadata Layout'!O141 = "A"), 'Exadata Layout'!I141, 0)</f>
        <v>0</v>
      </c>
      <c r="G1631" s="91" t="str">
        <f t="array" ref="G1631">IF(OR('Exadata Layout'!O141 = "P", 'Exadata Layout'!O141 = "A"), 'Exadata Layout'!G141, "")</f>
        <v/>
      </c>
    </row>
    <row r="1632" spans="3:7">
      <c r="C1632" s="91">
        <v>128</v>
      </c>
      <c r="D1632" s="99">
        <f>IF(OR('Exadata Layout'!O142 = "P"), 'Exadata Layout'!V142, 0)</f>
        <v>0</v>
      </c>
      <c r="E1632" s="99">
        <f t="array" ref="E1632">IF(OR('Exadata Layout'!O142 = "P", 'Exadata Layout'!O142 = "A"), 'Exadata Layout'!W142, 0)</f>
        <v>0</v>
      </c>
      <c r="F1632" s="99">
        <f>IF(OR('Exadata Layout'!O142 = "P", 'Exadata Layout'!O142 = "A"), 'Exadata Layout'!I142, 0)</f>
        <v>0</v>
      </c>
      <c r="G1632" s="91" t="str">
        <f t="array" ref="G1632">IF(OR('Exadata Layout'!O142 = "P", 'Exadata Layout'!O142 = "A"), 'Exadata Layout'!G142, "")</f>
        <v/>
      </c>
    </row>
    <row r="1633" spans="3:7">
      <c r="C1633" s="91">
        <v>129</v>
      </c>
      <c r="D1633" s="99">
        <f>IF(OR('Exadata Layout'!O143 = "P"), 'Exadata Layout'!V143, 0)</f>
        <v>0</v>
      </c>
      <c r="E1633" s="99">
        <f t="array" ref="E1633">IF(OR('Exadata Layout'!O143 = "P", 'Exadata Layout'!O143 = "A"), 'Exadata Layout'!W143, 0)</f>
        <v>0</v>
      </c>
      <c r="F1633" s="99">
        <f>IF(OR('Exadata Layout'!O143 = "P", 'Exadata Layout'!O143 = "A"), 'Exadata Layout'!I143, 0)</f>
        <v>0</v>
      </c>
      <c r="G1633" s="91" t="str">
        <f t="array" ref="G1633">IF(OR('Exadata Layout'!O143 = "P", 'Exadata Layout'!O143 = "A"), 'Exadata Layout'!G143, "")</f>
        <v/>
      </c>
    </row>
    <row r="1634" spans="3:7">
      <c r="C1634" s="91">
        <v>130</v>
      </c>
      <c r="D1634" s="99">
        <f>IF(OR('Exadata Layout'!O144 = "P"), 'Exadata Layout'!V144, 0)</f>
        <v>0</v>
      </c>
      <c r="E1634" s="99">
        <f t="array" ref="E1634">IF(OR('Exadata Layout'!O144 = "P", 'Exadata Layout'!O144 = "A"), 'Exadata Layout'!W144, 0)</f>
        <v>0</v>
      </c>
      <c r="F1634" s="99">
        <f>IF(OR('Exadata Layout'!O144 = "P", 'Exadata Layout'!O144 = "A"), 'Exadata Layout'!I144, 0)</f>
        <v>0</v>
      </c>
      <c r="G1634" s="91" t="str">
        <f t="array" ref="G1634">IF(OR('Exadata Layout'!O144 = "P", 'Exadata Layout'!O144 = "A"), 'Exadata Layout'!G144, "")</f>
        <v/>
      </c>
    </row>
    <row r="1635" spans="3:7">
      <c r="C1635" s="91">
        <v>131</v>
      </c>
      <c r="D1635" s="99">
        <f>IF(OR('Exadata Layout'!O145 = "P"), 'Exadata Layout'!V145, 0)</f>
        <v>0</v>
      </c>
      <c r="E1635" s="99">
        <f t="array" ref="E1635">IF(OR('Exadata Layout'!O145 = "P", 'Exadata Layout'!O145 = "A"), 'Exadata Layout'!W145, 0)</f>
        <v>0</v>
      </c>
      <c r="F1635" s="99">
        <f>IF(OR('Exadata Layout'!O145 = "P", 'Exadata Layout'!O145 = "A"), 'Exadata Layout'!I145, 0)</f>
        <v>0</v>
      </c>
      <c r="G1635" s="91" t="str">
        <f t="array" ref="G1635">IF(OR('Exadata Layout'!O145 = "P", 'Exadata Layout'!O145 = "A"), 'Exadata Layout'!G145, "")</f>
        <v/>
      </c>
    </row>
    <row r="1636" spans="3:7">
      <c r="C1636" s="91">
        <v>132</v>
      </c>
      <c r="D1636" s="99">
        <f>IF(OR('Exadata Layout'!O146 = "P"), 'Exadata Layout'!V146, 0)</f>
        <v>0</v>
      </c>
      <c r="E1636" s="99">
        <f t="array" ref="E1636">IF(OR('Exadata Layout'!O146 = "P", 'Exadata Layout'!O146 = "A"), 'Exadata Layout'!W146, 0)</f>
        <v>0</v>
      </c>
      <c r="F1636" s="99">
        <f>IF(OR('Exadata Layout'!O146 = "P", 'Exadata Layout'!O146 = "A"), 'Exadata Layout'!I146, 0)</f>
        <v>0</v>
      </c>
      <c r="G1636" s="91" t="str">
        <f t="array" ref="G1636">IF(OR('Exadata Layout'!O146 = "P", 'Exadata Layout'!O146 = "A"), 'Exadata Layout'!G146, "")</f>
        <v/>
      </c>
    </row>
    <row r="1637" spans="3:7">
      <c r="C1637" s="91">
        <v>133</v>
      </c>
      <c r="D1637" s="99">
        <f>IF(OR('Exadata Layout'!O147 = "P"), 'Exadata Layout'!V147, 0)</f>
        <v>0</v>
      </c>
      <c r="E1637" s="99">
        <f t="array" ref="E1637">IF(OR('Exadata Layout'!O147 = "P", 'Exadata Layout'!O147 = "A"), 'Exadata Layout'!W147, 0)</f>
        <v>0</v>
      </c>
      <c r="F1637" s="99">
        <f>IF(OR('Exadata Layout'!O147 = "P", 'Exadata Layout'!O147 = "A"), 'Exadata Layout'!I147, 0)</f>
        <v>0</v>
      </c>
      <c r="G1637" s="91" t="str">
        <f t="array" ref="G1637">IF(OR('Exadata Layout'!O147 = "P", 'Exadata Layout'!O147 = "A"), 'Exadata Layout'!G147, "")</f>
        <v/>
      </c>
    </row>
    <row r="1638" spans="3:7">
      <c r="C1638" s="91">
        <v>134</v>
      </c>
      <c r="D1638" s="99">
        <f>IF(OR('Exadata Layout'!O148 = "P"), 'Exadata Layout'!V148, 0)</f>
        <v>0</v>
      </c>
      <c r="E1638" s="99">
        <f t="array" ref="E1638">IF(OR('Exadata Layout'!O148 = "P", 'Exadata Layout'!O148 = "A"), 'Exadata Layout'!W148, 0)</f>
        <v>0</v>
      </c>
      <c r="F1638" s="99">
        <f>IF(OR('Exadata Layout'!O148 = "P", 'Exadata Layout'!O148 = "A"), 'Exadata Layout'!I148, 0)</f>
        <v>0</v>
      </c>
      <c r="G1638" s="91" t="str">
        <f t="array" ref="G1638">IF(OR('Exadata Layout'!O148 = "P", 'Exadata Layout'!O148 = "A"), 'Exadata Layout'!G148, "")</f>
        <v/>
      </c>
    </row>
    <row r="1639" spans="3:7">
      <c r="C1639" s="91">
        <v>135</v>
      </c>
      <c r="D1639" s="99">
        <f>IF(OR('Exadata Layout'!O149 = "P"), 'Exadata Layout'!V149, 0)</f>
        <v>0</v>
      </c>
      <c r="E1639" s="99">
        <f t="array" ref="E1639">IF(OR('Exadata Layout'!O149 = "P", 'Exadata Layout'!O149 = "A"), 'Exadata Layout'!W149, 0)</f>
        <v>0</v>
      </c>
      <c r="F1639" s="99">
        <f>IF(OR('Exadata Layout'!O149 = "P", 'Exadata Layout'!O149 = "A"), 'Exadata Layout'!I149, 0)</f>
        <v>0</v>
      </c>
      <c r="G1639" s="91" t="str">
        <f t="array" ref="G1639">IF(OR('Exadata Layout'!O149 = "P", 'Exadata Layout'!O149 = "A"), 'Exadata Layout'!G149, "")</f>
        <v/>
      </c>
    </row>
    <row r="1640" spans="3:7">
      <c r="C1640" s="91">
        <v>136</v>
      </c>
      <c r="D1640" s="99">
        <f>IF(OR('Exadata Layout'!O150 = "P"), 'Exadata Layout'!V150, 0)</f>
        <v>0</v>
      </c>
      <c r="E1640" s="99">
        <f t="array" ref="E1640">IF(OR('Exadata Layout'!O150 = "P", 'Exadata Layout'!O150 = "A"), 'Exadata Layout'!W150, 0)</f>
        <v>0</v>
      </c>
      <c r="F1640" s="99">
        <f>IF(OR('Exadata Layout'!O150 = "P", 'Exadata Layout'!O150 = "A"), 'Exadata Layout'!I150, 0)</f>
        <v>0</v>
      </c>
      <c r="G1640" s="91" t="str">
        <f t="array" ref="G1640">IF(OR('Exadata Layout'!O150 = "P", 'Exadata Layout'!O150 = "A"), 'Exadata Layout'!G150, "")</f>
        <v/>
      </c>
    </row>
    <row r="1641" spans="3:7">
      <c r="C1641" s="91">
        <v>137</v>
      </c>
      <c r="D1641" s="99">
        <f>IF(OR('Exadata Layout'!O151 = "P"), 'Exadata Layout'!V151, 0)</f>
        <v>0</v>
      </c>
      <c r="E1641" s="99">
        <f t="array" ref="E1641">IF(OR('Exadata Layout'!O151 = "P", 'Exadata Layout'!O151 = "A"), 'Exadata Layout'!W151, 0)</f>
        <v>0</v>
      </c>
      <c r="F1641" s="99">
        <f>IF(OR('Exadata Layout'!O151 = "P", 'Exadata Layout'!O151 = "A"), 'Exadata Layout'!I151, 0)</f>
        <v>0</v>
      </c>
      <c r="G1641" s="91" t="str">
        <f t="array" ref="G1641">IF(OR('Exadata Layout'!O151 = "P", 'Exadata Layout'!O151 = "A"), 'Exadata Layout'!G151, "")</f>
        <v/>
      </c>
    </row>
    <row r="1642" spans="3:7">
      <c r="C1642" s="91">
        <v>138</v>
      </c>
      <c r="D1642" s="99">
        <f>IF(OR('Exadata Layout'!O152 = "P"), 'Exadata Layout'!V152, 0)</f>
        <v>0</v>
      </c>
      <c r="E1642" s="99">
        <f t="array" ref="E1642">IF(OR('Exadata Layout'!O152 = "P", 'Exadata Layout'!O152 = "A"), 'Exadata Layout'!W152, 0)</f>
        <v>0</v>
      </c>
      <c r="F1642" s="99">
        <f>IF(OR('Exadata Layout'!O152 = "P", 'Exadata Layout'!O152 = "A"), 'Exadata Layout'!I152, 0)</f>
        <v>0</v>
      </c>
      <c r="G1642" s="91" t="str">
        <f t="array" ref="G1642">IF(OR('Exadata Layout'!O152 = "P", 'Exadata Layout'!O152 = "A"), 'Exadata Layout'!G152, "")</f>
        <v/>
      </c>
    </row>
    <row r="1643" spans="3:7">
      <c r="C1643" s="91">
        <v>139</v>
      </c>
      <c r="D1643" s="99">
        <f>IF(OR('Exadata Layout'!O153 = "P"), 'Exadata Layout'!V153, 0)</f>
        <v>0</v>
      </c>
      <c r="E1643" s="99">
        <f t="array" ref="E1643">IF(OR('Exadata Layout'!O153 = "P", 'Exadata Layout'!O153 = "A"), 'Exadata Layout'!W153, 0)</f>
        <v>0</v>
      </c>
      <c r="F1643" s="99">
        <f>IF(OR('Exadata Layout'!O153 = "P", 'Exadata Layout'!O153 = "A"), 'Exadata Layout'!I153, 0)</f>
        <v>0</v>
      </c>
      <c r="G1643" s="91" t="str">
        <f t="array" ref="G1643">IF(OR('Exadata Layout'!O153 = "P", 'Exadata Layout'!O153 = "A"), 'Exadata Layout'!G153, "")</f>
        <v/>
      </c>
    </row>
    <row r="1644" spans="3:7">
      <c r="C1644" s="91">
        <v>140</v>
      </c>
      <c r="D1644" s="99">
        <f>IF(OR('Exadata Layout'!O154 = "P"), 'Exadata Layout'!V154, 0)</f>
        <v>0</v>
      </c>
      <c r="E1644" s="99">
        <f t="array" ref="E1644">IF(OR('Exadata Layout'!O154 = "P", 'Exadata Layout'!O154 = "A"), 'Exadata Layout'!W154, 0)</f>
        <v>0</v>
      </c>
      <c r="F1644" s="99">
        <f>IF(OR('Exadata Layout'!O154 = "P", 'Exadata Layout'!O154 = "A"), 'Exadata Layout'!I154, 0)</f>
        <v>0</v>
      </c>
      <c r="G1644" s="91" t="str">
        <f t="array" ref="G1644">IF(OR('Exadata Layout'!O154 = "P", 'Exadata Layout'!O154 = "A"), 'Exadata Layout'!G154, "")</f>
        <v/>
      </c>
    </row>
    <row r="1645" spans="3:7">
      <c r="C1645" s="91">
        <v>141</v>
      </c>
      <c r="D1645" s="99">
        <f>IF(OR('Exadata Layout'!O155 = "P"), 'Exadata Layout'!V155, 0)</f>
        <v>0</v>
      </c>
      <c r="E1645" s="99">
        <f t="array" ref="E1645">IF(OR('Exadata Layout'!O155 = "P", 'Exadata Layout'!O155 = "A"), 'Exadata Layout'!W155, 0)</f>
        <v>0</v>
      </c>
      <c r="F1645" s="99">
        <f>IF(OR('Exadata Layout'!O155 = "P", 'Exadata Layout'!O155 = "A"), 'Exadata Layout'!I155, 0)</f>
        <v>0</v>
      </c>
      <c r="G1645" s="91" t="str">
        <f t="array" ref="G1645">IF(OR('Exadata Layout'!O155 = "P", 'Exadata Layout'!O155 = "A"), 'Exadata Layout'!G155, "")</f>
        <v/>
      </c>
    </row>
    <row r="1646" spans="3:7">
      <c r="C1646" s="91">
        <v>142</v>
      </c>
      <c r="D1646" s="99">
        <f>IF(OR('Exadata Layout'!O156 = "P"), 'Exadata Layout'!V156, 0)</f>
        <v>0</v>
      </c>
      <c r="E1646" s="99">
        <f t="array" ref="E1646">IF(OR('Exadata Layout'!O156 = "P", 'Exadata Layout'!O156 = "A"), 'Exadata Layout'!W156, 0)</f>
        <v>0</v>
      </c>
      <c r="F1646" s="99">
        <f>IF(OR('Exadata Layout'!O156 = "P", 'Exadata Layout'!O156 = "A"), 'Exadata Layout'!I156, 0)</f>
        <v>0</v>
      </c>
      <c r="G1646" s="91" t="str">
        <f t="array" ref="G1646">IF(OR('Exadata Layout'!O156 = "P", 'Exadata Layout'!O156 = "A"), 'Exadata Layout'!G156, "")</f>
        <v/>
      </c>
    </row>
    <row r="1647" spans="3:7">
      <c r="C1647" s="91">
        <v>143</v>
      </c>
      <c r="D1647" s="99">
        <f>IF(OR('Exadata Layout'!O157 = "P"), 'Exadata Layout'!V157, 0)</f>
        <v>0</v>
      </c>
      <c r="E1647" s="99">
        <f t="array" ref="E1647">IF(OR('Exadata Layout'!O157 = "P", 'Exadata Layout'!O157 = "A"), 'Exadata Layout'!W157, 0)</f>
        <v>0</v>
      </c>
      <c r="F1647" s="99">
        <f>IF(OR('Exadata Layout'!O157 = "P", 'Exadata Layout'!O157 = "A"), 'Exadata Layout'!I157, 0)</f>
        <v>0</v>
      </c>
      <c r="G1647" s="91" t="str">
        <f t="array" ref="G1647">IF(OR('Exadata Layout'!O157 = "P", 'Exadata Layout'!O157 = "A"), 'Exadata Layout'!G157, "")</f>
        <v/>
      </c>
    </row>
    <row r="1648" spans="3:7">
      <c r="C1648" s="91">
        <v>144</v>
      </c>
      <c r="D1648" s="99">
        <f>IF(OR('Exadata Layout'!O158 = "P"), 'Exadata Layout'!V158, 0)</f>
        <v>0</v>
      </c>
      <c r="E1648" s="99">
        <f t="array" ref="E1648">IF(OR('Exadata Layout'!O158 = "P", 'Exadata Layout'!O158 = "A"), 'Exadata Layout'!W158, 0)</f>
        <v>0</v>
      </c>
      <c r="F1648" s="99">
        <f>IF(OR('Exadata Layout'!O158 = "P", 'Exadata Layout'!O158 = "A"), 'Exadata Layout'!I158, 0)</f>
        <v>0</v>
      </c>
      <c r="G1648" s="91" t="str">
        <f t="array" ref="G1648">IF(OR('Exadata Layout'!O158 = "P", 'Exadata Layout'!O158 = "A"), 'Exadata Layout'!G158, "")</f>
        <v/>
      </c>
    </row>
    <row r="1649" spans="3:7">
      <c r="C1649" s="91">
        <v>145</v>
      </c>
      <c r="D1649" s="99">
        <f>IF(OR('Exadata Layout'!O159 = "P"), 'Exadata Layout'!V159, 0)</f>
        <v>0</v>
      </c>
      <c r="E1649" s="99">
        <f t="array" ref="E1649">IF(OR('Exadata Layout'!O159 = "P", 'Exadata Layout'!O159 = "A"), 'Exadata Layout'!W159, 0)</f>
        <v>0</v>
      </c>
      <c r="F1649" s="99">
        <f>IF(OR('Exadata Layout'!O159 = "P", 'Exadata Layout'!O159 = "A"), 'Exadata Layout'!I159, 0)</f>
        <v>0</v>
      </c>
      <c r="G1649" s="91" t="str">
        <f t="array" ref="G1649">IF(OR('Exadata Layout'!O159 = "P", 'Exadata Layout'!O159 = "A"), 'Exadata Layout'!G159, "")</f>
        <v/>
      </c>
    </row>
    <row r="1650" spans="3:7">
      <c r="C1650" s="91">
        <v>146</v>
      </c>
      <c r="D1650" s="99">
        <f>IF(OR('Exadata Layout'!O160 = "P"), 'Exadata Layout'!V160, 0)</f>
        <v>0</v>
      </c>
      <c r="E1650" s="99">
        <f t="array" ref="E1650">IF(OR('Exadata Layout'!O160 = "P", 'Exadata Layout'!O160 = "A"), 'Exadata Layout'!W160, 0)</f>
        <v>0</v>
      </c>
      <c r="F1650" s="99">
        <f>IF(OR('Exadata Layout'!O160 = "P", 'Exadata Layout'!O160 = "A"), 'Exadata Layout'!I160, 0)</f>
        <v>0</v>
      </c>
      <c r="G1650" s="91" t="str">
        <f t="array" ref="G1650">IF(OR('Exadata Layout'!O160 = "P", 'Exadata Layout'!O160 = "A"), 'Exadata Layout'!G160, "")</f>
        <v/>
      </c>
    </row>
    <row r="1651" spans="3:7">
      <c r="C1651" s="91">
        <v>147</v>
      </c>
      <c r="D1651" s="99">
        <f>IF(OR('Exadata Layout'!O161 = "P"), 'Exadata Layout'!V161, 0)</f>
        <v>0</v>
      </c>
      <c r="E1651" s="99">
        <f t="array" ref="E1651">IF(OR('Exadata Layout'!O161 = "P", 'Exadata Layout'!O161 = "A"), 'Exadata Layout'!W161, 0)</f>
        <v>0</v>
      </c>
      <c r="F1651" s="99">
        <f>IF(OR('Exadata Layout'!O161 = "P", 'Exadata Layout'!O161 = "A"), 'Exadata Layout'!I161, 0)</f>
        <v>0</v>
      </c>
      <c r="G1651" s="91" t="str">
        <f t="array" ref="G1651">IF(OR('Exadata Layout'!O161 = "P", 'Exadata Layout'!O161 = "A"), 'Exadata Layout'!G161, "")</f>
        <v/>
      </c>
    </row>
    <row r="1652" spans="3:7">
      <c r="C1652" s="91">
        <v>148</v>
      </c>
      <c r="D1652" s="99">
        <f>IF(OR('Exadata Layout'!O162 = "P"), 'Exadata Layout'!V162, 0)</f>
        <v>0</v>
      </c>
      <c r="E1652" s="99">
        <f t="array" ref="E1652">IF(OR('Exadata Layout'!O162 = "P", 'Exadata Layout'!O162 = "A"), 'Exadata Layout'!W162, 0)</f>
        <v>0</v>
      </c>
      <c r="F1652" s="99">
        <f>IF(OR('Exadata Layout'!O162 = "P", 'Exadata Layout'!O162 = "A"), 'Exadata Layout'!I162, 0)</f>
        <v>0</v>
      </c>
      <c r="G1652" s="91" t="str">
        <f t="array" ref="G1652">IF(OR('Exadata Layout'!O162 = "P", 'Exadata Layout'!O162 = "A"), 'Exadata Layout'!G162, "")</f>
        <v/>
      </c>
    </row>
    <row r="1653" spans="3:7">
      <c r="C1653" s="91">
        <v>149</v>
      </c>
      <c r="D1653" s="99">
        <f>IF(OR('Exadata Layout'!O163 = "P"), 'Exadata Layout'!V163, 0)</f>
        <v>0</v>
      </c>
      <c r="E1653" s="99">
        <f t="array" ref="E1653">IF(OR('Exadata Layout'!O163 = "P", 'Exadata Layout'!O163 = "A"), 'Exadata Layout'!W163, 0)</f>
        <v>0</v>
      </c>
      <c r="F1653" s="99">
        <f>IF(OR('Exadata Layout'!O163 = "P", 'Exadata Layout'!O163 = "A"), 'Exadata Layout'!I163, 0)</f>
        <v>0</v>
      </c>
      <c r="G1653" s="91" t="str">
        <f t="array" ref="G1653">IF(OR('Exadata Layout'!O163 = "P", 'Exadata Layout'!O163 = "A"), 'Exadata Layout'!G163, "")</f>
        <v/>
      </c>
    </row>
    <row r="1654" spans="3:7">
      <c r="C1654" s="91">
        <v>150</v>
      </c>
      <c r="D1654" s="99">
        <f>IF(OR('Exadata Layout'!O164 = "P"), 'Exadata Layout'!V164, 0)</f>
        <v>0</v>
      </c>
      <c r="E1654" s="99">
        <f t="array" ref="E1654">IF(OR('Exadata Layout'!O164 = "P", 'Exadata Layout'!O164 = "A"), 'Exadata Layout'!W164, 0)</f>
        <v>0</v>
      </c>
      <c r="F1654" s="99">
        <f>IF(OR('Exadata Layout'!O164 = "P", 'Exadata Layout'!O164 = "A"), 'Exadata Layout'!I164, 0)</f>
        <v>0</v>
      </c>
      <c r="G1654" s="91" t="str">
        <f t="array" ref="G1654">IF(OR('Exadata Layout'!O164 = "P", 'Exadata Layout'!O164 = "A"), 'Exadata Layout'!G164, "")</f>
        <v/>
      </c>
    </row>
    <row r="1655" spans="3:7">
      <c r="C1655" s="91">
        <v>151</v>
      </c>
      <c r="D1655" s="99">
        <f>IF(OR('Exadata Layout'!O165 = "P"), 'Exadata Layout'!V165, 0)</f>
        <v>0</v>
      </c>
      <c r="E1655" s="99">
        <f t="array" ref="E1655">IF(OR('Exadata Layout'!O165 = "P", 'Exadata Layout'!O165 = "A"), 'Exadata Layout'!W165, 0)</f>
        <v>0</v>
      </c>
      <c r="F1655" s="99">
        <f>IF(OR('Exadata Layout'!O165 = "P", 'Exadata Layout'!O165 = "A"), 'Exadata Layout'!I165, 0)</f>
        <v>0</v>
      </c>
      <c r="G1655" s="91" t="str">
        <f t="array" ref="G1655">IF(OR('Exadata Layout'!O165 = "P", 'Exadata Layout'!O165 = "A"), 'Exadata Layout'!G165, "")</f>
        <v/>
      </c>
    </row>
    <row r="1656" spans="3:7">
      <c r="C1656" s="91">
        <v>152</v>
      </c>
      <c r="D1656" s="99">
        <f>IF(OR('Exadata Layout'!O166 = "P"), 'Exadata Layout'!V166, 0)</f>
        <v>0</v>
      </c>
      <c r="E1656" s="99">
        <f t="array" ref="E1656">IF(OR('Exadata Layout'!O166 = "P", 'Exadata Layout'!O166 = "A"), 'Exadata Layout'!W166, 0)</f>
        <v>0</v>
      </c>
      <c r="F1656" s="99">
        <f>IF(OR('Exadata Layout'!O166 = "P", 'Exadata Layout'!O166 = "A"), 'Exadata Layout'!I166, 0)</f>
        <v>0</v>
      </c>
      <c r="G1656" s="91" t="str">
        <f t="array" ref="G1656">IF(OR('Exadata Layout'!O166 = "P", 'Exadata Layout'!O166 = "A"), 'Exadata Layout'!G166, "")</f>
        <v/>
      </c>
    </row>
    <row r="1657" spans="3:7">
      <c r="C1657" s="91">
        <v>153</v>
      </c>
      <c r="D1657" s="99">
        <f>IF(OR('Exadata Layout'!O167 = "P"), 'Exadata Layout'!V167, 0)</f>
        <v>0</v>
      </c>
      <c r="E1657" s="99">
        <f t="array" ref="E1657">IF(OR('Exadata Layout'!O167 = "P", 'Exadata Layout'!O167 = "A"), 'Exadata Layout'!W167, 0)</f>
        <v>0</v>
      </c>
      <c r="F1657" s="99">
        <f>IF(OR('Exadata Layout'!O167 = "P", 'Exadata Layout'!O167 = "A"), 'Exadata Layout'!I167, 0)</f>
        <v>0</v>
      </c>
      <c r="G1657" s="91" t="str">
        <f t="array" ref="G1657">IF(OR('Exadata Layout'!O167 = "P", 'Exadata Layout'!O167 = "A"), 'Exadata Layout'!G167, "")</f>
        <v/>
      </c>
    </row>
    <row r="1658" spans="3:7">
      <c r="C1658" s="91">
        <v>154</v>
      </c>
      <c r="D1658" s="99">
        <f>IF(OR('Exadata Layout'!O168 = "P"), 'Exadata Layout'!V168, 0)</f>
        <v>0</v>
      </c>
      <c r="E1658" s="99">
        <f t="array" ref="E1658">IF(OR('Exadata Layout'!O168 = "P", 'Exadata Layout'!O168 = "A"), 'Exadata Layout'!W168, 0)</f>
        <v>0</v>
      </c>
      <c r="F1658" s="99">
        <f>IF(OR('Exadata Layout'!O168 = "P", 'Exadata Layout'!O168 = "A"), 'Exadata Layout'!I168, 0)</f>
        <v>0</v>
      </c>
      <c r="G1658" s="91" t="str">
        <f t="array" ref="G1658">IF(OR('Exadata Layout'!O168 = "P", 'Exadata Layout'!O168 = "A"), 'Exadata Layout'!G168, "")</f>
        <v/>
      </c>
    </row>
    <row r="1659" spans="3:7">
      <c r="C1659" s="91">
        <v>155</v>
      </c>
      <c r="D1659" s="99">
        <f>IF(OR('Exadata Layout'!O169 = "P"), 'Exadata Layout'!V169, 0)</f>
        <v>0</v>
      </c>
      <c r="E1659" s="99">
        <f t="array" ref="E1659">IF(OR('Exadata Layout'!O169 = "P", 'Exadata Layout'!O169 = "A"), 'Exadata Layout'!W169, 0)</f>
        <v>0</v>
      </c>
      <c r="F1659" s="99">
        <f>IF(OR('Exadata Layout'!O169 = "P", 'Exadata Layout'!O169 = "A"), 'Exadata Layout'!I169, 0)</f>
        <v>0</v>
      </c>
      <c r="G1659" s="91" t="str">
        <f t="array" ref="G1659">IF(OR('Exadata Layout'!O169 = "P", 'Exadata Layout'!O169 = "A"), 'Exadata Layout'!G169, "")</f>
        <v/>
      </c>
    </row>
    <row r="1660" spans="3:7">
      <c r="C1660" s="91">
        <v>156</v>
      </c>
      <c r="D1660" s="99">
        <f>IF(OR('Exadata Layout'!O170 = "P"), 'Exadata Layout'!V170, 0)</f>
        <v>0</v>
      </c>
      <c r="E1660" s="99">
        <f t="array" ref="E1660">IF(OR('Exadata Layout'!O170 = "P", 'Exadata Layout'!O170 = "A"), 'Exadata Layout'!W170, 0)</f>
        <v>0</v>
      </c>
      <c r="F1660" s="99">
        <f>IF(OR('Exadata Layout'!O170 = "P", 'Exadata Layout'!O170 = "A"), 'Exadata Layout'!I170, 0)</f>
        <v>0</v>
      </c>
      <c r="G1660" s="91" t="str">
        <f t="array" ref="G1660">IF(OR('Exadata Layout'!O170 = "P", 'Exadata Layout'!O170 = "A"), 'Exadata Layout'!G170, "")</f>
        <v/>
      </c>
    </row>
    <row r="1661" spans="3:7">
      <c r="C1661" s="91">
        <v>157</v>
      </c>
      <c r="D1661" s="99">
        <f>IF(OR('Exadata Layout'!O171 = "P"), 'Exadata Layout'!V171, 0)</f>
        <v>0</v>
      </c>
      <c r="E1661" s="99">
        <f t="array" ref="E1661">IF(OR('Exadata Layout'!O171 = "P", 'Exadata Layout'!O171 = "A"), 'Exadata Layout'!W171, 0)</f>
        <v>0</v>
      </c>
      <c r="F1661" s="99">
        <f>IF(OR('Exadata Layout'!O171 = "P", 'Exadata Layout'!O171 = "A"), 'Exadata Layout'!I171, 0)</f>
        <v>0</v>
      </c>
      <c r="G1661" s="91" t="str">
        <f t="array" ref="G1661">IF(OR('Exadata Layout'!O171 = "P", 'Exadata Layout'!O171 = "A"), 'Exadata Layout'!G171, "")</f>
        <v/>
      </c>
    </row>
    <row r="1662" spans="3:7">
      <c r="C1662" s="91">
        <v>158</v>
      </c>
      <c r="D1662" s="99">
        <f>IF(OR('Exadata Layout'!O172 = "P"), 'Exadata Layout'!V172, 0)</f>
        <v>0</v>
      </c>
      <c r="E1662" s="99">
        <f t="array" ref="E1662">IF(OR('Exadata Layout'!O172 = "P", 'Exadata Layout'!O172 = "A"), 'Exadata Layout'!W172, 0)</f>
        <v>0</v>
      </c>
      <c r="F1662" s="99">
        <f>IF(OR('Exadata Layout'!O172 = "P", 'Exadata Layout'!O172 = "A"), 'Exadata Layout'!I172, 0)</f>
        <v>0</v>
      </c>
      <c r="G1662" s="91" t="str">
        <f t="array" ref="G1662">IF(OR('Exadata Layout'!O172 = "P", 'Exadata Layout'!O172 = "A"), 'Exadata Layout'!G172, "")</f>
        <v/>
      </c>
    </row>
    <row r="1663" spans="3:7">
      <c r="C1663" s="91">
        <v>159</v>
      </c>
      <c r="D1663" s="99">
        <f>IF(OR('Exadata Layout'!O173 = "P"), 'Exadata Layout'!V173, 0)</f>
        <v>0</v>
      </c>
      <c r="E1663" s="99">
        <f t="array" ref="E1663">IF(OR('Exadata Layout'!O173 = "P", 'Exadata Layout'!O173 = "A"), 'Exadata Layout'!W173, 0)</f>
        <v>0</v>
      </c>
      <c r="F1663" s="99">
        <f>IF(OR('Exadata Layout'!O173 = "P", 'Exadata Layout'!O173 = "A"), 'Exadata Layout'!I173, 0)</f>
        <v>0</v>
      </c>
      <c r="G1663" s="91" t="str">
        <f t="array" ref="G1663">IF(OR('Exadata Layout'!O173 = "P", 'Exadata Layout'!O173 = "A"), 'Exadata Layout'!G173, "")</f>
        <v/>
      </c>
    </row>
    <row r="1664" spans="3:7">
      <c r="C1664" s="91">
        <v>160</v>
      </c>
      <c r="D1664" s="99">
        <f>IF(OR('Exadata Layout'!O174 = "P"), 'Exadata Layout'!V174, 0)</f>
        <v>0</v>
      </c>
      <c r="E1664" s="99">
        <f t="array" ref="E1664">IF(OR('Exadata Layout'!O174 = "P", 'Exadata Layout'!O174 = "A"), 'Exadata Layout'!W174, 0)</f>
        <v>0</v>
      </c>
      <c r="F1664" s="99">
        <f>IF(OR('Exadata Layout'!O174 = "P", 'Exadata Layout'!O174 = "A"), 'Exadata Layout'!I174, 0)</f>
        <v>0</v>
      </c>
      <c r="G1664" s="91" t="str">
        <f t="array" ref="G1664">IF(OR('Exadata Layout'!O174 = "P", 'Exadata Layout'!O174 = "A"), 'Exadata Layout'!G174, "")</f>
        <v/>
      </c>
    </row>
    <row r="1665" spans="3:7">
      <c r="C1665" s="91">
        <v>161</v>
      </c>
      <c r="D1665" s="99">
        <f>IF(OR('Exadata Layout'!O175 = "P"), 'Exadata Layout'!V175, 0)</f>
        <v>0</v>
      </c>
      <c r="E1665" s="99">
        <f t="array" ref="E1665">IF(OR('Exadata Layout'!O175 = "P", 'Exadata Layout'!O175 = "A"), 'Exadata Layout'!W175, 0)</f>
        <v>0</v>
      </c>
      <c r="F1665" s="99">
        <f>IF(OR('Exadata Layout'!O175 = "P", 'Exadata Layout'!O175 = "A"), 'Exadata Layout'!I175, 0)</f>
        <v>0</v>
      </c>
      <c r="G1665" s="91" t="str">
        <f t="array" ref="G1665">IF(OR('Exadata Layout'!O175 = "P", 'Exadata Layout'!O175 = "A"), 'Exadata Layout'!G175, "")</f>
        <v/>
      </c>
    </row>
    <row r="1666" spans="3:7">
      <c r="C1666" s="91">
        <v>162</v>
      </c>
      <c r="D1666" s="99">
        <f>IF(OR('Exadata Layout'!O176 = "P"), 'Exadata Layout'!V176, 0)</f>
        <v>0</v>
      </c>
      <c r="E1666" s="99">
        <f t="array" ref="E1666">IF(OR('Exadata Layout'!O176 = "P", 'Exadata Layout'!O176 = "A"), 'Exadata Layout'!W176, 0)</f>
        <v>0</v>
      </c>
      <c r="F1666" s="99">
        <f>IF(OR('Exadata Layout'!O176 = "P", 'Exadata Layout'!O176 = "A"), 'Exadata Layout'!I176, 0)</f>
        <v>0</v>
      </c>
      <c r="G1666" s="91" t="str">
        <f t="array" ref="G1666">IF(OR('Exadata Layout'!O176 = "P", 'Exadata Layout'!O176 = "A"), 'Exadata Layout'!G176, "")</f>
        <v/>
      </c>
    </row>
    <row r="1667" spans="3:7">
      <c r="C1667" s="91">
        <v>163</v>
      </c>
      <c r="D1667" s="99">
        <f>IF(OR('Exadata Layout'!O177 = "P"), 'Exadata Layout'!V177, 0)</f>
        <v>0</v>
      </c>
      <c r="E1667" s="99">
        <f t="array" ref="E1667">IF(OR('Exadata Layout'!O177 = "P", 'Exadata Layout'!O177 = "A"), 'Exadata Layout'!W177, 0)</f>
        <v>0</v>
      </c>
      <c r="F1667" s="99">
        <f>IF(OR('Exadata Layout'!O177 = "P", 'Exadata Layout'!O177 = "A"), 'Exadata Layout'!I177, 0)</f>
        <v>0</v>
      </c>
      <c r="G1667" s="91" t="str">
        <f t="array" ref="G1667">IF(OR('Exadata Layout'!O177 = "P", 'Exadata Layout'!O177 = "A"), 'Exadata Layout'!G177, "")</f>
        <v/>
      </c>
    </row>
    <row r="1668" spans="3:7">
      <c r="C1668" s="91">
        <v>164</v>
      </c>
      <c r="D1668" s="99">
        <f>IF(OR('Exadata Layout'!O178 = "P"), 'Exadata Layout'!V178, 0)</f>
        <v>0</v>
      </c>
      <c r="E1668" s="99">
        <f t="array" ref="E1668">IF(OR('Exadata Layout'!O178 = "P", 'Exadata Layout'!O178 = "A"), 'Exadata Layout'!W178, 0)</f>
        <v>0</v>
      </c>
      <c r="F1668" s="99">
        <f>IF(OR('Exadata Layout'!O178 = "P", 'Exadata Layout'!O178 = "A"), 'Exadata Layout'!I178, 0)</f>
        <v>0</v>
      </c>
      <c r="G1668" s="91" t="str">
        <f t="array" ref="G1668">IF(OR('Exadata Layout'!O178 = "P", 'Exadata Layout'!O178 = "A"), 'Exadata Layout'!G178, "")</f>
        <v/>
      </c>
    </row>
    <row r="1669" spans="3:7">
      <c r="C1669" s="91">
        <v>165</v>
      </c>
      <c r="D1669" s="99">
        <f>IF(OR('Exadata Layout'!O179 = "P"), 'Exadata Layout'!V179, 0)</f>
        <v>0</v>
      </c>
      <c r="E1669" s="99">
        <f t="array" ref="E1669">IF(OR('Exadata Layout'!O179 = "P", 'Exadata Layout'!O179 = "A"), 'Exadata Layout'!W179, 0)</f>
        <v>0</v>
      </c>
      <c r="F1669" s="99">
        <f>IF(OR('Exadata Layout'!O179 = "P", 'Exadata Layout'!O179 = "A"), 'Exadata Layout'!I179, 0)</f>
        <v>0</v>
      </c>
      <c r="G1669" s="91" t="str">
        <f t="array" ref="G1669">IF(OR('Exadata Layout'!O179 = "P", 'Exadata Layout'!O179 = "A"), 'Exadata Layout'!G179, "")</f>
        <v/>
      </c>
    </row>
    <row r="1670" spans="3:7">
      <c r="C1670" s="91">
        <v>166</v>
      </c>
      <c r="D1670" s="99">
        <f>IF(OR('Exadata Layout'!O180 = "P"), 'Exadata Layout'!V180, 0)</f>
        <v>0</v>
      </c>
      <c r="E1670" s="99">
        <f t="array" ref="E1670">IF(OR('Exadata Layout'!O180 = "P", 'Exadata Layout'!O180 = "A"), 'Exadata Layout'!W180, 0)</f>
        <v>0</v>
      </c>
      <c r="F1670" s="99">
        <f>IF(OR('Exadata Layout'!O180 = "P", 'Exadata Layout'!O180 = "A"), 'Exadata Layout'!I180, 0)</f>
        <v>0</v>
      </c>
      <c r="G1670" s="91" t="str">
        <f t="array" ref="G1670">IF(OR('Exadata Layout'!O180 = "P", 'Exadata Layout'!O180 = "A"), 'Exadata Layout'!G180, "")</f>
        <v/>
      </c>
    </row>
    <row r="1671" spans="3:7">
      <c r="C1671" s="91">
        <v>167</v>
      </c>
      <c r="D1671" s="99">
        <f>IF(OR('Exadata Layout'!O181 = "P"), 'Exadata Layout'!V181, 0)</f>
        <v>0</v>
      </c>
      <c r="E1671" s="99">
        <f t="array" ref="E1671">IF(OR('Exadata Layout'!O181 = "P", 'Exadata Layout'!O181 = "A"), 'Exadata Layout'!W181, 0)</f>
        <v>0</v>
      </c>
      <c r="F1671" s="99">
        <f>IF(OR('Exadata Layout'!O181 = "P", 'Exadata Layout'!O181 = "A"), 'Exadata Layout'!I181, 0)</f>
        <v>0</v>
      </c>
      <c r="G1671" s="91" t="str">
        <f t="array" ref="G1671">IF(OR('Exadata Layout'!O181 = "P", 'Exadata Layout'!O181 = "A"), 'Exadata Layout'!G181, "")</f>
        <v/>
      </c>
    </row>
    <row r="1672" spans="3:7">
      <c r="C1672" s="91">
        <v>168</v>
      </c>
      <c r="D1672" s="99">
        <f>IF(OR('Exadata Layout'!O182 = "P"), 'Exadata Layout'!V182, 0)</f>
        <v>0</v>
      </c>
      <c r="E1672" s="99">
        <f t="array" ref="E1672">IF(OR('Exadata Layout'!O182 = "P", 'Exadata Layout'!O182 = "A"), 'Exadata Layout'!W182, 0)</f>
        <v>0</v>
      </c>
      <c r="F1672" s="99">
        <f>IF(OR('Exadata Layout'!O182 = "P", 'Exadata Layout'!O182 = "A"), 'Exadata Layout'!I182, 0)</f>
        <v>0</v>
      </c>
      <c r="G1672" s="91" t="str">
        <f t="array" ref="G1672">IF(OR('Exadata Layout'!O182 = "P", 'Exadata Layout'!O182 = "A"), 'Exadata Layout'!G182, "")</f>
        <v/>
      </c>
    </row>
    <row r="1673" spans="3:7">
      <c r="C1673" s="91">
        <v>169</v>
      </c>
      <c r="D1673" s="99">
        <f>IF(OR('Exadata Layout'!O183 = "P"), 'Exadata Layout'!V183, 0)</f>
        <v>0</v>
      </c>
      <c r="E1673" s="99">
        <f t="array" ref="E1673">IF(OR('Exadata Layout'!O183 = "P", 'Exadata Layout'!O183 = "A"), 'Exadata Layout'!W183, 0)</f>
        <v>0</v>
      </c>
      <c r="F1673" s="99">
        <f>IF(OR('Exadata Layout'!O183 = "P", 'Exadata Layout'!O183 = "A"), 'Exadata Layout'!I183, 0)</f>
        <v>0</v>
      </c>
      <c r="G1673" s="91" t="str">
        <f t="array" ref="G1673">IF(OR('Exadata Layout'!O183 = "P", 'Exadata Layout'!O183 = "A"), 'Exadata Layout'!G183, "")</f>
        <v/>
      </c>
    </row>
    <row r="1674" spans="3:7">
      <c r="C1674" s="91">
        <v>170</v>
      </c>
      <c r="D1674" s="99">
        <f>IF(OR('Exadata Layout'!O184 = "P"), 'Exadata Layout'!V184, 0)</f>
        <v>0</v>
      </c>
      <c r="E1674" s="99">
        <f t="array" ref="E1674">IF(OR('Exadata Layout'!O184 = "P", 'Exadata Layout'!O184 = "A"), 'Exadata Layout'!W184, 0)</f>
        <v>0</v>
      </c>
      <c r="F1674" s="99">
        <f>IF(OR('Exadata Layout'!O184 = "P", 'Exadata Layout'!O184 = "A"), 'Exadata Layout'!I184, 0)</f>
        <v>0</v>
      </c>
      <c r="G1674" s="91" t="str">
        <f t="array" ref="G1674">IF(OR('Exadata Layout'!O184 = "P", 'Exadata Layout'!O184 = "A"), 'Exadata Layout'!G184, "")</f>
        <v/>
      </c>
    </row>
    <row r="1675" spans="3:7">
      <c r="C1675" s="91">
        <v>171</v>
      </c>
      <c r="D1675" s="99">
        <f>IF(OR('Exadata Layout'!O185 = "P"), 'Exadata Layout'!V185, 0)</f>
        <v>0</v>
      </c>
      <c r="E1675" s="99">
        <f t="array" ref="E1675">IF(OR('Exadata Layout'!O185 = "P", 'Exadata Layout'!O185 = "A"), 'Exadata Layout'!W185, 0)</f>
        <v>0</v>
      </c>
      <c r="F1675" s="99">
        <f>IF(OR('Exadata Layout'!O185 = "P", 'Exadata Layout'!O185 = "A"), 'Exadata Layout'!I185, 0)</f>
        <v>0</v>
      </c>
      <c r="G1675" s="91" t="str">
        <f t="array" ref="G1675">IF(OR('Exadata Layout'!O185 = "P", 'Exadata Layout'!O185 = "A"), 'Exadata Layout'!G185, "")</f>
        <v/>
      </c>
    </row>
    <row r="1676" spans="3:7">
      <c r="C1676" s="91">
        <v>172</v>
      </c>
      <c r="D1676" s="99">
        <f>IF(OR('Exadata Layout'!O186 = "P"), 'Exadata Layout'!V186, 0)</f>
        <v>0</v>
      </c>
      <c r="E1676" s="99">
        <f t="array" ref="E1676">IF(OR('Exadata Layout'!O186 = "P", 'Exadata Layout'!O186 = "A"), 'Exadata Layout'!W186, 0)</f>
        <v>0</v>
      </c>
      <c r="F1676" s="99">
        <f>IF(OR('Exadata Layout'!O186 = "P", 'Exadata Layout'!O186 = "A"), 'Exadata Layout'!I186, 0)</f>
        <v>0</v>
      </c>
      <c r="G1676" s="91" t="str">
        <f t="array" ref="G1676">IF(OR('Exadata Layout'!O186 = "P", 'Exadata Layout'!O186 = "A"), 'Exadata Layout'!G186, "")</f>
        <v/>
      </c>
    </row>
    <row r="1677" spans="3:7">
      <c r="C1677" s="91">
        <v>173</v>
      </c>
      <c r="D1677" s="99">
        <f>IF(OR('Exadata Layout'!O187 = "P"), 'Exadata Layout'!V187, 0)</f>
        <v>0</v>
      </c>
      <c r="E1677" s="99">
        <f t="array" ref="E1677">IF(OR('Exadata Layout'!O187 = "P", 'Exadata Layout'!O187 = "A"), 'Exadata Layout'!W187, 0)</f>
        <v>0</v>
      </c>
      <c r="F1677" s="99">
        <f>IF(OR('Exadata Layout'!O187 = "P", 'Exadata Layout'!O187 = "A"), 'Exadata Layout'!I187, 0)</f>
        <v>0</v>
      </c>
      <c r="G1677" s="91" t="str">
        <f t="array" ref="G1677">IF(OR('Exadata Layout'!O187 = "P", 'Exadata Layout'!O187 = "A"), 'Exadata Layout'!G187, "")</f>
        <v/>
      </c>
    </row>
    <row r="1678" spans="3:7">
      <c r="C1678" s="91">
        <v>174</v>
      </c>
      <c r="D1678" s="99">
        <f>IF(OR('Exadata Layout'!O188 = "P"), 'Exadata Layout'!V188, 0)</f>
        <v>0</v>
      </c>
      <c r="E1678" s="99">
        <f t="array" ref="E1678">IF(OR('Exadata Layout'!O188 = "P", 'Exadata Layout'!O188 = "A"), 'Exadata Layout'!W188, 0)</f>
        <v>0</v>
      </c>
      <c r="F1678" s="99">
        <f>IF(OR('Exadata Layout'!O188 = "P", 'Exadata Layout'!O188 = "A"), 'Exadata Layout'!I188, 0)</f>
        <v>0</v>
      </c>
      <c r="G1678" s="91" t="str">
        <f t="array" ref="G1678">IF(OR('Exadata Layout'!O188 = "P", 'Exadata Layout'!O188 = "A"), 'Exadata Layout'!G188, "")</f>
        <v/>
      </c>
    </row>
    <row r="1679" spans="3:7">
      <c r="C1679" s="91">
        <v>175</v>
      </c>
      <c r="D1679" s="99">
        <f>IF(OR('Exadata Layout'!O189 = "P"), 'Exadata Layout'!V189, 0)</f>
        <v>0</v>
      </c>
      <c r="E1679" s="99">
        <f t="array" ref="E1679">IF(OR('Exadata Layout'!O189 = "P", 'Exadata Layout'!O189 = "A"), 'Exadata Layout'!W189, 0)</f>
        <v>0</v>
      </c>
      <c r="F1679" s="99">
        <f>IF(OR('Exadata Layout'!O189 = "P", 'Exadata Layout'!O189 = "A"), 'Exadata Layout'!I189, 0)</f>
        <v>0</v>
      </c>
      <c r="G1679" s="91" t="str">
        <f t="array" ref="G1679">IF(OR('Exadata Layout'!O189 = "P", 'Exadata Layout'!O189 = "A"), 'Exadata Layout'!G189, "")</f>
        <v/>
      </c>
    </row>
    <row r="1680" spans="3:7">
      <c r="C1680" s="91">
        <v>176</v>
      </c>
      <c r="D1680" s="99">
        <f>IF(OR('Exadata Layout'!O190 = "P"), 'Exadata Layout'!V190, 0)</f>
        <v>0</v>
      </c>
      <c r="E1680" s="99">
        <f t="array" ref="E1680">IF(OR('Exadata Layout'!O190 = "P", 'Exadata Layout'!O190 = "A"), 'Exadata Layout'!W190, 0)</f>
        <v>0</v>
      </c>
      <c r="F1680" s="99">
        <f>IF(OR('Exadata Layout'!O190 = "P", 'Exadata Layout'!O190 = "A"), 'Exadata Layout'!I190, 0)</f>
        <v>0</v>
      </c>
      <c r="G1680" s="91" t="str">
        <f t="array" ref="G1680">IF(OR('Exadata Layout'!O190 = "P", 'Exadata Layout'!O190 = "A"), 'Exadata Layout'!G190, "")</f>
        <v/>
      </c>
    </row>
    <row r="1681" spans="3:7">
      <c r="C1681" s="91">
        <v>177</v>
      </c>
      <c r="D1681" s="99">
        <f>IF(OR('Exadata Layout'!O191 = "P"), 'Exadata Layout'!V191, 0)</f>
        <v>0</v>
      </c>
      <c r="E1681" s="99">
        <f t="array" ref="E1681">IF(OR('Exadata Layout'!O191 = "P", 'Exadata Layout'!O191 = "A"), 'Exadata Layout'!W191, 0)</f>
        <v>0</v>
      </c>
      <c r="F1681" s="99">
        <f>IF(OR('Exadata Layout'!O191 = "P", 'Exadata Layout'!O191 = "A"), 'Exadata Layout'!I191, 0)</f>
        <v>0</v>
      </c>
      <c r="G1681" s="91" t="str">
        <f t="array" ref="G1681">IF(OR('Exadata Layout'!O191 = "P", 'Exadata Layout'!O191 = "A"), 'Exadata Layout'!G191, "")</f>
        <v/>
      </c>
    </row>
    <row r="1682" spans="3:7">
      <c r="C1682" s="91">
        <v>178</v>
      </c>
      <c r="D1682" s="99">
        <f>IF(OR('Exadata Layout'!O192 = "P"), 'Exadata Layout'!V192, 0)</f>
        <v>0</v>
      </c>
      <c r="E1682" s="99">
        <f t="array" ref="E1682">IF(OR('Exadata Layout'!O192 = "P", 'Exadata Layout'!O192 = "A"), 'Exadata Layout'!W192, 0)</f>
        <v>0</v>
      </c>
      <c r="F1682" s="99">
        <f>IF(OR('Exadata Layout'!O192 = "P", 'Exadata Layout'!O192 = "A"), 'Exadata Layout'!I192, 0)</f>
        <v>0</v>
      </c>
      <c r="G1682" s="91" t="str">
        <f t="array" ref="G1682">IF(OR('Exadata Layout'!O192 = "P", 'Exadata Layout'!O192 = "A"), 'Exadata Layout'!G192, "")</f>
        <v/>
      </c>
    </row>
    <row r="1683" spans="3:7">
      <c r="C1683" s="91">
        <v>179</v>
      </c>
      <c r="D1683" s="99">
        <f>IF(OR('Exadata Layout'!O193 = "P"), 'Exadata Layout'!V193, 0)</f>
        <v>0</v>
      </c>
      <c r="E1683" s="99">
        <f t="array" ref="E1683">IF(OR('Exadata Layout'!O193 = "P", 'Exadata Layout'!O193 = "A"), 'Exadata Layout'!W193, 0)</f>
        <v>0</v>
      </c>
      <c r="F1683" s="99">
        <f>IF(OR('Exadata Layout'!O193 = "P", 'Exadata Layout'!O193 = "A"), 'Exadata Layout'!I193, 0)</f>
        <v>0</v>
      </c>
      <c r="G1683" s="91" t="str">
        <f t="array" ref="G1683">IF(OR('Exadata Layout'!O193 = "P", 'Exadata Layout'!O193 = "A"), 'Exadata Layout'!G193, "")</f>
        <v/>
      </c>
    </row>
    <row r="1684" spans="3:7">
      <c r="C1684" s="91">
        <v>180</v>
      </c>
      <c r="D1684" s="99">
        <f>IF(OR('Exadata Layout'!O194 = "P"), 'Exadata Layout'!V194, 0)</f>
        <v>0</v>
      </c>
      <c r="E1684" s="99">
        <f t="array" ref="E1684">IF(OR('Exadata Layout'!O194 = "P", 'Exadata Layout'!O194 = "A"), 'Exadata Layout'!W194, 0)</f>
        <v>0</v>
      </c>
      <c r="F1684" s="99">
        <f>IF(OR('Exadata Layout'!O194 = "P", 'Exadata Layout'!O194 = "A"), 'Exadata Layout'!I194, 0)</f>
        <v>0</v>
      </c>
      <c r="G1684" s="91" t="str">
        <f t="array" ref="G1684">IF(OR('Exadata Layout'!O194 = "P", 'Exadata Layout'!O194 = "A"), 'Exadata Layout'!G194, "")</f>
        <v/>
      </c>
    </row>
    <row r="1685" spans="3:7">
      <c r="C1685" s="91">
        <v>181</v>
      </c>
      <c r="D1685" s="99">
        <f>IF(OR('Exadata Layout'!O195 = "P"), 'Exadata Layout'!V195, 0)</f>
        <v>0</v>
      </c>
      <c r="E1685" s="99">
        <f t="array" ref="E1685">IF(OR('Exadata Layout'!O195 = "P", 'Exadata Layout'!O195 = "A"), 'Exadata Layout'!W195, 0)</f>
        <v>0</v>
      </c>
      <c r="F1685" s="99">
        <f>IF(OR('Exadata Layout'!O195 = "P", 'Exadata Layout'!O195 = "A"), 'Exadata Layout'!I195, 0)</f>
        <v>0</v>
      </c>
      <c r="G1685" s="91" t="str">
        <f t="array" ref="G1685">IF(OR('Exadata Layout'!O195 = "P", 'Exadata Layout'!O195 = "A"), 'Exadata Layout'!G195, "")</f>
        <v/>
      </c>
    </row>
    <row r="1686" spans="3:7">
      <c r="C1686" s="91">
        <v>182</v>
      </c>
      <c r="D1686" s="99">
        <f>IF(OR('Exadata Layout'!O196 = "P"), 'Exadata Layout'!V196, 0)</f>
        <v>0</v>
      </c>
      <c r="E1686" s="99">
        <f t="array" ref="E1686">IF(OR('Exadata Layout'!O196 = "P", 'Exadata Layout'!O196 = "A"), 'Exadata Layout'!W196, 0)</f>
        <v>0</v>
      </c>
      <c r="F1686" s="99">
        <f>IF(OR('Exadata Layout'!O196 = "P", 'Exadata Layout'!O196 = "A"), 'Exadata Layout'!I196, 0)</f>
        <v>0</v>
      </c>
      <c r="G1686" s="91" t="str">
        <f t="array" ref="G1686">IF(OR('Exadata Layout'!O196 = "P", 'Exadata Layout'!O196 = "A"), 'Exadata Layout'!G196, "")</f>
        <v/>
      </c>
    </row>
    <row r="1687" spans="3:7">
      <c r="C1687" s="91">
        <v>183</v>
      </c>
      <c r="D1687" s="99">
        <f>IF(OR('Exadata Layout'!O197 = "P"), 'Exadata Layout'!V197, 0)</f>
        <v>0</v>
      </c>
      <c r="E1687" s="99">
        <f t="array" ref="E1687">IF(OR('Exadata Layout'!O197 = "P", 'Exadata Layout'!O197 = "A"), 'Exadata Layout'!W197, 0)</f>
        <v>0</v>
      </c>
      <c r="F1687" s="99">
        <f>IF(OR('Exadata Layout'!O197 = "P", 'Exadata Layout'!O197 = "A"), 'Exadata Layout'!I197, 0)</f>
        <v>0</v>
      </c>
      <c r="G1687" s="91" t="str">
        <f t="array" ref="G1687">IF(OR('Exadata Layout'!O197 = "P", 'Exadata Layout'!O197 = "A"), 'Exadata Layout'!G197, "")</f>
        <v/>
      </c>
    </row>
    <row r="1688" spans="3:7">
      <c r="C1688" s="91">
        <v>184</v>
      </c>
      <c r="D1688" s="99">
        <f>IF(OR('Exadata Layout'!O198 = "P"), 'Exadata Layout'!V198, 0)</f>
        <v>0</v>
      </c>
      <c r="E1688" s="99">
        <f t="array" ref="E1688">IF(OR('Exadata Layout'!O198 = "P", 'Exadata Layout'!O198 = "A"), 'Exadata Layout'!W198, 0)</f>
        <v>0</v>
      </c>
      <c r="F1688" s="99">
        <f>IF(OR('Exadata Layout'!O198 = "P", 'Exadata Layout'!O198 = "A"), 'Exadata Layout'!I198, 0)</f>
        <v>0</v>
      </c>
      <c r="G1688" s="91" t="str">
        <f t="array" ref="G1688">IF(OR('Exadata Layout'!O198 = "P", 'Exadata Layout'!O198 = "A"), 'Exadata Layout'!G198, "")</f>
        <v/>
      </c>
    </row>
    <row r="1689" spans="3:7">
      <c r="C1689" s="91">
        <v>185</v>
      </c>
      <c r="D1689" s="99">
        <f>IF(OR('Exadata Layout'!O199 = "P"), 'Exadata Layout'!V199, 0)</f>
        <v>0</v>
      </c>
      <c r="E1689" s="99">
        <f t="array" ref="E1689">IF(OR('Exadata Layout'!O199 = "P", 'Exadata Layout'!O199 = "A"), 'Exadata Layout'!W199, 0)</f>
        <v>0</v>
      </c>
      <c r="F1689" s="99">
        <f>IF(OR('Exadata Layout'!O199 = "P", 'Exadata Layout'!O199 = "A"), 'Exadata Layout'!I199, 0)</f>
        <v>0</v>
      </c>
      <c r="G1689" s="91" t="str">
        <f t="array" ref="G1689">IF(OR('Exadata Layout'!O199 = "P", 'Exadata Layout'!O199 = "A"), 'Exadata Layout'!G199, "")</f>
        <v/>
      </c>
    </row>
    <row r="1690" spans="3:7">
      <c r="C1690" s="91">
        <v>186</v>
      </c>
      <c r="D1690" s="99">
        <f>IF(OR('Exadata Layout'!O200 = "P"), 'Exadata Layout'!V200, 0)</f>
        <v>0</v>
      </c>
      <c r="E1690" s="99">
        <f t="array" ref="E1690">IF(OR('Exadata Layout'!O200 = "P", 'Exadata Layout'!O200 = "A"), 'Exadata Layout'!W200, 0)</f>
        <v>0</v>
      </c>
      <c r="F1690" s="99">
        <f>IF(OR('Exadata Layout'!O200 = "P", 'Exadata Layout'!O200 = "A"), 'Exadata Layout'!I200, 0)</f>
        <v>0</v>
      </c>
      <c r="G1690" s="91" t="str">
        <f t="array" ref="G1690">IF(OR('Exadata Layout'!O200 = "P", 'Exadata Layout'!O200 = "A"), 'Exadata Layout'!G200, "")</f>
        <v/>
      </c>
    </row>
    <row r="1691" spans="3:7">
      <c r="C1691" s="91">
        <v>187</v>
      </c>
      <c r="D1691" s="99">
        <f>IF(OR('Exadata Layout'!O201 = "P"), 'Exadata Layout'!V201, 0)</f>
        <v>0</v>
      </c>
      <c r="E1691" s="99">
        <f t="array" ref="E1691">IF(OR('Exadata Layout'!O201 = "P", 'Exadata Layout'!O201 = "A"), 'Exadata Layout'!W201, 0)</f>
        <v>0</v>
      </c>
      <c r="F1691" s="99">
        <f>IF(OR('Exadata Layout'!O201 = "P", 'Exadata Layout'!O201 = "A"), 'Exadata Layout'!I201, 0)</f>
        <v>0</v>
      </c>
      <c r="G1691" s="91" t="str">
        <f t="array" ref="G1691">IF(OR('Exadata Layout'!O201 = "P", 'Exadata Layout'!O201 = "A"), 'Exadata Layout'!G201, "")</f>
        <v/>
      </c>
    </row>
    <row r="1692" spans="3:7">
      <c r="C1692" s="91">
        <v>188</v>
      </c>
      <c r="D1692" s="99">
        <f>IF(OR('Exadata Layout'!O202 = "P"), 'Exadata Layout'!V202, 0)</f>
        <v>0</v>
      </c>
      <c r="E1692" s="99">
        <f t="array" ref="E1692">IF(OR('Exadata Layout'!O202 = "P", 'Exadata Layout'!O202 = "A"), 'Exadata Layout'!W202, 0)</f>
        <v>0</v>
      </c>
      <c r="F1692" s="99">
        <f>IF(OR('Exadata Layout'!O202 = "P", 'Exadata Layout'!O202 = "A"), 'Exadata Layout'!I202, 0)</f>
        <v>0</v>
      </c>
      <c r="G1692" s="91" t="str">
        <f t="array" ref="G1692">IF(OR('Exadata Layout'!O202 = "P", 'Exadata Layout'!O202 = "A"), 'Exadata Layout'!G202, "")</f>
        <v/>
      </c>
    </row>
    <row r="1693" spans="3:7">
      <c r="C1693" s="91">
        <v>189</v>
      </c>
      <c r="D1693" s="99">
        <f>IF(OR('Exadata Layout'!O203 = "P"), 'Exadata Layout'!V203, 0)</f>
        <v>0</v>
      </c>
      <c r="E1693" s="99">
        <f t="array" ref="E1693">IF(OR('Exadata Layout'!O203 = "P", 'Exadata Layout'!O203 = "A"), 'Exadata Layout'!W203, 0)</f>
        <v>0</v>
      </c>
      <c r="F1693" s="99">
        <f>IF(OR('Exadata Layout'!O203 = "P", 'Exadata Layout'!O203 = "A"), 'Exadata Layout'!I203, 0)</f>
        <v>0</v>
      </c>
      <c r="G1693" s="91" t="str">
        <f t="array" ref="G1693">IF(OR('Exadata Layout'!O203 = "P", 'Exadata Layout'!O203 = "A"), 'Exadata Layout'!G203, "")</f>
        <v/>
      </c>
    </row>
    <row r="1694" spans="3:7">
      <c r="C1694" s="91">
        <v>190</v>
      </c>
      <c r="D1694" s="99">
        <f>IF(OR('Exadata Layout'!O204 = "P"), 'Exadata Layout'!V204, 0)</f>
        <v>0</v>
      </c>
      <c r="E1694" s="99">
        <f t="array" ref="E1694">IF(OR('Exadata Layout'!O204 = "P", 'Exadata Layout'!O204 = "A"), 'Exadata Layout'!W204, 0)</f>
        <v>0</v>
      </c>
      <c r="F1694" s="99">
        <f>IF(OR('Exadata Layout'!O204 = "P", 'Exadata Layout'!O204 = "A"), 'Exadata Layout'!I204, 0)</f>
        <v>0</v>
      </c>
      <c r="G1694" s="91" t="str">
        <f t="array" ref="G1694">IF(OR('Exadata Layout'!O204 = "P", 'Exadata Layout'!O204 = "A"), 'Exadata Layout'!G204, "")</f>
        <v/>
      </c>
    </row>
    <row r="1695" spans="3:7">
      <c r="C1695" s="91">
        <v>191</v>
      </c>
      <c r="D1695" s="99">
        <f>IF(OR('Exadata Layout'!O205 = "P"), 'Exadata Layout'!V205, 0)</f>
        <v>0</v>
      </c>
      <c r="E1695" s="99">
        <f t="array" ref="E1695">IF(OR('Exadata Layout'!O205 = "P", 'Exadata Layout'!O205 = "A"), 'Exadata Layout'!W205, 0)</f>
        <v>0</v>
      </c>
      <c r="F1695" s="99">
        <f>IF(OR('Exadata Layout'!O205 = "P", 'Exadata Layout'!O205 = "A"), 'Exadata Layout'!I205, 0)</f>
        <v>0</v>
      </c>
      <c r="G1695" s="91" t="str">
        <f t="array" ref="G1695">IF(OR('Exadata Layout'!O205 = "P", 'Exadata Layout'!O205 = "A"), 'Exadata Layout'!G205, "")</f>
        <v/>
      </c>
    </row>
    <row r="1696" spans="3:7">
      <c r="C1696" s="91">
        <v>192</v>
      </c>
      <c r="D1696" s="99">
        <f>IF(OR('Exadata Layout'!O206 = "P"), 'Exadata Layout'!V206, 0)</f>
        <v>0</v>
      </c>
      <c r="E1696" s="99">
        <f t="array" ref="E1696">IF(OR('Exadata Layout'!O206 = "P", 'Exadata Layout'!O206 = "A"), 'Exadata Layout'!W206, 0)</f>
        <v>0</v>
      </c>
      <c r="F1696" s="99">
        <f>IF(OR('Exadata Layout'!O206 = "P", 'Exadata Layout'!O206 = "A"), 'Exadata Layout'!I206, 0)</f>
        <v>0</v>
      </c>
      <c r="G1696" s="91" t="str">
        <f t="array" ref="G1696">IF(OR('Exadata Layout'!O206 = "P", 'Exadata Layout'!O206 = "A"), 'Exadata Layout'!G206, "")</f>
        <v/>
      </c>
    </row>
    <row r="1697" spans="3:7">
      <c r="C1697" s="91">
        <v>193</v>
      </c>
      <c r="D1697" s="99">
        <f>IF(OR('Exadata Layout'!O207 = "P"), 'Exadata Layout'!V207, 0)</f>
        <v>0</v>
      </c>
      <c r="E1697" s="99">
        <f t="array" ref="E1697">IF(OR('Exadata Layout'!O207 = "P", 'Exadata Layout'!O207 = "A"), 'Exadata Layout'!W207, 0)</f>
        <v>0</v>
      </c>
      <c r="F1697" s="99">
        <f>IF(OR('Exadata Layout'!O207 = "P", 'Exadata Layout'!O207 = "A"), 'Exadata Layout'!I207, 0)</f>
        <v>0</v>
      </c>
      <c r="G1697" s="91" t="str">
        <f t="array" ref="G1697">IF(OR('Exadata Layout'!O207 = "P", 'Exadata Layout'!O207 = "A"), 'Exadata Layout'!G207, "")</f>
        <v/>
      </c>
    </row>
    <row r="1698" spans="3:7">
      <c r="C1698" s="91">
        <v>194</v>
      </c>
      <c r="D1698" s="99">
        <f>IF(OR('Exadata Layout'!O208 = "P"), 'Exadata Layout'!V208, 0)</f>
        <v>0</v>
      </c>
      <c r="E1698" s="99">
        <f t="array" ref="E1698">IF(OR('Exadata Layout'!O208 = "P", 'Exadata Layout'!O208 = "A"), 'Exadata Layout'!W208, 0)</f>
        <v>0</v>
      </c>
      <c r="F1698" s="99">
        <f>IF(OR('Exadata Layout'!O208 = "P", 'Exadata Layout'!O208 = "A"), 'Exadata Layout'!I208, 0)</f>
        <v>0</v>
      </c>
      <c r="G1698" s="91" t="str">
        <f t="array" ref="G1698">IF(OR('Exadata Layout'!O208 = "P", 'Exadata Layout'!O208 = "A"), 'Exadata Layout'!G208, "")</f>
        <v/>
      </c>
    </row>
    <row r="1699" spans="3:7">
      <c r="C1699" s="91">
        <v>195</v>
      </c>
      <c r="D1699" s="99">
        <f>IF(OR('Exadata Layout'!O209 = "P"), 'Exadata Layout'!V209, 0)</f>
        <v>0</v>
      </c>
      <c r="E1699" s="99">
        <f t="array" ref="E1699">IF(OR('Exadata Layout'!O209 = "P", 'Exadata Layout'!O209 = "A"), 'Exadata Layout'!W209, 0)</f>
        <v>0</v>
      </c>
      <c r="F1699" s="99">
        <f>IF(OR('Exadata Layout'!O209 = "P", 'Exadata Layout'!O209 = "A"), 'Exadata Layout'!I209, 0)</f>
        <v>0</v>
      </c>
      <c r="G1699" s="91" t="str">
        <f t="array" ref="G1699">IF(OR('Exadata Layout'!O209 = "P", 'Exadata Layout'!O209 = "A"), 'Exadata Layout'!G209, "")</f>
        <v/>
      </c>
    </row>
    <row r="1700" spans="3:7">
      <c r="C1700" s="91">
        <v>196</v>
      </c>
      <c r="D1700" s="99">
        <f>IF(OR('Exadata Layout'!O210 = "P"), 'Exadata Layout'!V210, 0)</f>
        <v>0</v>
      </c>
      <c r="E1700" s="99">
        <f t="array" ref="E1700">IF(OR('Exadata Layout'!O210 = "P", 'Exadata Layout'!O210 = "A"), 'Exadata Layout'!W210, 0)</f>
        <v>0</v>
      </c>
      <c r="F1700" s="99">
        <f>IF(OR('Exadata Layout'!O210 = "P", 'Exadata Layout'!O210 = "A"), 'Exadata Layout'!I210, 0)</f>
        <v>0</v>
      </c>
      <c r="G1700" s="91" t="str">
        <f t="array" ref="G1700">IF(OR('Exadata Layout'!O210 = "P", 'Exadata Layout'!O210 = "A"), 'Exadata Layout'!G210, "")</f>
        <v/>
      </c>
    </row>
    <row r="1701" spans="3:7">
      <c r="C1701" s="91">
        <v>197</v>
      </c>
      <c r="D1701" s="99">
        <f>IF(OR('Exadata Layout'!O211 = "P"), 'Exadata Layout'!V211, 0)</f>
        <v>0</v>
      </c>
      <c r="E1701" s="99">
        <f t="array" ref="E1701">IF(OR('Exadata Layout'!O211 = "P", 'Exadata Layout'!O211 = "A"), 'Exadata Layout'!W211, 0)</f>
        <v>0</v>
      </c>
      <c r="F1701" s="99">
        <f>IF(OR('Exadata Layout'!O211 = "P", 'Exadata Layout'!O211 = "A"), 'Exadata Layout'!I211, 0)</f>
        <v>0</v>
      </c>
      <c r="G1701" s="91" t="str">
        <f t="array" ref="G1701">IF(OR('Exadata Layout'!O211 = "P", 'Exadata Layout'!O211 = "A"), 'Exadata Layout'!G211, "")</f>
        <v/>
      </c>
    </row>
    <row r="1702" spans="3:7">
      <c r="C1702" s="91">
        <v>198</v>
      </c>
      <c r="D1702" s="99">
        <f>IF(OR('Exadata Layout'!O212 = "P"), 'Exadata Layout'!V212, 0)</f>
        <v>0</v>
      </c>
      <c r="E1702" s="99">
        <f t="array" ref="E1702">IF(OR('Exadata Layout'!O212 = "P", 'Exadata Layout'!O212 = "A"), 'Exadata Layout'!W212, 0)</f>
        <v>0</v>
      </c>
      <c r="F1702" s="99">
        <f>IF(OR('Exadata Layout'!O212 = "P", 'Exadata Layout'!O212 = "A"), 'Exadata Layout'!I212, 0)</f>
        <v>0</v>
      </c>
      <c r="G1702" s="91" t="str">
        <f t="array" ref="G1702">IF(OR('Exadata Layout'!O212 = "P", 'Exadata Layout'!O212 = "A"), 'Exadata Layout'!G212, "")</f>
        <v/>
      </c>
    </row>
    <row r="1703" spans="3:7">
      <c r="C1703" s="91">
        <v>199</v>
      </c>
      <c r="D1703" s="99">
        <f>IF(OR('Exadata Layout'!O213 = "P"), 'Exadata Layout'!V213, 0)</f>
        <v>0</v>
      </c>
      <c r="E1703" s="99">
        <f t="array" ref="E1703">IF(OR('Exadata Layout'!O213 = "P", 'Exadata Layout'!O213 = "A"), 'Exadata Layout'!W213, 0)</f>
        <v>0</v>
      </c>
      <c r="F1703" s="99">
        <f>IF(OR('Exadata Layout'!O213 = "P", 'Exadata Layout'!O213 = "A"), 'Exadata Layout'!I213, 0)</f>
        <v>0</v>
      </c>
      <c r="G1703" s="91" t="str">
        <f t="array" ref="G1703">IF(OR('Exadata Layout'!O213 = "P", 'Exadata Layout'!O213 = "A"), 'Exadata Layout'!G213, "")</f>
        <v/>
      </c>
    </row>
    <row r="1704" spans="3:7">
      <c r="C1704" s="91">
        <v>200</v>
      </c>
      <c r="D1704" s="99">
        <f>IF(OR('Exadata Layout'!O214 = "P"), 'Exadata Layout'!V214, 0)</f>
        <v>0</v>
      </c>
      <c r="E1704" s="99">
        <f t="array" ref="E1704">IF(OR('Exadata Layout'!O214 = "P", 'Exadata Layout'!O214 = "A"), 'Exadata Layout'!W214, 0)</f>
        <v>0</v>
      </c>
      <c r="F1704" s="99">
        <f>IF(OR('Exadata Layout'!O214 = "P", 'Exadata Layout'!O214 = "A"), 'Exadata Layout'!I214, 0)</f>
        <v>0</v>
      </c>
      <c r="G1704" s="91" t="str">
        <f t="array" ref="G1704">IF(OR('Exadata Layout'!O214 = "P", 'Exadata Layout'!O214 = "A"), 'Exadata Layout'!G214, "")</f>
        <v/>
      </c>
    </row>
    <row r="1705" spans="3:7">
      <c r="C1705" s="91">
        <v>201</v>
      </c>
      <c r="D1705" s="99">
        <f>IF(OR('Exadata Layout'!O215 = "P"), 'Exadata Layout'!V215, 0)</f>
        <v>0</v>
      </c>
      <c r="E1705" s="99">
        <f t="array" ref="E1705">IF(OR('Exadata Layout'!O215 = "P", 'Exadata Layout'!O215 = "A"), 'Exadata Layout'!W215, 0)</f>
        <v>0</v>
      </c>
      <c r="F1705" s="99">
        <f>IF(OR('Exadata Layout'!O215 = "P", 'Exadata Layout'!O215 = "A"), 'Exadata Layout'!I215, 0)</f>
        <v>0</v>
      </c>
      <c r="G1705" s="91" t="str">
        <f t="array" ref="G1705">IF(OR('Exadata Layout'!O215 = "P", 'Exadata Layout'!O215 = "A"), 'Exadata Layout'!G215, "")</f>
        <v/>
      </c>
    </row>
    <row r="1706" spans="3:7">
      <c r="C1706" s="91">
        <v>202</v>
      </c>
      <c r="D1706" s="99">
        <f>IF(OR('Exadata Layout'!O216 = "P"), 'Exadata Layout'!V216, 0)</f>
        <v>0</v>
      </c>
      <c r="E1706" s="99">
        <f t="array" ref="E1706">IF(OR('Exadata Layout'!O216 = "P", 'Exadata Layout'!O216 = "A"), 'Exadata Layout'!W216, 0)</f>
        <v>0</v>
      </c>
      <c r="F1706" s="99">
        <f>IF(OR('Exadata Layout'!O216 = "P", 'Exadata Layout'!O216 = "A"), 'Exadata Layout'!I216, 0)</f>
        <v>0</v>
      </c>
      <c r="G1706" s="91" t="str">
        <f t="array" ref="G1706">IF(OR('Exadata Layout'!O216 = "P", 'Exadata Layout'!O216 = "A"), 'Exadata Layout'!G216, "")</f>
        <v/>
      </c>
    </row>
    <row r="1707" spans="3:7">
      <c r="C1707" s="91">
        <v>203</v>
      </c>
      <c r="D1707" s="99">
        <f>IF(OR('Exadata Layout'!O217 = "P"), 'Exadata Layout'!V217, 0)</f>
        <v>0</v>
      </c>
      <c r="E1707" s="99">
        <f t="array" ref="E1707">IF(OR('Exadata Layout'!O217 = "P", 'Exadata Layout'!O217 = "A"), 'Exadata Layout'!W217, 0)</f>
        <v>0</v>
      </c>
      <c r="F1707" s="99">
        <f>IF(OR('Exadata Layout'!O217 = "P", 'Exadata Layout'!O217 = "A"), 'Exadata Layout'!I217, 0)</f>
        <v>0</v>
      </c>
      <c r="G1707" s="91" t="str">
        <f t="array" ref="G1707">IF(OR('Exadata Layout'!O217 = "P", 'Exadata Layout'!O217 = "A"), 'Exadata Layout'!G217, "")</f>
        <v/>
      </c>
    </row>
    <row r="1708" spans="3:7">
      <c r="C1708" s="91">
        <v>204</v>
      </c>
      <c r="D1708" s="99">
        <f>IF(OR('Exadata Layout'!O218 = "P"), 'Exadata Layout'!V218, 0)</f>
        <v>0</v>
      </c>
      <c r="E1708" s="99">
        <f t="array" ref="E1708">IF(OR('Exadata Layout'!O218 = "P", 'Exadata Layout'!O218 = "A"), 'Exadata Layout'!W218, 0)</f>
        <v>0</v>
      </c>
      <c r="F1708" s="99">
        <f>IF(OR('Exadata Layout'!O218 = "P", 'Exadata Layout'!O218 = "A"), 'Exadata Layout'!I218, 0)</f>
        <v>0</v>
      </c>
      <c r="G1708" s="91" t="str">
        <f t="array" ref="G1708">IF(OR('Exadata Layout'!O218 = "P", 'Exadata Layout'!O218 = "A"), 'Exadata Layout'!G218, "")</f>
        <v/>
      </c>
    </row>
    <row r="1709" spans="3:7">
      <c r="C1709" s="91">
        <v>205</v>
      </c>
      <c r="D1709" s="99">
        <f>IF(OR('Exadata Layout'!O219 = "P"), 'Exadata Layout'!V219, 0)</f>
        <v>0</v>
      </c>
      <c r="E1709" s="99">
        <f t="array" ref="E1709">IF(OR('Exadata Layout'!O219 = "P", 'Exadata Layout'!O219 = "A"), 'Exadata Layout'!W219, 0)</f>
        <v>0</v>
      </c>
      <c r="F1709" s="99">
        <f>IF(OR('Exadata Layout'!O219 = "P", 'Exadata Layout'!O219 = "A"), 'Exadata Layout'!I219, 0)</f>
        <v>0</v>
      </c>
      <c r="G1709" s="91" t="str">
        <f t="array" ref="G1709">IF(OR('Exadata Layout'!O219 = "P", 'Exadata Layout'!O219 = "A"), 'Exadata Layout'!G219, "")</f>
        <v/>
      </c>
    </row>
    <row r="1710" spans="3:7">
      <c r="C1710" s="91">
        <v>206</v>
      </c>
      <c r="D1710" s="99">
        <f>IF(OR('Exadata Layout'!O220 = "P"), 'Exadata Layout'!V220, 0)</f>
        <v>0</v>
      </c>
      <c r="E1710" s="99">
        <f t="array" ref="E1710">IF(OR('Exadata Layout'!O220 = "P", 'Exadata Layout'!O220 = "A"), 'Exadata Layout'!W220, 0)</f>
        <v>0</v>
      </c>
      <c r="F1710" s="99">
        <f>IF(OR('Exadata Layout'!O220 = "P", 'Exadata Layout'!O220 = "A"), 'Exadata Layout'!I220, 0)</f>
        <v>0</v>
      </c>
      <c r="G1710" s="91" t="str">
        <f t="array" ref="G1710">IF(OR('Exadata Layout'!O220 = "P", 'Exadata Layout'!O220 = "A"), 'Exadata Layout'!G220, "")</f>
        <v/>
      </c>
    </row>
    <row r="1711" spans="3:7">
      <c r="C1711" s="91">
        <v>207</v>
      </c>
      <c r="D1711" s="99">
        <f>IF(OR('Exadata Layout'!O221 = "P"), 'Exadata Layout'!V221, 0)</f>
        <v>0</v>
      </c>
      <c r="E1711" s="99">
        <f t="array" ref="E1711">IF(OR('Exadata Layout'!O221 = "P", 'Exadata Layout'!O221 = "A"), 'Exadata Layout'!W221, 0)</f>
        <v>0</v>
      </c>
      <c r="F1711" s="99">
        <f>IF(OR('Exadata Layout'!O221 = "P", 'Exadata Layout'!O221 = "A"), 'Exadata Layout'!I221, 0)</f>
        <v>0</v>
      </c>
      <c r="G1711" s="91" t="str">
        <f t="array" ref="G1711">IF(OR('Exadata Layout'!O221 = "P", 'Exadata Layout'!O221 = "A"), 'Exadata Layout'!G221, "")</f>
        <v/>
      </c>
    </row>
    <row r="1712" spans="3:7">
      <c r="C1712" s="91">
        <v>208</v>
      </c>
      <c r="D1712" s="99">
        <f>IF(OR('Exadata Layout'!O222 = "P"), 'Exadata Layout'!V222, 0)</f>
        <v>0</v>
      </c>
      <c r="E1712" s="99">
        <f t="array" ref="E1712">IF(OR('Exadata Layout'!O222 = "P", 'Exadata Layout'!O222 = "A"), 'Exadata Layout'!W222, 0)</f>
        <v>0</v>
      </c>
      <c r="F1712" s="99">
        <f>IF(OR('Exadata Layout'!O222 = "P", 'Exadata Layout'!O222 = "A"), 'Exadata Layout'!I222, 0)</f>
        <v>0</v>
      </c>
      <c r="G1712" s="91" t="str">
        <f t="array" ref="G1712">IF(OR('Exadata Layout'!O222 = "P", 'Exadata Layout'!O222 = "A"), 'Exadata Layout'!G222, "")</f>
        <v/>
      </c>
    </row>
    <row r="1713" spans="3:7">
      <c r="C1713" s="91">
        <v>209</v>
      </c>
      <c r="D1713" s="99">
        <f>IF(OR('Exadata Layout'!O223 = "P"), 'Exadata Layout'!V223, 0)</f>
        <v>0</v>
      </c>
      <c r="E1713" s="99">
        <f t="array" ref="E1713">IF(OR('Exadata Layout'!O223 = "P", 'Exadata Layout'!O223 = "A"), 'Exadata Layout'!W223, 0)</f>
        <v>0</v>
      </c>
      <c r="F1713" s="99">
        <f>IF(OR('Exadata Layout'!O223 = "P", 'Exadata Layout'!O223 = "A"), 'Exadata Layout'!I223, 0)</f>
        <v>0</v>
      </c>
      <c r="G1713" s="91" t="str">
        <f t="array" ref="G1713">IF(OR('Exadata Layout'!O223 = "P", 'Exadata Layout'!O223 = "A"), 'Exadata Layout'!G223, "")</f>
        <v/>
      </c>
    </row>
    <row r="1714" spans="3:7">
      <c r="C1714" s="91">
        <v>210</v>
      </c>
      <c r="D1714" s="99">
        <f>IF(OR('Exadata Layout'!O224 = "P"), 'Exadata Layout'!V224, 0)</f>
        <v>0</v>
      </c>
      <c r="E1714" s="99">
        <f t="array" ref="E1714">IF(OR('Exadata Layout'!O224 = "P", 'Exadata Layout'!O224 = "A"), 'Exadata Layout'!W224, 0)</f>
        <v>0</v>
      </c>
      <c r="F1714" s="99">
        <f>IF(OR('Exadata Layout'!O224 = "P", 'Exadata Layout'!O224 = "A"), 'Exadata Layout'!I224, 0)</f>
        <v>0</v>
      </c>
      <c r="G1714" s="91" t="str">
        <f t="array" ref="G1714">IF(OR('Exadata Layout'!O224 = "P", 'Exadata Layout'!O224 = "A"), 'Exadata Layout'!G224, "")</f>
        <v/>
      </c>
    </row>
    <row r="1715" spans="3:7">
      <c r="C1715" s="91">
        <v>211</v>
      </c>
      <c r="D1715" s="99">
        <f>IF(OR('Exadata Layout'!O225 = "P"), 'Exadata Layout'!V225, 0)</f>
        <v>0</v>
      </c>
      <c r="E1715" s="99">
        <f t="array" ref="E1715">IF(OR('Exadata Layout'!O225 = "P", 'Exadata Layout'!O225 = "A"), 'Exadata Layout'!W225, 0)</f>
        <v>0</v>
      </c>
      <c r="F1715" s="99">
        <f>IF(OR('Exadata Layout'!O225 = "P", 'Exadata Layout'!O225 = "A"), 'Exadata Layout'!I225, 0)</f>
        <v>0</v>
      </c>
      <c r="G1715" s="91" t="str">
        <f t="array" ref="G1715">IF(OR('Exadata Layout'!O225 = "P", 'Exadata Layout'!O225 = "A"), 'Exadata Layout'!G225, "")</f>
        <v/>
      </c>
    </row>
    <row r="1716" spans="3:7">
      <c r="C1716" s="91">
        <v>212</v>
      </c>
      <c r="D1716" s="99">
        <f>IF(OR('Exadata Layout'!O226 = "P"), 'Exadata Layout'!V226, 0)</f>
        <v>0</v>
      </c>
      <c r="E1716" s="99">
        <f t="array" ref="E1716">IF(OR('Exadata Layout'!O226 = "P", 'Exadata Layout'!O226 = "A"), 'Exadata Layout'!W226, 0)</f>
        <v>0</v>
      </c>
      <c r="F1716" s="99">
        <f>IF(OR('Exadata Layout'!O226 = "P", 'Exadata Layout'!O226 = "A"), 'Exadata Layout'!I226, 0)</f>
        <v>0</v>
      </c>
      <c r="G1716" s="91" t="str">
        <f t="array" ref="G1716">IF(OR('Exadata Layout'!O226 = "P", 'Exadata Layout'!O226 = "A"), 'Exadata Layout'!G226, "")</f>
        <v/>
      </c>
    </row>
    <row r="1717" spans="3:7">
      <c r="C1717" s="91">
        <v>213</v>
      </c>
      <c r="D1717" s="99">
        <f>IF(OR('Exadata Layout'!O227 = "P"), 'Exadata Layout'!V227, 0)</f>
        <v>0</v>
      </c>
      <c r="E1717" s="99">
        <f t="array" ref="E1717">IF(OR('Exadata Layout'!O227 = "P", 'Exadata Layout'!O227 = "A"), 'Exadata Layout'!W227, 0)</f>
        <v>0</v>
      </c>
      <c r="F1717" s="99">
        <f>IF(OR('Exadata Layout'!O227 = "P", 'Exadata Layout'!O227 = "A"), 'Exadata Layout'!I227, 0)</f>
        <v>0</v>
      </c>
      <c r="G1717" s="91" t="str">
        <f t="array" ref="G1717">IF(OR('Exadata Layout'!O227 = "P", 'Exadata Layout'!O227 = "A"), 'Exadata Layout'!G227, "")</f>
        <v/>
      </c>
    </row>
    <row r="1718" spans="3:7">
      <c r="C1718" s="91">
        <v>214</v>
      </c>
      <c r="D1718" s="99">
        <f>IF(OR('Exadata Layout'!O228 = "P"), 'Exadata Layout'!V228, 0)</f>
        <v>0</v>
      </c>
      <c r="E1718" s="99">
        <f t="array" ref="E1718">IF(OR('Exadata Layout'!O228 = "P", 'Exadata Layout'!O228 = "A"), 'Exadata Layout'!W228, 0)</f>
        <v>0</v>
      </c>
      <c r="F1718" s="99">
        <f>IF(OR('Exadata Layout'!O228 = "P", 'Exadata Layout'!O228 = "A"), 'Exadata Layout'!I228, 0)</f>
        <v>0</v>
      </c>
      <c r="G1718" s="91" t="str">
        <f t="array" ref="G1718">IF(OR('Exadata Layout'!O228 = "P", 'Exadata Layout'!O228 = "A"), 'Exadata Layout'!G228, "")</f>
        <v/>
      </c>
    </row>
    <row r="1719" spans="3:7">
      <c r="C1719" s="91">
        <v>215</v>
      </c>
      <c r="D1719" s="99">
        <f>IF(OR('Exadata Layout'!O229 = "P"), 'Exadata Layout'!V229, 0)</f>
        <v>0</v>
      </c>
      <c r="E1719" s="99">
        <f t="array" ref="E1719">IF(OR('Exadata Layout'!O229 = "P", 'Exadata Layout'!O229 = "A"), 'Exadata Layout'!W229, 0)</f>
        <v>0</v>
      </c>
      <c r="F1719" s="99">
        <f>IF(OR('Exadata Layout'!O229 = "P", 'Exadata Layout'!O229 = "A"), 'Exadata Layout'!I229, 0)</f>
        <v>0</v>
      </c>
      <c r="G1719" s="91" t="str">
        <f t="array" ref="G1719">IF(OR('Exadata Layout'!O229 = "P", 'Exadata Layout'!O229 = "A"), 'Exadata Layout'!G229, "")</f>
        <v/>
      </c>
    </row>
    <row r="1720" spans="3:7">
      <c r="C1720" s="91">
        <v>216</v>
      </c>
      <c r="D1720" s="99">
        <f>IF(OR('Exadata Layout'!O230 = "P"), 'Exadata Layout'!V230, 0)</f>
        <v>0</v>
      </c>
      <c r="E1720" s="99">
        <f t="array" ref="E1720">IF(OR('Exadata Layout'!O230 = "P", 'Exadata Layout'!O230 = "A"), 'Exadata Layout'!W230, 0)</f>
        <v>0</v>
      </c>
      <c r="F1720" s="99">
        <f>IF(OR('Exadata Layout'!O230 = "P", 'Exadata Layout'!O230 = "A"), 'Exadata Layout'!I230, 0)</f>
        <v>0</v>
      </c>
      <c r="G1720" s="91" t="str">
        <f t="array" ref="G1720">IF(OR('Exadata Layout'!O230 = "P", 'Exadata Layout'!O230 = "A"), 'Exadata Layout'!G230, "")</f>
        <v/>
      </c>
    </row>
    <row r="1721" spans="3:7">
      <c r="C1721" s="91">
        <v>217</v>
      </c>
      <c r="D1721" s="99">
        <f>IF(OR('Exadata Layout'!O231 = "P"), 'Exadata Layout'!V231, 0)</f>
        <v>0</v>
      </c>
      <c r="E1721" s="99">
        <f t="array" ref="E1721">IF(OR('Exadata Layout'!O231 = "P", 'Exadata Layout'!O231 = "A"), 'Exadata Layout'!W231, 0)</f>
        <v>0</v>
      </c>
      <c r="F1721" s="99">
        <f>IF(OR('Exadata Layout'!O231 = "P", 'Exadata Layout'!O231 = "A"), 'Exadata Layout'!I231, 0)</f>
        <v>0</v>
      </c>
      <c r="G1721" s="91" t="str">
        <f t="array" ref="G1721">IF(OR('Exadata Layout'!O231 = "P", 'Exadata Layout'!O231 = "A"), 'Exadata Layout'!G231, "")</f>
        <v/>
      </c>
    </row>
    <row r="1722" spans="3:7">
      <c r="C1722" s="91">
        <v>218</v>
      </c>
      <c r="D1722" s="99">
        <f>IF(OR('Exadata Layout'!O232 = "P"), 'Exadata Layout'!V232, 0)</f>
        <v>0</v>
      </c>
      <c r="E1722" s="99">
        <f t="array" ref="E1722">IF(OR('Exadata Layout'!O232 = "P", 'Exadata Layout'!O232 = "A"), 'Exadata Layout'!W232, 0)</f>
        <v>0</v>
      </c>
      <c r="F1722" s="99">
        <f>IF(OR('Exadata Layout'!O232 = "P", 'Exadata Layout'!O232 = "A"), 'Exadata Layout'!I232, 0)</f>
        <v>0</v>
      </c>
      <c r="G1722" s="91" t="str">
        <f t="array" ref="G1722">IF(OR('Exadata Layout'!O232 = "P", 'Exadata Layout'!O232 = "A"), 'Exadata Layout'!G232, "")</f>
        <v/>
      </c>
    </row>
    <row r="1723" spans="3:7">
      <c r="C1723" s="91">
        <v>219</v>
      </c>
      <c r="D1723" s="99">
        <f>IF(OR('Exadata Layout'!O233 = "P"), 'Exadata Layout'!V233, 0)</f>
        <v>0</v>
      </c>
      <c r="E1723" s="99">
        <f t="array" ref="E1723">IF(OR('Exadata Layout'!O233 = "P", 'Exadata Layout'!O233 = "A"), 'Exadata Layout'!W233, 0)</f>
        <v>0</v>
      </c>
      <c r="F1723" s="99">
        <f>IF(OR('Exadata Layout'!O233 = "P", 'Exadata Layout'!O233 = "A"), 'Exadata Layout'!I233, 0)</f>
        <v>0</v>
      </c>
      <c r="G1723" s="91" t="str">
        <f t="array" ref="G1723">IF(OR('Exadata Layout'!O233 = "P", 'Exadata Layout'!O233 = "A"), 'Exadata Layout'!G233, "")</f>
        <v/>
      </c>
    </row>
    <row r="1724" spans="3:7">
      <c r="C1724" s="91">
        <v>220</v>
      </c>
      <c r="D1724" s="99">
        <f>IF(OR('Exadata Layout'!O234 = "P"), 'Exadata Layout'!V234, 0)</f>
        <v>0</v>
      </c>
      <c r="E1724" s="99">
        <f t="array" ref="E1724">IF(OR('Exadata Layout'!O234 = "P", 'Exadata Layout'!O234 = "A"), 'Exadata Layout'!W234, 0)</f>
        <v>0</v>
      </c>
      <c r="F1724" s="99">
        <f>IF(OR('Exadata Layout'!O234 = "P", 'Exadata Layout'!O234 = "A"), 'Exadata Layout'!I234, 0)</f>
        <v>0</v>
      </c>
      <c r="G1724" s="91" t="str">
        <f t="array" ref="G1724">IF(OR('Exadata Layout'!O234 = "P", 'Exadata Layout'!O234 = "A"), 'Exadata Layout'!G234, "")</f>
        <v/>
      </c>
    </row>
    <row r="1725" spans="3:7">
      <c r="C1725" s="91">
        <v>221</v>
      </c>
      <c r="D1725" s="99">
        <f>IF(OR('Exadata Layout'!O235 = "P"), 'Exadata Layout'!V235, 0)</f>
        <v>0</v>
      </c>
      <c r="E1725" s="99">
        <f t="array" ref="E1725">IF(OR('Exadata Layout'!O235 = "P", 'Exadata Layout'!O235 = "A"), 'Exadata Layout'!W235, 0)</f>
        <v>0</v>
      </c>
      <c r="F1725" s="99">
        <f>IF(OR('Exadata Layout'!O235 = "P", 'Exadata Layout'!O235 = "A"), 'Exadata Layout'!I235, 0)</f>
        <v>0</v>
      </c>
      <c r="G1725" s="91" t="str">
        <f t="array" ref="G1725">IF(OR('Exadata Layout'!O235 = "P", 'Exadata Layout'!O235 = "A"), 'Exadata Layout'!G235, "")</f>
        <v/>
      </c>
    </row>
    <row r="1726" spans="3:7">
      <c r="C1726" s="91">
        <v>222</v>
      </c>
      <c r="D1726" s="99">
        <f>IF(OR('Exadata Layout'!O236 = "P"), 'Exadata Layout'!V236, 0)</f>
        <v>0</v>
      </c>
      <c r="E1726" s="99">
        <f t="array" ref="E1726">IF(OR('Exadata Layout'!O236 = "P", 'Exadata Layout'!O236 = "A"), 'Exadata Layout'!W236, 0)</f>
        <v>0</v>
      </c>
      <c r="F1726" s="99">
        <f>IF(OR('Exadata Layout'!O236 = "P", 'Exadata Layout'!O236 = "A"), 'Exadata Layout'!I236, 0)</f>
        <v>0</v>
      </c>
      <c r="G1726" s="91" t="str">
        <f t="array" ref="G1726">IF(OR('Exadata Layout'!O236 = "P", 'Exadata Layout'!O236 = "A"), 'Exadata Layout'!G236, "")</f>
        <v/>
      </c>
    </row>
    <row r="1727" spans="3:7">
      <c r="C1727" s="91">
        <v>223</v>
      </c>
      <c r="D1727" s="99">
        <f>IF(OR('Exadata Layout'!O237 = "P"), 'Exadata Layout'!V237, 0)</f>
        <v>0</v>
      </c>
      <c r="E1727" s="99">
        <f t="array" ref="E1727">IF(OR('Exadata Layout'!O237 = "P", 'Exadata Layout'!O237 = "A"), 'Exadata Layout'!W237, 0)</f>
        <v>0</v>
      </c>
      <c r="F1727" s="99">
        <f>IF(OR('Exadata Layout'!O237 = "P", 'Exadata Layout'!O237 = "A"), 'Exadata Layout'!I237, 0)</f>
        <v>0</v>
      </c>
      <c r="G1727" s="91" t="str">
        <f t="array" ref="G1727">IF(OR('Exadata Layout'!O237 = "P", 'Exadata Layout'!O237 = "A"), 'Exadata Layout'!G237, "")</f>
        <v/>
      </c>
    </row>
    <row r="1728" spans="3:7">
      <c r="C1728" s="91">
        <v>224</v>
      </c>
      <c r="D1728" s="99">
        <f>IF(OR('Exadata Layout'!O238 = "P"), 'Exadata Layout'!V238, 0)</f>
        <v>0</v>
      </c>
      <c r="E1728" s="99">
        <f t="array" ref="E1728">IF(OR('Exadata Layout'!O238 = "P", 'Exadata Layout'!O238 = "A"), 'Exadata Layout'!W238, 0)</f>
        <v>0</v>
      </c>
      <c r="F1728" s="99">
        <f>IF(OR('Exadata Layout'!O238 = "P", 'Exadata Layout'!O238 = "A"), 'Exadata Layout'!I238, 0)</f>
        <v>0</v>
      </c>
      <c r="G1728" s="91" t="str">
        <f t="array" ref="G1728">IF(OR('Exadata Layout'!O238 = "P", 'Exadata Layout'!O238 = "A"), 'Exadata Layout'!G238, "")</f>
        <v/>
      </c>
    </row>
    <row r="1729" spans="3:7">
      <c r="C1729" s="91">
        <v>225</v>
      </c>
      <c r="D1729" s="99">
        <f>IF(OR('Exadata Layout'!O239 = "P"), 'Exadata Layout'!V239, 0)</f>
        <v>0</v>
      </c>
      <c r="E1729" s="99">
        <f t="array" ref="E1729">IF(OR('Exadata Layout'!O239 = "P", 'Exadata Layout'!O239 = "A"), 'Exadata Layout'!W239, 0)</f>
        <v>0</v>
      </c>
      <c r="F1729" s="99">
        <f>IF(OR('Exadata Layout'!O239 = "P", 'Exadata Layout'!O239 = "A"), 'Exadata Layout'!I239, 0)</f>
        <v>0</v>
      </c>
      <c r="G1729" s="91" t="str">
        <f t="array" ref="G1729">IF(OR('Exadata Layout'!O239 = "P", 'Exadata Layout'!O239 = "A"), 'Exadata Layout'!G239, "")</f>
        <v/>
      </c>
    </row>
    <row r="1730" spans="3:7">
      <c r="C1730" s="91">
        <v>226</v>
      </c>
      <c r="D1730" s="99">
        <f>IF(OR('Exadata Layout'!O240 = "P"), 'Exadata Layout'!V240, 0)</f>
        <v>0</v>
      </c>
      <c r="E1730" s="99">
        <f t="array" ref="E1730">IF(OR('Exadata Layout'!O240 = "P", 'Exadata Layout'!O240 = "A"), 'Exadata Layout'!W240, 0)</f>
        <v>0</v>
      </c>
      <c r="F1730" s="99">
        <f>IF(OR('Exadata Layout'!O240 = "P", 'Exadata Layout'!O240 = "A"), 'Exadata Layout'!I240, 0)</f>
        <v>0</v>
      </c>
      <c r="G1730" s="91" t="str">
        <f t="array" ref="G1730">IF(OR('Exadata Layout'!O240 = "P", 'Exadata Layout'!O240 = "A"), 'Exadata Layout'!G240, "")</f>
        <v/>
      </c>
    </row>
    <row r="1731" spans="3:7">
      <c r="C1731" s="91">
        <v>227</v>
      </c>
      <c r="D1731" s="99">
        <f>IF(OR('Exadata Layout'!O241 = "P"), 'Exadata Layout'!V241, 0)</f>
        <v>0</v>
      </c>
      <c r="E1731" s="99">
        <f t="array" ref="E1731">IF(OR('Exadata Layout'!O241 = "P", 'Exadata Layout'!O241 = "A"), 'Exadata Layout'!W241, 0)</f>
        <v>0</v>
      </c>
      <c r="F1731" s="99">
        <f>IF(OR('Exadata Layout'!O241 = "P", 'Exadata Layout'!O241 = "A"), 'Exadata Layout'!I241, 0)</f>
        <v>0</v>
      </c>
      <c r="G1731" s="91" t="str">
        <f t="array" ref="G1731">IF(OR('Exadata Layout'!O241 = "P", 'Exadata Layout'!O241 = "A"), 'Exadata Layout'!G241, "")</f>
        <v/>
      </c>
    </row>
    <row r="1732" spans="3:7">
      <c r="C1732" s="91">
        <v>228</v>
      </c>
      <c r="D1732" s="99">
        <f>IF(OR('Exadata Layout'!O242 = "P"), 'Exadata Layout'!V242, 0)</f>
        <v>0</v>
      </c>
      <c r="E1732" s="99">
        <f t="array" ref="E1732">IF(OR('Exadata Layout'!O242 = "P", 'Exadata Layout'!O242 = "A"), 'Exadata Layout'!W242, 0)</f>
        <v>0</v>
      </c>
      <c r="F1732" s="99">
        <f>IF(OR('Exadata Layout'!O242 = "P", 'Exadata Layout'!O242 = "A"), 'Exadata Layout'!I242, 0)</f>
        <v>0</v>
      </c>
      <c r="G1732" s="91" t="str">
        <f t="array" ref="G1732">IF(OR('Exadata Layout'!O242 = "P", 'Exadata Layout'!O242 = "A"), 'Exadata Layout'!G242, "")</f>
        <v/>
      </c>
    </row>
    <row r="1733" spans="3:7">
      <c r="C1733" s="91">
        <v>229</v>
      </c>
      <c r="D1733" s="99">
        <f>IF(OR('Exadata Layout'!O243 = "P"), 'Exadata Layout'!V243, 0)</f>
        <v>0</v>
      </c>
      <c r="E1733" s="99">
        <f t="array" ref="E1733">IF(OR('Exadata Layout'!O243 = "P", 'Exadata Layout'!O243 = "A"), 'Exadata Layout'!W243, 0)</f>
        <v>0</v>
      </c>
      <c r="F1733" s="99">
        <f>IF(OR('Exadata Layout'!O243 = "P", 'Exadata Layout'!O243 = "A"), 'Exadata Layout'!I243, 0)</f>
        <v>0</v>
      </c>
      <c r="G1733" s="91" t="str">
        <f t="array" ref="G1733">IF(OR('Exadata Layout'!O243 = "P", 'Exadata Layout'!O243 = "A"), 'Exadata Layout'!G243, "")</f>
        <v/>
      </c>
    </row>
    <row r="1734" spans="3:7">
      <c r="C1734" s="91">
        <v>230</v>
      </c>
      <c r="D1734" s="99">
        <f>IF(OR('Exadata Layout'!O244 = "P"), 'Exadata Layout'!V244, 0)</f>
        <v>0</v>
      </c>
      <c r="E1734" s="99">
        <f t="array" ref="E1734">IF(OR('Exadata Layout'!O244 = "P", 'Exadata Layout'!O244 = "A"), 'Exadata Layout'!W244, 0)</f>
        <v>0</v>
      </c>
      <c r="F1734" s="99">
        <f>IF(OR('Exadata Layout'!O244 = "P", 'Exadata Layout'!O244 = "A"), 'Exadata Layout'!I244, 0)</f>
        <v>0</v>
      </c>
      <c r="G1734" s="91" t="str">
        <f t="array" ref="G1734">IF(OR('Exadata Layout'!O244 = "P", 'Exadata Layout'!O244 = "A"), 'Exadata Layout'!G244, "")</f>
        <v/>
      </c>
    </row>
    <row r="1735" spans="3:7">
      <c r="C1735" s="91">
        <v>231</v>
      </c>
      <c r="D1735" s="99">
        <f>IF(OR('Exadata Layout'!O245 = "P"), 'Exadata Layout'!V245, 0)</f>
        <v>0</v>
      </c>
      <c r="E1735" s="99">
        <f t="array" ref="E1735">IF(OR('Exadata Layout'!O245 = "P", 'Exadata Layout'!O245 = "A"), 'Exadata Layout'!W245, 0)</f>
        <v>0</v>
      </c>
      <c r="F1735" s="99">
        <f>IF(OR('Exadata Layout'!O245 = "P", 'Exadata Layout'!O245 = "A"), 'Exadata Layout'!I245, 0)</f>
        <v>0</v>
      </c>
      <c r="G1735" s="91" t="str">
        <f t="array" ref="G1735">IF(OR('Exadata Layout'!O245 = "P", 'Exadata Layout'!O245 = "A"), 'Exadata Layout'!G245, "")</f>
        <v/>
      </c>
    </row>
    <row r="1736" spans="3:7">
      <c r="C1736" s="91">
        <v>232</v>
      </c>
      <c r="D1736" s="99">
        <f>IF(OR('Exadata Layout'!O246 = "P"), 'Exadata Layout'!V246, 0)</f>
        <v>0</v>
      </c>
      <c r="E1736" s="99">
        <f t="array" ref="E1736">IF(OR('Exadata Layout'!O246 = "P", 'Exadata Layout'!O246 = "A"), 'Exadata Layout'!W246, 0)</f>
        <v>0</v>
      </c>
      <c r="F1736" s="99">
        <f>IF(OR('Exadata Layout'!O246 = "P", 'Exadata Layout'!O246 = "A"), 'Exadata Layout'!I246, 0)</f>
        <v>0</v>
      </c>
      <c r="G1736" s="91" t="str">
        <f t="array" ref="G1736">IF(OR('Exadata Layout'!O246 = "P", 'Exadata Layout'!O246 = "A"), 'Exadata Layout'!G246, "")</f>
        <v/>
      </c>
    </row>
    <row r="1737" spans="3:7">
      <c r="C1737" s="91">
        <v>233</v>
      </c>
      <c r="D1737" s="99">
        <f>IF(OR('Exadata Layout'!O247 = "P"), 'Exadata Layout'!V247, 0)</f>
        <v>0</v>
      </c>
      <c r="E1737" s="99">
        <f t="array" ref="E1737">IF(OR('Exadata Layout'!O247 = "P", 'Exadata Layout'!O247 = "A"), 'Exadata Layout'!W247, 0)</f>
        <v>0</v>
      </c>
      <c r="F1737" s="99">
        <f>IF(OR('Exadata Layout'!O247 = "P", 'Exadata Layout'!O247 = "A"), 'Exadata Layout'!I247, 0)</f>
        <v>0</v>
      </c>
      <c r="G1737" s="91" t="str">
        <f t="array" ref="G1737">IF(OR('Exadata Layout'!O247 = "P", 'Exadata Layout'!O247 = "A"), 'Exadata Layout'!G247, "")</f>
        <v/>
      </c>
    </row>
    <row r="1738" spans="3:7">
      <c r="C1738" s="91">
        <v>234</v>
      </c>
      <c r="D1738" s="99">
        <f>IF(OR('Exadata Layout'!O248 = "P"), 'Exadata Layout'!V248, 0)</f>
        <v>0</v>
      </c>
      <c r="E1738" s="99">
        <f t="array" ref="E1738">IF(OR('Exadata Layout'!O248 = "P", 'Exadata Layout'!O248 = "A"), 'Exadata Layout'!W248, 0)</f>
        <v>0</v>
      </c>
      <c r="F1738" s="99">
        <f>IF(OR('Exadata Layout'!O248 = "P", 'Exadata Layout'!O248 = "A"), 'Exadata Layout'!I248, 0)</f>
        <v>0</v>
      </c>
      <c r="G1738" s="91" t="str">
        <f t="array" ref="G1738">IF(OR('Exadata Layout'!O248 = "P", 'Exadata Layout'!O248 = "A"), 'Exadata Layout'!G248, "")</f>
        <v/>
      </c>
    </row>
    <row r="1739" spans="3:7">
      <c r="C1739" s="91">
        <v>235</v>
      </c>
      <c r="D1739" s="99">
        <f>IF(OR('Exadata Layout'!O249 = "P"), 'Exadata Layout'!V249, 0)</f>
        <v>0</v>
      </c>
      <c r="E1739" s="99">
        <f t="array" ref="E1739">IF(OR('Exadata Layout'!O249 = "P", 'Exadata Layout'!O249 = "A"), 'Exadata Layout'!W249, 0)</f>
        <v>0</v>
      </c>
      <c r="F1739" s="99">
        <f>IF(OR('Exadata Layout'!O249 = "P", 'Exadata Layout'!O249 = "A"), 'Exadata Layout'!I249, 0)</f>
        <v>0</v>
      </c>
      <c r="G1739" s="91" t="str">
        <f t="array" ref="G1739">IF(OR('Exadata Layout'!O249 = "P", 'Exadata Layout'!O249 = "A"), 'Exadata Layout'!G249, "")</f>
        <v/>
      </c>
    </row>
    <row r="1740" spans="3:7">
      <c r="C1740" s="91">
        <v>236</v>
      </c>
      <c r="D1740" s="99">
        <f>IF(OR('Exadata Layout'!O250 = "P"), 'Exadata Layout'!V250, 0)</f>
        <v>0</v>
      </c>
      <c r="E1740" s="99">
        <f t="array" ref="E1740">IF(OR('Exadata Layout'!O250 = "P", 'Exadata Layout'!O250 = "A"), 'Exadata Layout'!W250, 0)</f>
        <v>0</v>
      </c>
      <c r="F1740" s="99">
        <f>IF(OR('Exadata Layout'!O250 = "P", 'Exadata Layout'!O250 = "A"), 'Exadata Layout'!I250, 0)</f>
        <v>0</v>
      </c>
      <c r="G1740" s="91" t="str">
        <f t="array" ref="G1740">IF(OR('Exadata Layout'!O250 = "P", 'Exadata Layout'!O250 = "A"), 'Exadata Layout'!G250, "")</f>
        <v/>
      </c>
    </row>
    <row r="1741" spans="3:7">
      <c r="C1741" s="91">
        <v>237</v>
      </c>
      <c r="D1741" s="99">
        <f>IF(OR('Exadata Layout'!O251 = "P"), 'Exadata Layout'!V251, 0)</f>
        <v>0</v>
      </c>
      <c r="E1741" s="99">
        <f t="array" ref="E1741">IF(OR('Exadata Layout'!O251 = "P", 'Exadata Layout'!O251 = "A"), 'Exadata Layout'!W251, 0)</f>
        <v>0</v>
      </c>
      <c r="F1741" s="99">
        <f>IF(OR('Exadata Layout'!O251 = "P", 'Exadata Layout'!O251 = "A"), 'Exadata Layout'!I251, 0)</f>
        <v>0</v>
      </c>
      <c r="G1741" s="91" t="str">
        <f t="array" ref="G1741">IF(OR('Exadata Layout'!O251 = "P", 'Exadata Layout'!O251 = "A"), 'Exadata Layout'!G251, "")</f>
        <v/>
      </c>
    </row>
    <row r="1742" spans="3:7">
      <c r="C1742" s="91">
        <v>238</v>
      </c>
      <c r="D1742" s="99">
        <f>IF(OR('Exadata Layout'!O252 = "P"), 'Exadata Layout'!V252, 0)</f>
        <v>0</v>
      </c>
      <c r="E1742" s="99">
        <f t="array" ref="E1742">IF(OR('Exadata Layout'!O252 = "P", 'Exadata Layout'!O252 = "A"), 'Exadata Layout'!W252, 0)</f>
        <v>0</v>
      </c>
      <c r="F1742" s="99">
        <f>IF(OR('Exadata Layout'!O252 = "P", 'Exadata Layout'!O252 = "A"), 'Exadata Layout'!I252, 0)</f>
        <v>0</v>
      </c>
      <c r="G1742" s="91" t="str">
        <f t="array" ref="G1742">IF(OR('Exadata Layout'!O252 = "P", 'Exadata Layout'!O252 = "A"), 'Exadata Layout'!G252, "")</f>
        <v/>
      </c>
    </row>
    <row r="1743" spans="3:7">
      <c r="C1743" s="91">
        <v>239</v>
      </c>
      <c r="D1743" s="99">
        <f>IF(OR('Exadata Layout'!O253 = "P"), 'Exadata Layout'!V253, 0)</f>
        <v>0</v>
      </c>
      <c r="E1743" s="99">
        <f t="array" ref="E1743">IF(OR('Exadata Layout'!O253 = "P", 'Exadata Layout'!O253 = "A"), 'Exadata Layout'!W253, 0)</f>
        <v>0</v>
      </c>
      <c r="F1743" s="99">
        <f>IF(OR('Exadata Layout'!O253 = "P", 'Exadata Layout'!O253 = "A"), 'Exadata Layout'!I253, 0)</f>
        <v>0</v>
      </c>
      <c r="G1743" s="91" t="str">
        <f t="array" ref="G1743">IF(OR('Exadata Layout'!O253 = "P", 'Exadata Layout'!O253 = "A"), 'Exadata Layout'!G253, "")</f>
        <v/>
      </c>
    </row>
    <row r="1744" spans="3:7">
      <c r="C1744" s="91">
        <v>240</v>
      </c>
      <c r="D1744" s="99">
        <f>IF(OR('Exadata Layout'!O254 = "P"), 'Exadata Layout'!V254, 0)</f>
        <v>0</v>
      </c>
      <c r="E1744" s="99">
        <f t="array" ref="E1744">IF(OR('Exadata Layout'!O254 = "P", 'Exadata Layout'!O254 = "A"), 'Exadata Layout'!W254, 0)</f>
        <v>0</v>
      </c>
      <c r="F1744" s="99">
        <f>IF(OR('Exadata Layout'!O254 = "P", 'Exadata Layout'!O254 = "A"), 'Exadata Layout'!I254, 0)</f>
        <v>0</v>
      </c>
      <c r="G1744" s="91" t="str">
        <f t="array" ref="G1744">IF(OR('Exadata Layout'!O254 = "P", 'Exadata Layout'!O254 = "A"), 'Exadata Layout'!G254, "")</f>
        <v/>
      </c>
    </row>
    <row r="1745" spans="3:7">
      <c r="C1745" s="91">
        <v>241</v>
      </c>
      <c r="D1745" s="99">
        <f>IF(OR('Exadata Layout'!O255 = "P"), 'Exadata Layout'!V255, 0)</f>
        <v>0</v>
      </c>
      <c r="E1745" s="99">
        <f t="array" ref="E1745">IF(OR('Exadata Layout'!O255 = "P", 'Exadata Layout'!O255 = "A"), 'Exadata Layout'!W255, 0)</f>
        <v>0</v>
      </c>
      <c r="F1745" s="99">
        <f>IF(OR('Exadata Layout'!O255 = "P", 'Exadata Layout'!O255 = "A"), 'Exadata Layout'!I255, 0)</f>
        <v>0</v>
      </c>
      <c r="G1745" s="91" t="str">
        <f t="array" ref="G1745">IF(OR('Exadata Layout'!O255 = "P", 'Exadata Layout'!O255 = "A"), 'Exadata Layout'!G255, "")</f>
        <v/>
      </c>
    </row>
    <row r="1746" spans="3:7">
      <c r="C1746" s="91">
        <v>242</v>
      </c>
      <c r="D1746" s="99">
        <f>IF(OR('Exadata Layout'!O256 = "P"), 'Exadata Layout'!V256, 0)</f>
        <v>0</v>
      </c>
      <c r="E1746" s="99">
        <f t="array" ref="E1746">IF(OR('Exadata Layout'!O256 = "P", 'Exadata Layout'!O256 = "A"), 'Exadata Layout'!W256, 0)</f>
        <v>0</v>
      </c>
      <c r="F1746" s="99">
        <f>IF(OR('Exadata Layout'!O256 = "P", 'Exadata Layout'!O256 = "A"), 'Exadata Layout'!I256, 0)</f>
        <v>0</v>
      </c>
      <c r="G1746" s="91" t="str">
        <f t="array" ref="G1746">IF(OR('Exadata Layout'!O256 = "P", 'Exadata Layout'!O256 = "A"), 'Exadata Layout'!G256, "")</f>
        <v/>
      </c>
    </row>
    <row r="1747" spans="3:7">
      <c r="C1747" s="91">
        <v>243</v>
      </c>
      <c r="D1747" s="99">
        <f>IF(OR('Exadata Layout'!O257 = "P"), 'Exadata Layout'!V257, 0)</f>
        <v>0</v>
      </c>
      <c r="E1747" s="99">
        <f t="array" ref="E1747">IF(OR('Exadata Layout'!O257 = "P", 'Exadata Layout'!O257 = "A"), 'Exadata Layout'!W257, 0)</f>
        <v>0</v>
      </c>
      <c r="F1747" s="99">
        <f>IF(OR('Exadata Layout'!O257 = "P", 'Exadata Layout'!O257 = "A"), 'Exadata Layout'!I257, 0)</f>
        <v>0</v>
      </c>
      <c r="G1747" s="91" t="str">
        <f t="array" ref="G1747">IF(OR('Exadata Layout'!O257 = "P", 'Exadata Layout'!O257 = "A"), 'Exadata Layout'!G257, "")</f>
        <v/>
      </c>
    </row>
    <row r="1748" spans="3:7">
      <c r="C1748" s="91">
        <v>244</v>
      </c>
      <c r="D1748" s="99">
        <f>IF(OR('Exadata Layout'!O258 = "P"), 'Exadata Layout'!V258, 0)</f>
        <v>0</v>
      </c>
      <c r="E1748" s="99">
        <f t="array" ref="E1748">IF(OR('Exadata Layout'!O258 = "P", 'Exadata Layout'!O258 = "A"), 'Exadata Layout'!W258, 0)</f>
        <v>0</v>
      </c>
      <c r="F1748" s="99">
        <f>IF(OR('Exadata Layout'!O258 = "P", 'Exadata Layout'!O258 = "A"), 'Exadata Layout'!I258, 0)</f>
        <v>0</v>
      </c>
      <c r="G1748" s="91" t="str">
        <f t="array" ref="G1748">IF(OR('Exadata Layout'!O258 = "P", 'Exadata Layout'!O258 = "A"), 'Exadata Layout'!G258, "")</f>
        <v/>
      </c>
    </row>
    <row r="1749" spans="3:7">
      <c r="C1749" s="91">
        <v>245</v>
      </c>
      <c r="D1749" s="99">
        <f>IF(OR('Exadata Layout'!O259 = "P"), 'Exadata Layout'!V259, 0)</f>
        <v>0</v>
      </c>
      <c r="E1749" s="99">
        <f t="array" ref="E1749">IF(OR('Exadata Layout'!O259 = "P", 'Exadata Layout'!O259 = "A"), 'Exadata Layout'!W259, 0)</f>
        <v>0</v>
      </c>
      <c r="F1749" s="99">
        <f>IF(OR('Exadata Layout'!O259 = "P", 'Exadata Layout'!O259 = "A"), 'Exadata Layout'!I259, 0)</f>
        <v>0</v>
      </c>
      <c r="G1749" s="91" t="str">
        <f t="array" ref="G1749">IF(OR('Exadata Layout'!O259 = "P", 'Exadata Layout'!O259 = "A"), 'Exadata Layout'!G259, "")</f>
        <v/>
      </c>
    </row>
    <row r="1750" spans="3:7">
      <c r="C1750" s="91">
        <v>246</v>
      </c>
      <c r="D1750" s="99">
        <f>IF(OR('Exadata Layout'!O260 = "P"), 'Exadata Layout'!V260, 0)</f>
        <v>0</v>
      </c>
      <c r="E1750" s="99">
        <f t="array" ref="E1750">IF(OR('Exadata Layout'!O260 = "P", 'Exadata Layout'!O260 = "A"), 'Exadata Layout'!W260, 0)</f>
        <v>0</v>
      </c>
      <c r="F1750" s="99">
        <f>IF(OR('Exadata Layout'!O260 = "P", 'Exadata Layout'!O260 = "A"), 'Exadata Layout'!I260, 0)</f>
        <v>0</v>
      </c>
      <c r="G1750" s="91" t="str">
        <f t="array" ref="G1750">IF(OR('Exadata Layout'!O260 = "P", 'Exadata Layout'!O260 = "A"), 'Exadata Layout'!G260, "")</f>
        <v/>
      </c>
    </row>
    <row r="1751" spans="3:7">
      <c r="C1751" s="91">
        <v>247</v>
      </c>
      <c r="D1751" s="99">
        <f>IF(OR('Exadata Layout'!O261 = "P"), 'Exadata Layout'!V261, 0)</f>
        <v>0</v>
      </c>
      <c r="E1751" s="99">
        <f t="array" ref="E1751">IF(OR('Exadata Layout'!O261 = "P", 'Exadata Layout'!O261 = "A"), 'Exadata Layout'!W261, 0)</f>
        <v>0</v>
      </c>
      <c r="F1751" s="99">
        <f>IF(OR('Exadata Layout'!O261 = "P", 'Exadata Layout'!O261 = "A"), 'Exadata Layout'!I261, 0)</f>
        <v>0</v>
      </c>
      <c r="G1751" s="91" t="str">
        <f t="array" ref="G1751">IF(OR('Exadata Layout'!O261 = "P", 'Exadata Layout'!O261 = "A"), 'Exadata Layout'!G261, "")</f>
        <v/>
      </c>
    </row>
    <row r="1752" spans="3:7">
      <c r="C1752" s="91">
        <v>248</v>
      </c>
      <c r="D1752" s="99">
        <f>IF(OR('Exadata Layout'!O262 = "P"), 'Exadata Layout'!V262, 0)</f>
        <v>0</v>
      </c>
      <c r="E1752" s="99">
        <f t="array" ref="E1752">IF(OR('Exadata Layout'!O262 = "P", 'Exadata Layout'!O262 = "A"), 'Exadata Layout'!W262, 0)</f>
        <v>0</v>
      </c>
      <c r="F1752" s="99">
        <f>IF(OR('Exadata Layout'!O262 = "P", 'Exadata Layout'!O262 = "A"), 'Exadata Layout'!I262, 0)</f>
        <v>0</v>
      </c>
      <c r="G1752" s="91" t="str">
        <f t="array" ref="G1752">IF(OR('Exadata Layout'!O262 = "P", 'Exadata Layout'!O262 = "A"), 'Exadata Layout'!G262, "")</f>
        <v/>
      </c>
    </row>
    <row r="1753" spans="3:7">
      <c r="C1753" s="91">
        <v>249</v>
      </c>
      <c r="D1753" s="99">
        <f>IF(OR('Exadata Layout'!O263 = "P"), 'Exadata Layout'!V263, 0)</f>
        <v>0</v>
      </c>
      <c r="E1753" s="99">
        <f t="array" ref="E1753">IF(OR('Exadata Layout'!O263 = "P", 'Exadata Layout'!O263 = "A"), 'Exadata Layout'!W263, 0)</f>
        <v>0</v>
      </c>
      <c r="F1753" s="99">
        <f>IF(OR('Exadata Layout'!O263 = "P", 'Exadata Layout'!O263 = "A"), 'Exadata Layout'!I263, 0)</f>
        <v>0</v>
      </c>
      <c r="G1753" s="91" t="str">
        <f t="array" ref="G1753">IF(OR('Exadata Layout'!O263 = "P", 'Exadata Layout'!O263 = "A"), 'Exadata Layout'!G263, "")</f>
        <v/>
      </c>
    </row>
    <row r="1754" spans="3:7">
      <c r="C1754" s="91">
        <v>250</v>
      </c>
      <c r="D1754" s="99">
        <f>IF(OR('Exadata Layout'!O264 = "P"), 'Exadata Layout'!V264, 0)</f>
        <v>0</v>
      </c>
      <c r="E1754" s="99">
        <f t="array" ref="E1754">IF(OR('Exadata Layout'!O264 = "P", 'Exadata Layout'!O264 = "A"), 'Exadata Layout'!W264, 0)</f>
        <v>0</v>
      </c>
      <c r="F1754" s="99">
        <f>IF(OR('Exadata Layout'!O264 = "P", 'Exadata Layout'!O264 = "A"), 'Exadata Layout'!I264, 0)</f>
        <v>0</v>
      </c>
      <c r="G1754" s="91" t="str">
        <f t="array" ref="G1754">IF(OR('Exadata Layout'!O264 = "P", 'Exadata Layout'!O264 = "A"), 'Exadata Layout'!G264, "")</f>
        <v/>
      </c>
    </row>
    <row r="1755" spans="3:7">
      <c r="C1755" s="91">
        <v>251</v>
      </c>
      <c r="D1755" s="99">
        <f>IF(OR('Exadata Layout'!O265 = "P"), 'Exadata Layout'!V265, 0)</f>
        <v>0</v>
      </c>
      <c r="E1755" s="99">
        <f t="array" ref="E1755">IF(OR('Exadata Layout'!O265 = "P", 'Exadata Layout'!O265 = "A"), 'Exadata Layout'!W265, 0)</f>
        <v>0</v>
      </c>
      <c r="F1755" s="99">
        <f>IF(OR('Exadata Layout'!O265 = "P", 'Exadata Layout'!O265 = "A"), 'Exadata Layout'!I265, 0)</f>
        <v>0</v>
      </c>
      <c r="G1755" s="91" t="str">
        <f t="array" ref="G1755">IF(OR('Exadata Layout'!O265 = "P", 'Exadata Layout'!O265 = "A"), 'Exadata Layout'!G265, "")</f>
        <v/>
      </c>
    </row>
    <row r="1756" spans="3:7">
      <c r="C1756" s="91">
        <v>252</v>
      </c>
      <c r="D1756" s="99">
        <f>IF(OR('Exadata Layout'!O266 = "P"), 'Exadata Layout'!V266, 0)</f>
        <v>0</v>
      </c>
      <c r="E1756" s="99">
        <f t="array" ref="E1756">IF(OR('Exadata Layout'!O266 = "P", 'Exadata Layout'!O266 = "A"), 'Exadata Layout'!W266, 0)</f>
        <v>0</v>
      </c>
      <c r="F1756" s="99">
        <f>IF(OR('Exadata Layout'!O266 = "P", 'Exadata Layout'!O266 = "A"), 'Exadata Layout'!I266, 0)</f>
        <v>0</v>
      </c>
      <c r="G1756" s="91" t="str">
        <f t="array" ref="G1756">IF(OR('Exadata Layout'!O266 = "P", 'Exadata Layout'!O266 = "A"), 'Exadata Layout'!G266, "")</f>
        <v/>
      </c>
    </row>
    <row r="1757" spans="3:7">
      <c r="C1757" s="91">
        <v>253</v>
      </c>
      <c r="D1757" s="99">
        <f>IF(OR('Exadata Layout'!O267 = "P"), 'Exadata Layout'!V267, 0)</f>
        <v>0</v>
      </c>
      <c r="E1757" s="99">
        <f t="array" ref="E1757">IF(OR('Exadata Layout'!O267 = "P", 'Exadata Layout'!O267 = "A"), 'Exadata Layout'!W267, 0)</f>
        <v>0</v>
      </c>
      <c r="F1757" s="99">
        <f>IF(OR('Exadata Layout'!O267 = "P", 'Exadata Layout'!O267 = "A"), 'Exadata Layout'!I267, 0)</f>
        <v>0</v>
      </c>
      <c r="G1757" s="91" t="str">
        <f t="array" ref="G1757">IF(OR('Exadata Layout'!O267 = "P", 'Exadata Layout'!O267 = "A"), 'Exadata Layout'!G267, "")</f>
        <v/>
      </c>
    </row>
    <row r="1758" spans="3:7">
      <c r="C1758" s="91">
        <v>254</v>
      </c>
      <c r="D1758" s="99">
        <f>IF(OR('Exadata Layout'!O268 = "P"), 'Exadata Layout'!V268, 0)</f>
        <v>0</v>
      </c>
      <c r="E1758" s="99">
        <f t="array" ref="E1758">IF(OR('Exadata Layout'!O268 = "P", 'Exadata Layout'!O268 = "A"), 'Exadata Layout'!W268, 0)</f>
        <v>0</v>
      </c>
      <c r="F1758" s="99">
        <f>IF(OR('Exadata Layout'!O268 = "P", 'Exadata Layout'!O268 = "A"), 'Exadata Layout'!I268, 0)</f>
        <v>0</v>
      </c>
      <c r="G1758" s="91" t="str">
        <f t="array" ref="G1758">IF(OR('Exadata Layout'!O268 = "P", 'Exadata Layout'!O268 = "A"), 'Exadata Layout'!G268, "")</f>
        <v/>
      </c>
    </row>
    <row r="1759" spans="3:7">
      <c r="C1759" s="91">
        <v>255</v>
      </c>
      <c r="D1759" s="99">
        <f>IF(OR('Exadata Layout'!O269 = "P"), 'Exadata Layout'!V269, 0)</f>
        <v>0</v>
      </c>
      <c r="E1759" s="99">
        <f t="array" ref="E1759">IF(OR('Exadata Layout'!O269 = "P", 'Exadata Layout'!O269 = "A"), 'Exadata Layout'!W269, 0)</f>
        <v>0</v>
      </c>
      <c r="F1759" s="99">
        <f>IF(OR('Exadata Layout'!O269 = "P", 'Exadata Layout'!O269 = "A"), 'Exadata Layout'!I269, 0)</f>
        <v>0</v>
      </c>
      <c r="G1759" s="91" t="str">
        <f t="array" ref="G1759">IF(OR('Exadata Layout'!O269 = "P", 'Exadata Layout'!O269 = "A"), 'Exadata Layout'!G269, "")</f>
        <v/>
      </c>
    </row>
    <row r="1760" spans="3:7">
      <c r="C1760" s="91">
        <v>256</v>
      </c>
      <c r="D1760" s="99">
        <f>IF(OR('Exadata Layout'!O270 = "P"), 'Exadata Layout'!V270, 0)</f>
        <v>0</v>
      </c>
      <c r="E1760" s="99">
        <f t="array" ref="E1760">IF(OR('Exadata Layout'!O270 = "P", 'Exadata Layout'!O270 = "A"), 'Exadata Layout'!W270, 0)</f>
        <v>0</v>
      </c>
      <c r="F1760" s="99">
        <f>IF(OR('Exadata Layout'!O270 = "P", 'Exadata Layout'!O270 = "A"), 'Exadata Layout'!I270, 0)</f>
        <v>0</v>
      </c>
      <c r="G1760" s="91" t="str">
        <f t="array" ref="G1760">IF(OR('Exadata Layout'!O270 = "P", 'Exadata Layout'!O270 = "A"), 'Exadata Layout'!G270, "")</f>
        <v/>
      </c>
    </row>
    <row r="1761" spans="3:7">
      <c r="C1761" s="91">
        <v>257</v>
      </c>
      <c r="D1761" s="99">
        <f>IF(OR('Exadata Layout'!O271 = "P"), 'Exadata Layout'!V271, 0)</f>
        <v>0</v>
      </c>
      <c r="E1761" s="99">
        <f t="array" ref="E1761">IF(OR('Exadata Layout'!O271 = "P", 'Exadata Layout'!O271 = "A"), 'Exadata Layout'!W271, 0)</f>
        <v>0</v>
      </c>
      <c r="F1761" s="99">
        <f>IF(OR('Exadata Layout'!O271 = "P", 'Exadata Layout'!O271 = "A"), 'Exadata Layout'!I271, 0)</f>
        <v>0</v>
      </c>
      <c r="G1761" s="91" t="str">
        <f t="array" ref="G1761">IF(OR('Exadata Layout'!O271 = "P", 'Exadata Layout'!O271 = "A"), 'Exadata Layout'!G271, "")</f>
        <v/>
      </c>
    </row>
    <row r="1762" spans="3:7">
      <c r="C1762" s="91">
        <v>258</v>
      </c>
      <c r="D1762" s="99">
        <f>IF(OR('Exadata Layout'!O272 = "P"), 'Exadata Layout'!V272, 0)</f>
        <v>0</v>
      </c>
      <c r="E1762" s="99">
        <f t="array" ref="E1762">IF(OR('Exadata Layout'!O272 = "P", 'Exadata Layout'!O272 = "A"), 'Exadata Layout'!W272, 0)</f>
        <v>0</v>
      </c>
      <c r="F1762" s="99">
        <f>IF(OR('Exadata Layout'!O272 = "P", 'Exadata Layout'!O272 = "A"), 'Exadata Layout'!I272, 0)</f>
        <v>0</v>
      </c>
      <c r="G1762" s="91" t="str">
        <f t="array" ref="G1762">IF(OR('Exadata Layout'!O272 = "P", 'Exadata Layout'!O272 = "A"), 'Exadata Layout'!G272, "")</f>
        <v/>
      </c>
    </row>
    <row r="1763" spans="3:7">
      <c r="C1763" s="91">
        <v>259</v>
      </c>
      <c r="D1763" s="99">
        <f>IF(OR('Exadata Layout'!O273 = "P"), 'Exadata Layout'!V273, 0)</f>
        <v>0</v>
      </c>
      <c r="E1763" s="99">
        <f t="array" ref="E1763">IF(OR('Exadata Layout'!O273 = "P", 'Exadata Layout'!O273 = "A"), 'Exadata Layout'!W273, 0)</f>
        <v>0</v>
      </c>
      <c r="F1763" s="99">
        <f>IF(OR('Exadata Layout'!O273 = "P", 'Exadata Layout'!O273 = "A"), 'Exadata Layout'!I273, 0)</f>
        <v>0</v>
      </c>
      <c r="G1763" s="91" t="str">
        <f t="array" ref="G1763">IF(OR('Exadata Layout'!O273 = "P", 'Exadata Layout'!O273 = "A"), 'Exadata Layout'!G273, "")</f>
        <v/>
      </c>
    </row>
    <row r="1764" spans="3:7">
      <c r="C1764" s="91">
        <v>260</v>
      </c>
      <c r="D1764" s="99">
        <f>IF(OR('Exadata Layout'!O274 = "P"), 'Exadata Layout'!V274, 0)</f>
        <v>0</v>
      </c>
      <c r="E1764" s="99">
        <f t="array" ref="E1764">IF(OR('Exadata Layout'!O274 = "P", 'Exadata Layout'!O274 = "A"), 'Exadata Layout'!W274, 0)</f>
        <v>0</v>
      </c>
      <c r="F1764" s="99">
        <f>IF(OR('Exadata Layout'!O274 = "P", 'Exadata Layout'!O274 = "A"), 'Exadata Layout'!I274, 0)</f>
        <v>0</v>
      </c>
      <c r="G1764" s="91" t="str">
        <f t="array" ref="G1764">IF(OR('Exadata Layout'!O274 = "P", 'Exadata Layout'!O274 = "A"), 'Exadata Layout'!G274, "")</f>
        <v/>
      </c>
    </row>
    <row r="1765" spans="3:7">
      <c r="C1765" s="91">
        <v>261</v>
      </c>
      <c r="D1765" s="99">
        <f>IF(OR('Exadata Layout'!O275 = "P"), 'Exadata Layout'!V275, 0)</f>
        <v>0</v>
      </c>
      <c r="E1765" s="99">
        <f t="array" ref="E1765">IF(OR('Exadata Layout'!O275 = "P", 'Exadata Layout'!O275 = "A"), 'Exadata Layout'!W275, 0)</f>
        <v>0</v>
      </c>
      <c r="F1765" s="99">
        <f>IF(OR('Exadata Layout'!O275 = "P", 'Exadata Layout'!O275 = "A"), 'Exadata Layout'!I275, 0)</f>
        <v>0</v>
      </c>
      <c r="G1765" s="91" t="str">
        <f t="array" ref="G1765">IF(OR('Exadata Layout'!O275 = "P", 'Exadata Layout'!O275 = "A"), 'Exadata Layout'!G275, "")</f>
        <v/>
      </c>
    </row>
    <row r="1766" spans="3:7">
      <c r="C1766" s="91">
        <v>262</v>
      </c>
      <c r="D1766" s="99">
        <f>IF(OR('Exadata Layout'!O276 = "P"), 'Exadata Layout'!V276, 0)</f>
        <v>0</v>
      </c>
      <c r="E1766" s="99">
        <f t="array" ref="E1766">IF(OR('Exadata Layout'!O276 = "P", 'Exadata Layout'!O276 = "A"), 'Exadata Layout'!W276, 0)</f>
        <v>0</v>
      </c>
      <c r="F1766" s="99">
        <f>IF(OR('Exadata Layout'!O276 = "P", 'Exadata Layout'!O276 = "A"), 'Exadata Layout'!I276, 0)</f>
        <v>0</v>
      </c>
      <c r="G1766" s="91" t="str">
        <f t="array" ref="G1766">IF(OR('Exadata Layout'!O276 = "P", 'Exadata Layout'!O276 = "A"), 'Exadata Layout'!G276, "")</f>
        <v/>
      </c>
    </row>
    <row r="1767" spans="3:7">
      <c r="C1767" s="91">
        <v>263</v>
      </c>
      <c r="D1767" s="99">
        <f>IF(OR('Exadata Layout'!O277 = "P"), 'Exadata Layout'!V277, 0)</f>
        <v>0</v>
      </c>
      <c r="E1767" s="99">
        <f t="array" ref="E1767">IF(OR('Exadata Layout'!O277 = "P", 'Exadata Layout'!O277 = "A"), 'Exadata Layout'!W277, 0)</f>
        <v>0</v>
      </c>
      <c r="F1767" s="99">
        <f>IF(OR('Exadata Layout'!O277 = "P", 'Exadata Layout'!O277 = "A"), 'Exadata Layout'!I277, 0)</f>
        <v>0</v>
      </c>
      <c r="G1767" s="91" t="str">
        <f t="array" ref="G1767">IF(OR('Exadata Layout'!O277 = "P", 'Exadata Layout'!O277 = "A"), 'Exadata Layout'!G277, "")</f>
        <v/>
      </c>
    </row>
    <row r="1768" spans="3:7">
      <c r="C1768" s="91">
        <v>264</v>
      </c>
      <c r="D1768" s="99">
        <f>IF(OR('Exadata Layout'!O278 = "P"), 'Exadata Layout'!V278, 0)</f>
        <v>0</v>
      </c>
      <c r="E1768" s="99">
        <f t="array" ref="E1768">IF(OR('Exadata Layout'!O278 = "P", 'Exadata Layout'!O278 = "A"), 'Exadata Layout'!W278, 0)</f>
        <v>0</v>
      </c>
      <c r="F1768" s="99">
        <f>IF(OR('Exadata Layout'!O278 = "P", 'Exadata Layout'!O278 = "A"), 'Exadata Layout'!I278, 0)</f>
        <v>0</v>
      </c>
      <c r="G1768" s="91" t="str">
        <f t="array" ref="G1768">IF(OR('Exadata Layout'!O278 = "P", 'Exadata Layout'!O278 = "A"), 'Exadata Layout'!G278, "")</f>
        <v/>
      </c>
    </row>
    <row r="1769" spans="3:7">
      <c r="C1769" s="91">
        <v>265</v>
      </c>
      <c r="D1769" s="99">
        <f>IF(OR('Exadata Layout'!O279 = "P"), 'Exadata Layout'!V279, 0)</f>
        <v>0</v>
      </c>
      <c r="E1769" s="99">
        <f t="array" ref="E1769">IF(OR('Exadata Layout'!O279 = "P", 'Exadata Layout'!O279 = "A"), 'Exadata Layout'!W279, 0)</f>
        <v>0</v>
      </c>
      <c r="F1769" s="99">
        <f>IF(OR('Exadata Layout'!O279 = "P", 'Exadata Layout'!O279 = "A"), 'Exadata Layout'!I279, 0)</f>
        <v>0</v>
      </c>
      <c r="G1769" s="91" t="str">
        <f t="array" ref="G1769">IF(OR('Exadata Layout'!O279 = "P", 'Exadata Layout'!O279 = "A"), 'Exadata Layout'!G279, "")</f>
        <v/>
      </c>
    </row>
    <row r="1770" spans="3:7">
      <c r="C1770" s="91">
        <v>266</v>
      </c>
      <c r="D1770" s="99">
        <f>IF(OR('Exadata Layout'!O280 = "P"), 'Exadata Layout'!V280, 0)</f>
        <v>0</v>
      </c>
      <c r="E1770" s="99">
        <f t="array" ref="E1770">IF(OR('Exadata Layout'!O280 = "P", 'Exadata Layout'!O280 = "A"), 'Exadata Layout'!W280, 0)</f>
        <v>0</v>
      </c>
      <c r="F1770" s="99">
        <f>IF(OR('Exadata Layout'!O280 = "P", 'Exadata Layout'!O280 = "A"), 'Exadata Layout'!I280, 0)</f>
        <v>0</v>
      </c>
      <c r="G1770" s="91" t="str">
        <f t="array" ref="G1770">IF(OR('Exadata Layout'!O280 = "P", 'Exadata Layout'!O280 = "A"), 'Exadata Layout'!G280, "")</f>
        <v/>
      </c>
    </row>
    <row r="1771" spans="3:7">
      <c r="C1771" s="91">
        <v>267</v>
      </c>
      <c r="D1771" s="99">
        <f>IF(OR('Exadata Layout'!O281 = "P"), 'Exadata Layout'!V281, 0)</f>
        <v>0</v>
      </c>
      <c r="E1771" s="99">
        <f t="array" ref="E1771">IF(OR('Exadata Layout'!O281 = "P", 'Exadata Layout'!O281 = "A"), 'Exadata Layout'!W281, 0)</f>
        <v>0</v>
      </c>
      <c r="F1771" s="99">
        <f>IF(OR('Exadata Layout'!O281 = "P", 'Exadata Layout'!O281 = "A"), 'Exadata Layout'!I281, 0)</f>
        <v>0</v>
      </c>
      <c r="G1771" s="91" t="str">
        <f t="array" ref="G1771">IF(OR('Exadata Layout'!O281 = "P", 'Exadata Layout'!O281 = "A"), 'Exadata Layout'!G281, "")</f>
        <v/>
      </c>
    </row>
    <row r="1772" spans="3:7">
      <c r="C1772" s="91">
        <v>268</v>
      </c>
      <c r="D1772" s="99">
        <f>IF(OR('Exadata Layout'!O282 = "P"), 'Exadata Layout'!V282, 0)</f>
        <v>0</v>
      </c>
      <c r="E1772" s="99">
        <f t="array" ref="E1772">IF(OR('Exadata Layout'!O282 = "P", 'Exadata Layout'!O282 = "A"), 'Exadata Layout'!W282, 0)</f>
        <v>0</v>
      </c>
      <c r="F1772" s="99">
        <f>IF(OR('Exadata Layout'!O282 = "P", 'Exadata Layout'!O282 = "A"), 'Exadata Layout'!I282, 0)</f>
        <v>0</v>
      </c>
      <c r="G1772" s="91" t="str">
        <f t="array" ref="G1772">IF(OR('Exadata Layout'!O282 = "P", 'Exadata Layout'!O282 = "A"), 'Exadata Layout'!G282, "")</f>
        <v/>
      </c>
    </row>
    <row r="1773" spans="3:7">
      <c r="C1773" s="91">
        <v>269</v>
      </c>
      <c r="D1773" s="99">
        <f>IF(OR('Exadata Layout'!O283 = "P"), 'Exadata Layout'!V283, 0)</f>
        <v>0</v>
      </c>
      <c r="E1773" s="99">
        <f t="array" ref="E1773">IF(OR('Exadata Layout'!O283 = "P", 'Exadata Layout'!O283 = "A"), 'Exadata Layout'!W283, 0)</f>
        <v>0</v>
      </c>
      <c r="F1773" s="99">
        <f>IF(OR('Exadata Layout'!O283 = "P", 'Exadata Layout'!O283 = "A"), 'Exadata Layout'!I283, 0)</f>
        <v>0</v>
      </c>
      <c r="G1773" s="91" t="str">
        <f t="array" ref="G1773">IF(OR('Exadata Layout'!O283 = "P", 'Exadata Layout'!O283 = "A"), 'Exadata Layout'!G283, "")</f>
        <v/>
      </c>
    </row>
    <row r="1774" spans="3:7">
      <c r="C1774" s="91">
        <v>270</v>
      </c>
      <c r="D1774" s="99">
        <f>IF(OR('Exadata Layout'!O284 = "P"), 'Exadata Layout'!V284, 0)</f>
        <v>0</v>
      </c>
      <c r="E1774" s="99">
        <f t="array" ref="E1774">IF(OR('Exadata Layout'!O284 = "P", 'Exadata Layout'!O284 = "A"), 'Exadata Layout'!W284, 0)</f>
        <v>0</v>
      </c>
      <c r="F1774" s="99">
        <f>IF(OR('Exadata Layout'!O284 = "P", 'Exadata Layout'!O284 = "A"), 'Exadata Layout'!I284, 0)</f>
        <v>0</v>
      </c>
      <c r="G1774" s="91" t="str">
        <f t="array" ref="G1774">IF(OR('Exadata Layout'!O284 = "P", 'Exadata Layout'!O284 = "A"), 'Exadata Layout'!G284, "")</f>
        <v/>
      </c>
    </row>
    <row r="1775" spans="3:7">
      <c r="C1775" s="91">
        <v>271</v>
      </c>
      <c r="D1775" s="99">
        <f>IF(OR('Exadata Layout'!O285 = "P"), 'Exadata Layout'!V285, 0)</f>
        <v>0</v>
      </c>
      <c r="E1775" s="99">
        <f t="array" ref="E1775">IF(OR('Exadata Layout'!O285 = "P", 'Exadata Layout'!O285 = "A"), 'Exadata Layout'!W285, 0)</f>
        <v>0</v>
      </c>
      <c r="F1775" s="99">
        <f>IF(OR('Exadata Layout'!O285 = "P", 'Exadata Layout'!O285 = "A"), 'Exadata Layout'!I285, 0)</f>
        <v>0</v>
      </c>
      <c r="G1775" s="91" t="str">
        <f t="array" ref="G1775">IF(OR('Exadata Layout'!O285 = "P", 'Exadata Layout'!O285 = "A"), 'Exadata Layout'!G285, "")</f>
        <v/>
      </c>
    </row>
    <row r="1776" spans="3:7">
      <c r="C1776" s="91">
        <v>272</v>
      </c>
      <c r="D1776" s="99">
        <f>IF(OR('Exadata Layout'!O286 = "P"), 'Exadata Layout'!V286, 0)</f>
        <v>0</v>
      </c>
      <c r="E1776" s="99">
        <f t="array" ref="E1776">IF(OR('Exadata Layout'!O286 = "P", 'Exadata Layout'!O286 = "A"), 'Exadata Layout'!W286, 0)</f>
        <v>0</v>
      </c>
      <c r="F1776" s="99">
        <f>IF(OR('Exadata Layout'!O286 = "P", 'Exadata Layout'!O286 = "A"), 'Exadata Layout'!I286, 0)</f>
        <v>0</v>
      </c>
      <c r="G1776" s="91" t="str">
        <f t="array" ref="G1776">IF(OR('Exadata Layout'!O286 = "P", 'Exadata Layout'!O286 = "A"), 'Exadata Layout'!G286, "")</f>
        <v/>
      </c>
    </row>
    <row r="1777" spans="3:7">
      <c r="C1777" s="91">
        <v>273</v>
      </c>
      <c r="D1777" s="99">
        <f>IF(OR('Exadata Layout'!O287 = "P"), 'Exadata Layout'!V287, 0)</f>
        <v>0</v>
      </c>
      <c r="E1777" s="99">
        <f t="array" ref="E1777">IF(OR('Exadata Layout'!O287 = "P", 'Exadata Layout'!O287 = "A"), 'Exadata Layout'!W287, 0)</f>
        <v>0</v>
      </c>
      <c r="F1777" s="99">
        <f>IF(OR('Exadata Layout'!O287 = "P", 'Exadata Layout'!O287 = "A"), 'Exadata Layout'!I287, 0)</f>
        <v>0</v>
      </c>
      <c r="G1777" s="91" t="str">
        <f t="array" ref="G1777">IF(OR('Exadata Layout'!O287 = "P", 'Exadata Layout'!O287 = "A"), 'Exadata Layout'!G287, "")</f>
        <v/>
      </c>
    </row>
    <row r="1778" spans="3:7">
      <c r="C1778" s="91">
        <v>274</v>
      </c>
      <c r="D1778" s="99">
        <f>IF(OR('Exadata Layout'!O288 = "P"), 'Exadata Layout'!V288, 0)</f>
        <v>0</v>
      </c>
      <c r="E1778" s="99">
        <f t="array" ref="E1778">IF(OR('Exadata Layout'!O288 = "P", 'Exadata Layout'!O288 = "A"), 'Exadata Layout'!W288, 0)</f>
        <v>0</v>
      </c>
      <c r="F1778" s="99">
        <f>IF(OR('Exadata Layout'!O288 = "P", 'Exadata Layout'!O288 = "A"), 'Exadata Layout'!I288, 0)</f>
        <v>0</v>
      </c>
      <c r="G1778" s="91" t="str">
        <f t="array" ref="G1778">IF(OR('Exadata Layout'!O288 = "P", 'Exadata Layout'!O288 = "A"), 'Exadata Layout'!G288, "")</f>
        <v/>
      </c>
    </row>
    <row r="1779" spans="3:7">
      <c r="C1779" s="91">
        <v>275</v>
      </c>
      <c r="D1779" s="99">
        <f>IF(OR('Exadata Layout'!O289 = "P"), 'Exadata Layout'!V289, 0)</f>
        <v>0</v>
      </c>
      <c r="E1779" s="99">
        <f t="array" ref="E1779">IF(OR('Exadata Layout'!O289 = "P", 'Exadata Layout'!O289 = "A"), 'Exadata Layout'!W289, 0)</f>
        <v>0</v>
      </c>
      <c r="F1779" s="99">
        <f>IF(OR('Exadata Layout'!O289 = "P", 'Exadata Layout'!O289 = "A"), 'Exadata Layout'!I289, 0)</f>
        <v>0</v>
      </c>
      <c r="G1779" s="91" t="str">
        <f t="array" ref="G1779">IF(OR('Exadata Layout'!O289 = "P", 'Exadata Layout'!O289 = "A"), 'Exadata Layout'!G289, "")</f>
        <v/>
      </c>
    </row>
    <row r="1780" spans="3:7">
      <c r="C1780" s="91">
        <v>276</v>
      </c>
      <c r="D1780" s="99">
        <f>IF(OR('Exadata Layout'!O290 = "P"), 'Exadata Layout'!V290, 0)</f>
        <v>0</v>
      </c>
      <c r="E1780" s="99">
        <f t="array" ref="E1780">IF(OR('Exadata Layout'!O290 = "P", 'Exadata Layout'!O290 = "A"), 'Exadata Layout'!W290, 0)</f>
        <v>0</v>
      </c>
      <c r="F1780" s="99">
        <f>IF(OR('Exadata Layout'!O290 = "P", 'Exadata Layout'!O290 = "A"), 'Exadata Layout'!I290, 0)</f>
        <v>0</v>
      </c>
      <c r="G1780" s="91" t="str">
        <f t="array" ref="G1780">IF(OR('Exadata Layout'!O290 = "P", 'Exadata Layout'!O290 = "A"), 'Exadata Layout'!G290, "")</f>
        <v/>
      </c>
    </row>
    <row r="1781" spans="3:7">
      <c r="C1781" s="91">
        <v>277</v>
      </c>
      <c r="D1781" s="99">
        <f>IF(OR('Exadata Layout'!O291 = "P"), 'Exadata Layout'!V291, 0)</f>
        <v>0</v>
      </c>
      <c r="E1781" s="99">
        <f t="array" ref="E1781">IF(OR('Exadata Layout'!O291 = "P", 'Exadata Layout'!O291 = "A"), 'Exadata Layout'!W291, 0)</f>
        <v>0</v>
      </c>
      <c r="F1781" s="99">
        <f>IF(OR('Exadata Layout'!O291 = "P", 'Exadata Layout'!O291 = "A"), 'Exadata Layout'!I291, 0)</f>
        <v>0</v>
      </c>
      <c r="G1781" s="91" t="str">
        <f t="array" ref="G1781">IF(OR('Exadata Layout'!O291 = "P", 'Exadata Layout'!O291 = "A"), 'Exadata Layout'!G291, "")</f>
        <v/>
      </c>
    </row>
    <row r="1782" spans="3:7">
      <c r="C1782" s="91">
        <v>278</v>
      </c>
      <c r="D1782" s="99">
        <f>IF(OR('Exadata Layout'!O292 = "P"), 'Exadata Layout'!V292, 0)</f>
        <v>0</v>
      </c>
      <c r="E1782" s="99">
        <f t="array" ref="E1782">IF(OR('Exadata Layout'!O292 = "P", 'Exadata Layout'!O292 = "A"), 'Exadata Layout'!W292, 0)</f>
        <v>0</v>
      </c>
      <c r="F1782" s="99">
        <f>IF(OR('Exadata Layout'!O292 = "P", 'Exadata Layout'!O292 = "A"), 'Exadata Layout'!I292, 0)</f>
        <v>0</v>
      </c>
      <c r="G1782" s="91" t="str">
        <f t="array" ref="G1782">IF(OR('Exadata Layout'!O292 = "P", 'Exadata Layout'!O292 = "A"), 'Exadata Layout'!G292, "")</f>
        <v/>
      </c>
    </row>
    <row r="1783" spans="3:7">
      <c r="C1783" s="91">
        <v>279</v>
      </c>
      <c r="D1783" s="99">
        <f>IF(OR('Exadata Layout'!O293 = "P"), 'Exadata Layout'!V293, 0)</f>
        <v>0</v>
      </c>
      <c r="E1783" s="99">
        <f t="array" ref="E1783">IF(OR('Exadata Layout'!O293 = "P", 'Exadata Layout'!O293 = "A"), 'Exadata Layout'!W293, 0)</f>
        <v>0</v>
      </c>
      <c r="F1783" s="99">
        <f>IF(OR('Exadata Layout'!O293 = "P", 'Exadata Layout'!O293 = "A"), 'Exadata Layout'!I293, 0)</f>
        <v>0</v>
      </c>
      <c r="G1783" s="91" t="str">
        <f t="array" ref="G1783">IF(OR('Exadata Layout'!O293 = "P", 'Exadata Layout'!O293 = "A"), 'Exadata Layout'!G293, "")</f>
        <v/>
      </c>
    </row>
    <row r="1784" spans="3:7">
      <c r="C1784" s="91">
        <v>280</v>
      </c>
      <c r="D1784" s="99">
        <f>IF(OR('Exadata Layout'!O294 = "P"), 'Exadata Layout'!V294, 0)</f>
        <v>0</v>
      </c>
      <c r="E1784" s="99">
        <f t="array" ref="E1784">IF(OR('Exadata Layout'!O294 = "P", 'Exadata Layout'!O294 = "A"), 'Exadata Layout'!W294, 0)</f>
        <v>0</v>
      </c>
      <c r="F1784" s="99">
        <f>IF(OR('Exadata Layout'!O294 = "P", 'Exadata Layout'!O294 = "A"), 'Exadata Layout'!I294, 0)</f>
        <v>0</v>
      </c>
      <c r="G1784" s="91" t="str">
        <f t="array" ref="G1784">IF(OR('Exadata Layout'!O294 = "P", 'Exadata Layout'!O294 = "A"), 'Exadata Layout'!G294, "")</f>
        <v/>
      </c>
    </row>
    <row r="1785" spans="3:7">
      <c r="C1785" s="91">
        <v>281</v>
      </c>
      <c r="D1785" s="99">
        <f>IF(OR('Exadata Layout'!O295 = "P"), 'Exadata Layout'!V295, 0)</f>
        <v>0</v>
      </c>
      <c r="E1785" s="99">
        <f t="array" ref="E1785">IF(OR('Exadata Layout'!O295 = "P", 'Exadata Layout'!O295 = "A"), 'Exadata Layout'!W295, 0)</f>
        <v>0</v>
      </c>
      <c r="F1785" s="99">
        <f>IF(OR('Exadata Layout'!O295 = "P", 'Exadata Layout'!O295 = "A"), 'Exadata Layout'!I295, 0)</f>
        <v>0</v>
      </c>
      <c r="G1785" s="91" t="str">
        <f t="array" ref="G1785">IF(OR('Exadata Layout'!O295 = "P", 'Exadata Layout'!O295 = "A"), 'Exadata Layout'!G295, "")</f>
        <v/>
      </c>
    </row>
    <row r="1786" spans="3:7">
      <c r="C1786" s="91">
        <v>282</v>
      </c>
      <c r="D1786" s="99">
        <f>IF(OR('Exadata Layout'!O296 = "P"), 'Exadata Layout'!V296, 0)</f>
        <v>0</v>
      </c>
      <c r="E1786" s="99">
        <f t="array" ref="E1786">IF(OR('Exadata Layout'!O296 = "P", 'Exadata Layout'!O296 = "A"), 'Exadata Layout'!W296, 0)</f>
        <v>0</v>
      </c>
      <c r="F1786" s="99">
        <f>IF(OR('Exadata Layout'!O296 = "P", 'Exadata Layout'!O296 = "A"), 'Exadata Layout'!I296, 0)</f>
        <v>0</v>
      </c>
      <c r="G1786" s="91" t="str">
        <f t="array" ref="G1786">IF(OR('Exadata Layout'!O296 = "P", 'Exadata Layout'!O296 = "A"), 'Exadata Layout'!G296, "")</f>
        <v/>
      </c>
    </row>
    <row r="1787" spans="3:7">
      <c r="C1787" s="91">
        <v>283</v>
      </c>
      <c r="D1787" s="99">
        <f>IF(OR('Exadata Layout'!O297 = "P"), 'Exadata Layout'!V297, 0)</f>
        <v>0</v>
      </c>
      <c r="E1787" s="99">
        <f t="array" ref="E1787">IF(OR('Exadata Layout'!O297 = "P", 'Exadata Layout'!O297 = "A"), 'Exadata Layout'!W297, 0)</f>
        <v>0</v>
      </c>
      <c r="F1787" s="99">
        <f>IF(OR('Exadata Layout'!O297 = "P", 'Exadata Layout'!O297 = "A"), 'Exadata Layout'!I297, 0)</f>
        <v>0</v>
      </c>
      <c r="G1787" s="91" t="str">
        <f t="array" ref="G1787">IF(OR('Exadata Layout'!O297 = "P", 'Exadata Layout'!O297 = "A"), 'Exadata Layout'!G297, "")</f>
        <v/>
      </c>
    </row>
    <row r="1788" spans="3:7">
      <c r="C1788" s="91">
        <v>284</v>
      </c>
      <c r="D1788" s="99">
        <f>IF(OR('Exadata Layout'!O298 = "P"), 'Exadata Layout'!V298, 0)</f>
        <v>0</v>
      </c>
      <c r="E1788" s="99">
        <f t="array" ref="E1788">IF(OR('Exadata Layout'!O298 = "P", 'Exadata Layout'!O298 = "A"), 'Exadata Layout'!W298, 0)</f>
        <v>0</v>
      </c>
      <c r="F1788" s="99">
        <f>IF(OR('Exadata Layout'!O298 = "P", 'Exadata Layout'!O298 = "A"), 'Exadata Layout'!I298, 0)</f>
        <v>0</v>
      </c>
      <c r="G1788" s="91" t="str">
        <f t="array" ref="G1788">IF(OR('Exadata Layout'!O298 = "P", 'Exadata Layout'!O298 = "A"), 'Exadata Layout'!G298, "")</f>
        <v/>
      </c>
    </row>
    <row r="1789" spans="3:7">
      <c r="C1789" s="91">
        <v>285</v>
      </c>
      <c r="D1789" s="99">
        <f>IF(OR('Exadata Layout'!O299 = "P"), 'Exadata Layout'!V299, 0)</f>
        <v>0</v>
      </c>
      <c r="E1789" s="99">
        <f t="array" ref="E1789">IF(OR('Exadata Layout'!O299 = "P", 'Exadata Layout'!O299 = "A"), 'Exadata Layout'!W299, 0)</f>
        <v>0</v>
      </c>
      <c r="F1789" s="99">
        <f>IF(OR('Exadata Layout'!O299 = "P", 'Exadata Layout'!O299 = "A"), 'Exadata Layout'!I299, 0)</f>
        <v>0</v>
      </c>
      <c r="G1789" s="91" t="str">
        <f t="array" ref="G1789">IF(OR('Exadata Layout'!O299 = "P", 'Exadata Layout'!O299 = "A"), 'Exadata Layout'!G299, "")</f>
        <v/>
      </c>
    </row>
    <row r="1790" spans="3:7">
      <c r="C1790" s="91">
        <v>286</v>
      </c>
      <c r="D1790" s="99">
        <f>IF(OR('Exadata Layout'!O300 = "P"), 'Exadata Layout'!V300, 0)</f>
        <v>0</v>
      </c>
      <c r="E1790" s="99">
        <f t="array" ref="E1790">IF(OR('Exadata Layout'!O300 = "P", 'Exadata Layout'!O300 = "A"), 'Exadata Layout'!W300, 0)</f>
        <v>0</v>
      </c>
      <c r="F1790" s="99">
        <f>IF(OR('Exadata Layout'!O300 = "P", 'Exadata Layout'!O300 = "A"), 'Exadata Layout'!I300, 0)</f>
        <v>0</v>
      </c>
      <c r="G1790" s="91" t="str">
        <f t="array" ref="G1790">IF(OR('Exadata Layout'!O300 = "P", 'Exadata Layout'!O300 = "A"), 'Exadata Layout'!G300, "")</f>
        <v/>
      </c>
    </row>
    <row r="1791" spans="3:7">
      <c r="C1791" s="91">
        <v>287</v>
      </c>
      <c r="D1791" s="99">
        <f>IF(OR('Exadata Layout'!O301 = "P"), 'Exadata Layout'!V301, 0)</f>
        <v>0</v>
      </c>
      <c r="E1791" s="99">
        <f t="array" ref="E1791">IF(OR('Exadata Layout'!O301 = "P", 'Exadata Layout'!O301 = "A"), 'Exadata Layout'!W301, 0)</f>
        <v>0</v>
      </c>
      <c r="F1791" s="99">
        <f>IF(OR('Exadata Layout'!O301 = "P", 'Exadata Layout'!O301 = "A"), 'Exadata Layout'!I301, 0)</f>
        <v>0</v>
      </c>
      <c r="G1791" s="91" t="str">
        <f t="array" ref="G1791">IF(OR('Exadata Layout'!O301 = "P", 'Exadata Layout'!O301 = "A"), 'Exadata Layout'!G301, "")</f>
        <v/>
      </c>
    </row>
    <row r="1792" spans="3:7">
      <c r="C1792" s="91">
        <v>288</v>
      </c>
      <c r="D1792" s="99">
        <f>IF(OR('Exadata Layout'!O302 = "P"), 'Exadata Layout'!V302, 0)</f>
        <v>0</v>
      </c>
      <c r="E1792" s="99">
        <f t="array" ref="E1792">IF(OR('Exadata Layout'!O302 = "P", 'Exadata Layout'!O302 = "A"), 'Exadata Layout'!W302, 0)</f>
        <v>0</v>
      </c>
      <c r="F1792" s="99">
        <f>IF(OR('Exadata Layout'!O302 = "P", 'Exadata Layout'!O302 = "A"), 'Exadata Layout'!I302, 0)</f>
        <v>0</v>
      </c>
      <c r="G1792" s="91" t="str">
        <f t="array" ref="G1792">IF(OR('Exadata Layout'!O302 = "P", 'Exadata Layout'!O302 = "A"), 'Exadata Layout'!G302, "")</f>
        <v/>
      </c>
    </row>
    <row r="1793" spans="3:7">
      <c r="C1793" s="91">
        <v>289</v>
      </c>
      <c r="D1793" s="99">
        <f>IF(OR('Exadata Layout'!O303 = "P"), 'Exadata Layout'!V303, 0)</f>
        <v>0</v>
      </c>
      <c r="E1793" s="99">
        <f t="array" ref="E1793">IF(OR('Exadata Layout'!O303 = "P", 'Exadata Layout'!O303 = "A"), 'Exadata Layout'!W303, 0)</f>
        <v>0</v>
      </c>
      <c r="F1793" s="99">
        <f>IF(OR('Exadata Layout'!O303 = "P", 'Exadata Layout'!O303 = "A"), 'Exadata Layout'!I303, 0)</f>
        <v>0</v>
      </c>
      <c r="G1793" s="91" t="str">
        <f t="array" ref="G1793">IF(OR('Exadata Layout'!O303 = "P", 'Exadata Layout'!O303 = "A"), 'Exadata Layout'!G303, "")</f>
        <v/>
      </c>
    </row>
    <row r="1794" spans="3:7">
      <c r="C1794" s="91">
        <v>290</v>
      </c>
      <c r="D1794" s="99">
        <f>IF(OR('Exadata Layout'!O304 = "P"), 'Exadata Layout'!V304, 0)</f>
        <v>0</v>
      </c>
      <c r="E1794" s="99">
        <f t="array" ref="E1794">IF(OR('Exadata Layout'!O304 = "P", 'Exadata Layout'!O304 = "A"), 'Exadata Layout'!W304, 0)</f>
        <v>0</v>
      </c>
      <c r="F1794" s="99">
        <f>IF(OR('Exadata Layout'!O304 = "P", 'Exadata Layout'!O304 = "A"), 'Exadata Layout'!I304, 0)</f>
        <v>0</v>
      </c>
      <c r="G1794" s="91" t="str">
        <f t="array" ref="G1794">IF(OR('Exadata Layout'!O304 = "P", 'Exadata Layout'!O304 = "A"), 'Exadata Layout'!G304, "")</f>
        <v/>
      </c>
    </row>
    <row r="1795" spans="3:7">
      <c r="C1795" s="91">
        <v>291</v>
      </c>
      <c r="D1795" s="99">
        <f>IF(OR('Exadata Layout'!O305 = "P"), 'Exadata Layout'!V305, 0)</f>
        <v>0</v>
      </c>
      <c r="E1795" s="99">
        <f t="array" ref="E1795">IF(OR('Exadata Layout'!O305 = "P", 'Exadata Layout'!O305 = "A"), 'Exadata Layout'!W305, 0)</f>
        <v>0</v>
      </c>
      <c r="F1795" s="99">
        <f>IF(OR('Exadata Layout'!O305 = "P", 'Exadata Layout'!O305 = "A"), 'Exadata Layout'!I305, 0)</f>
        <v>0</v>
      </c>
      <c r="G1795" s="91" t="str">
        <f t="array" ref="G1795">IF(OR('Exadata Layout'!O305 = "P", 'Exadata Layout'!O305 = "A"), 'Exadata Layout'!G305, "")</f>
        <v/>
      </c>
    </row>
    <row r="1796" spans="3:7">
      <c r="C1796" s="91">
        <v>292</v>
      </c>
      <c r="D1796" s="99">
        <f>IF(OR('Exadata Layout'!O306 = "P"), 'Exadata Layout'!V306, 0)</f>
        <v>0</v>
      </c>
      <c r="E1796" s="99">
        <f t="array" ref="E1796">IF(OR('Exadata Layout'!O306 = "P", 'Exadata Layout'!O306 = "A"), 'Exadata Layout'!W306, 0)</f>
        <v>0</v>
      </c>
      <c r="F1796" s="99">
        <f>IF(OR('Exadata Layout'!O306 = "P", 'Exadata Layout'!O306 = "A"), 'Exadata Layout'!I306, 0)</f>
        <v>0</v>
      </c>
      <c r="G1796" s="91" t="str">
        <f t="array" ref="G1796">IF(OR('Exadata Layout'!O306 = "P", 'Exadata Layout'!O306 = "A"), 'Exadata Layout'!G306, "")</f>
        <v/>
      </c>
    </row>
    <row r="1797" spans="3:7">
      <c r="C1797" s="91">
        <v>293</v>
      </c>
      <c r="D1797" s="99">
        <f>IF(OR('Exadata Layout'!O307 = "P"), 'Exadata Layout'!V307, 0)</f>
        <v>0</v>
      </c>
      <c r="E1797" s="99">
        <f t="array" ref="E1797">IF(OR('Exadata Layout'!O307 = "P", 'Exadata Layout'!O307 = "A"), 'Exadata Layout'!W307, 0)</f>
        <v>0</v>
      </c>
      <c r="F1797" s="99">
        <f>IF(OR('Exadata Layout'!O307 = "P", 'Exadata Layout'!O307 = "A"), 'Exadata Layout'!I307, 0)</f>
        <v>0</v>
      </c>
      <c r="G1797" s="91" t="str">
        <f t="array" ref="G1797">IF(OR('Exadata Layout'!O307 = "P", 'Exadata Layout'!O307 = "A"), 'Exadata Layout'!G307, "")</f>
        <v/>
      </c>
    </row>
    <row r="1798" spans="3:7">
      <c r="C1798" s="91">
        <v>294</v>
      </c>
      <c r="D1798" s="99">
        <f>IF(OR('Exadata Layout'!O308 = "P"), 'Exadata Layout'!V308, 0)</f>
        <v>0</v>
      </c>
      <c r="E1798" s="99">
        <f t="array" ref="E1798">IF(OR('Exadata Layout'!O308 = "P", 'Exadata Layout'!O308 = "A"), 'Exadata Layout'!W308, 0)</f>
        <v>0</v>
      </c>
      <c r="F1798" s="99">
        <f>IF(OR('Exadata Layout'!O308 = "P", 'Exadata Layout'!O308 = "A"), 'Exadata Layout'!I308, 0)</f>
        <v>0</v>
      </c>
      <c r="G1798" s="91" t="str">
        <f t="array" ref="G1798">IF(OR('Exadata Layout'!O308 = "P", 'Exadata Layout'!O308 = "A"), 'Exadata Layout'!G308, "")</f>
        <v/>
      </c>
    </row>
    <row r="1799" spans="3:7">
      <c r="C1799" s="91">
        <v>295</v>
      </c>
      <c r="D1799" s="99">
        <f>IF(OR('Exadata Layout'!O309 = "P"), 'Exadata Layout'!V309, 0)</f>
        <v>0</v>
      </c>
      <c r="E1799" s="99">
        <f t="array" ref="E1799">IF(OR('Exadata Layout'!O309 = "P", 'Exadata Layout'!O309 = "A"), 'Exadata Layout'!W309, 0)</f>
        <v>0</v>
      </c>
      <c r="F1799" s="99">
        <f>IF(OR('Exadata Layout'!O309 = "P", 'Exadata Layout'!O309 = "A"), 'Exadata Layout'!I309, 0)</f>
        <v>0</v>
      </c>
      <c r="G1799" s="91" t="str">
        <f t="array" ref="G1799">IF(OR('Exadata Layout'!O309 = "P", 'Exadata Layout'!O309 = "A"), 'Exadata Layout'!G309, "")</f>
        <v/>
      </c>
    </row>
    <row r="1800" spans="3:7">
      <c r="C1800" s="91">
        <v>296</v>
      </c>
      <c r="D1800" s="99">
        <f>IF(OR('Exadata Layout'!O310 = "P"), 'Exadata Layout'!V310, 0)</f>
        <v>0</v>
      </c>
      <c r="E1800" s="99">
        <f t="array" ref="E1800">IF(OR('Exadata Layout'!O310 = "P", 'Exadata Layout'!O310 = "A"), 'Exadata Layout'!W310, 0)</f>
        <v>0</v>
      </c>
      <c r="F1800" s="99">
        <f>IF(OR('Exadata Layout'!O310 = "P", 'Exadata Layout'!O310 = "A"), 'Exadata Layout'!I310, 0)</f>
        <v>0</v>
      </c>
      <c r="G1800" s="91" t="str">
        <f t="array" ref="G1800">IF(OR('Exadata Layout'!O310 = "P", 'Exadata Layout'!O310 = "A"), 'Exadata Layout'!G310, "")</f>
        <v/>
      </c>
    </row>
    <row r="1801" spans="3:7">
      <c r="C1801" s="91">
        <v>297</v>
      </c>
      <c r="D1801" s="99">
        <f>IF(OR('Exadata Layout'!O311 = "P"), 'Exadata Layout'!V311, 0)</f>
        <v>0</v>
      </c>
      <c r="E1801" s="99">
        <f t="array" ref="E1801">IF(OR('Exadata Layout'!O311 = "P", 'Exadata Layout'!O311 = "A"), 'Exadata Layout'!W311, 0)</f>
        <v>0</v>
      </c>
      <c r="F1801" s="99">
        <f>IF(OR('Exadata Layout'!O311 = "P", 'Exadata Layout'!O311 = "A"), 'Exadata Layout'!I311, 0)</f>
        <v>0</v>
      </c>
      <c r="G1801" s="91" t="str">
        <f t="array" ref="G1801">IF(OR('Exadata Layout'!O311 = "P", 'Exadata Layout'!O311 = "A"), 'Exadata Layout'!G311, "")</f>
        <v/>
      </c>
    </row>
    <row r="1802" spans="3:7">
      <c r="C1802" s="91">
        <v>298</v>
      </c>
      <c r="D1802" s="99">
        <f>IF(OR('Exadata Layout'!O312 = "P"), 'Exadata Layout'!V312, 0)</f>
        <v>0</v>
      </c>
      <c r="E1802" s="99">
        <f t="array" ref="E1802">IF(OR('Exadata Layout'!O312 = "P", 'Exadata Layout'!O312 = "A"), 'Exadata Layout'!W312, 0)</f>
        <v>0</v>
      </c>
      <c r="F1802" s="99">
        <f>IF(OR('Exadata Layout'!O312 = "P", 'Exadata Layout'!O312 = "A"), 'Exadata Layout'!I312, 0)</f>
        <v>0</v>
      </c>
      <c r="G1802" s="91" t="str">
        <f t="array" ref="G1802">IF(OR('Exadata Layout'!O312 = "P", 'Exadata Layout'!O312 = "A"), 'Exadata Layout'!G312, "")</f>
        <v/>
      </c>
    </row>
    <row r="1803" spans="3:7">
      <c r="C1803" s="91">
        <v>299</v>
      </c>
      <c r="D1803" s="99">
        <f>IF(OR('Exadata Layout'!O313 = "P"), 'Exadata Layout'!V313, 0)</f>
        <v>0</v>
      </c>
      <c r="E1803" s="99">
        <f t="array" ref="E1803">IF(OR('Exadata Layout'!O313 = "P", 'Exadata Layout'!O313 = "A"), 'Exadata Layout'!W313, 0)</f>
        <v>0</v>
      </c>
      <c r="F1803" s="99">
        <f>IF(OR('Exadata Layout'!O313 = "P", 'Exadata Layout'!O313 = "A"), 'Exadata Layout'!I313, 0)</f>
        <v>0</v>
      </c>
      <c r="G1803" s="91" t="str">
        <f t="array" ref="G1803">IF(OR('Exadata Layout'!O313 = "P", 'Exadata Layout'!O313 = "A"), 'Exadata Layout'!G313, "")</f>
        <v/>
      </c>
    </row>
    <row r="1804" spans="3:7">
      <c r="C1804" s="91">
        <v>300</v>
      </c>
      <c r="D1804" s="99">
        <f>IF(OR('Exadata Layout'!O314 = "P"), 'Exadata Layout'!V314, 0)</f>
        <v>0</v>
      </c>
      <c r="E1804" s="99">
        <f t="array" ref="E1804">IF(OR('Exadata Layout'!O314 = "P", 'Exadata Layout'!O314 = "A"), 'Exadata Layout'!W314, 0)</f>
        <v>0</v>
      </c>
      <c r="F1804" s="99">
        <f>IF(OR('Exadata Layout'!O314 = "P", 'Exadata Layout'!O314 = "A"), 'Exadata Layout'!I314, 0)</f>
        <v>0</v>
      </c>
      <c r="G1804" s="91" t="str">
        <f t="array" ref="G1804">IF(OR('Exadata Layout'!O314 = "P", 'Exadata Layout'!O314 = "A"), 'Exadata Layout'!G314, "")</f>
        <v/>
      </c>
    </row>
    <row r="1805" spans="3:7">
      <c r="C1805" s="91">
        <v>301</v>
      </c>
      <c r="D1805" s="99">
        <f>IF(OR('Exadata Layout'!O315 = "P"), 'Exadata Layout'!V315, 0)</f>
        <v>0</v>
      </c>
      <c r="E1805" s="99">
        <f t="array" ref="E1805">IF(OR('Exadata Layout'!O315 = "P", 'Exadata Layout'!O315 = "A"), 'Exadata Layout'!W315, 0)</f>
        <v>0</v>
      </c>
      <c r="F1805" s="99">
        <f>IF(OR('Exadata Layout'!O315 = "P", 'Exadata Layout'!O315 = "A"), 'Exadata Layout'!I315, 0)</f>
        <v>0</v>
      </c>
      <c r="G1805" s="91" t="str">
        <f t="array" ref="G1805">IF(OR('Exadata Layout'!O315 = "P", 'Exadata Layout'!O315 = "A"), 'Exadata Layout'!G315, "")</f>
        <v/>
      </c>
    </row>
    <row r="1806" spans="3:7">
      <c r="C1806" s="91">
        <v>302</v>
      </c>
      <c r="D1806" s="99">
        <f>IF(OR('Exadata Layout'!O316 = "P"), 'Exadata Layout'!V316, 0)</f>
        <v>0</v>
      </c>
      <c r="E1806" s="99">
        <f t="array" ref="E1806">IF(OR('Exadata Layout'!O316 = "P", 'Exadata Layout'!O316 = "A"), 'Exadata Layout'!W316, 0)</f>
        <v>0</v>
      </c>
      <c r="F1806" s="99">
        <f>IF(OR('Exadata Layout'!O316 = "P", 'Exadata Layout'!O316 = "A"), 'Exadata Layout'!I316, 0)</f>
        <v>0</v>
      </c>
      <c r="G1806" s="91" t="str">
        <f t="array" ref="G1806">IF(OR('Exadata Layout'!O316 = "P", 'Exadata Layout'!O316 = "A"), 'Exadata Layout'!G316, "")</f>
        <v/>
      </c>
    </row>
    <row r="1807" spans="3:7">
      <c r="C1807" s="91">
        <v>303</v>
      </c>
      <c r="D1807" s="99">
        <f>IF(OR('Exadata Layout'!O317 = "P"), 'Exadata Layout'!V317, 0)</f>
        <v>0</v>
      </c>
      <c r="E1807" s="99">
        <f t="array" ref="E1807">IF(OR('Exadata Layout'!O317 = "P", 'Exadata Layout'!O317 = "A"), 'Exadata Layout'!W317, 0)</f>
        <v>0</v>
      </c>
      <c r="F1807" s="99">
        <f>IF(OR('Exadata Layout'!O317 = "P", 'Exadata Layout'!O317 = "A"), 'Exadata Layout'!I317, 0)</f>
        <v>0</v>
      </c>
      <c r="G1807" s="91" t="str">
        <f t="array" ref="G1807">IF(OR('Exadata Layout'!O317 = "P", 'Exadata Layout'!O317 = "A"), 'Exadata Layout'!G317, "")</f>
        <v/>
      </c>
    </row>
    <row r="1808" spans="3:7">
      <c r="C1808" s="91">
        <v>304</v>
      </c>
      <c r="D1808" s="99">
        <f>IF(OR('Exadata Layout'!O318 = "P"), 'Exadata Layout'!V318, 0)</f>
        <v>0</v>
      </c>
      <c r="E1808" s="99">
        <f t="array" ref="E1808">IF(OR('Exadata Layout'!O318 = "P", 'Exadata Layout'!O318 = "A"), 'Exadata Layout'!W318, 0)</f>
        <v>0</v>
      </c>
      <c r="F1808" s="99">
        <f>IF(OR('Exadata Layout'!O318 = "P", 'Exadata Layout'!O318 = "A"), 'Exadata Layout'!I318, 0)</f>
        <v>0</v>
      </c>
      <c r="G1808" s="91" t="str">
        <f t="array" ref="G1808">IF(OR('Exadata Layout'!O318 = "P", 'Exadata Layout'!O318 = "A"), 'Exadata Layout'!G318, "")</f>
        <v/>
      </c>
    </row>
    <row r="1809" spans="3:7">
      <c r="C1809" s="91">
        <v>305</v>
      </c>
      <c r="D1809" s="99">
        <f>IF(OR('Exadata Layout'!O319 = "P"), 'Exadata Layout'!V319, 0)</f>
        <v>0</v>
      </c>
      <c r="E1809" s="99">
        <f t="array" ref="E1809">IF(OR('Exadata Layout'!O319 = "P", 'Exadata Layout'!O319 = "A"), 'Exadata Layout'!W319, 0)</f>
        <v>0</v>
      </c>
      <c r="F1809" s="99">
        <f>IF(OR('Exadata Layout'!O319 = "P", 'Exadata Layout'!O319 = "A"), 'Exadata Layout'!I319, 0)</f>
        <v>0</v>
      </c>
      <c r="G1809" s="91" t="str">
        <f t="array" ref="G1809">IF(OR('Exadata Layout'!O319 = "P", 'Exadata Layout'!O319 = "A"), 'Exadata Layout'!G319, "")</f>
        <v/>
      </c>
    </row>
    <row r="1810" spans="3:7">
      <c r="C1810" s="91">
        <v>306</v>
      </c>
      <c r="D1810" s="99">
        <f>IF(OR('Exadata Layout'!O320 = "P"), 'Exadata Layout'!V320, 0)</f>
        <v>0</v>
      </c>
      <c r="E1810" s="99">
        <f t="array" ref="E1810">IF(OR('Exadata Layout'!O320 = "P", 'Exadata Layout'!O320 = "A"), 'Exadata Layout'!W320, 0)</f>
        <v>0</v>
      </c>
      <c r="F1810" s="99">
        <f>IF(OR('Exadata Layout'!O320 = "P", 'Exadata Layout'!O320 = "A"), 'Exadata Layout'!I320, 0)</f>
        <v>0</v>
      </c>
      <c r="G1810" s="91" t="str">
        <f t="array" ref="G1810">IF(OR('Exadata Layout'!O320 = "P", 'Exadata Layout'!O320 = "A"), 'Exadata Layout'!G320, "")</f>
        <v/>
      </c>
    </row>
    <row r="1811" spans="3:7">
      <c r="C1811" s="91">
        <v>307</v>
      </c>
      <c r="D1811" s="99">
        <f>IF(OR('Exadata Layout'!O321 = "P"), 'Exadata Layout'!V321, 0)</f>
        <v>0</v>
      </c>
      <c r="E1811" s="99">
        <f t="array" ref="E1811">IF(OR('Exadata Layout'!O321 = "P", 'Exadata Layout'!O321 = "A"), 'Exadata Layout'!W321, 0)</f>
        <v>0</v>
      </c>
      <c r="F1811" s="99">
        <f>IF(OR('Exadata Layout'!O321 = "P", 'Exadata Layout'!O321 = "A"), 'Exadata Layout'!I321, 0)</f>
        <v>0</v>
      </c>
      <c r="G1811" s="91" t="str">
        <f t="array" ref="G1811">IF(OR('Exadata Layout'!O321 = "P", 'Exadata Layout'!O321 = "A"), 'Exadata Layout'!G321, "")</f>
        <v/>
      </c>
    </row>
    <row r="1812" spans="3:7">
      <c r="C1812" s="91">
        <v>308</v>
      </c>
      <c r="D1812" s="99">
        <f>IF(OR('Exadata Layout'!O322 = "P"), 'Exadata Layout'!V322, 0)</f>
        <v>0</v>
      </c>
      <c r="E1812" s="99">
        <f t="array" ref="E1812">IF(OR('Exadata Layout'!O322 = "P", 'Exadata Layout'!O322 = "A"), 'Exadata Layout'!W322, 0)</f>
        <v>0</v>
      </c>
      <c r="F1812" s="99">
        <f>IF(OR('Exadata Layout'!O322 = "P", 'Exadata Layout'!O322 = "A"), 'Exadata Layout'!I322, 0)</f>
        <v>0</v>
      </c>
      <c r="G1812" s="91" t="str">
        <f t="array" ref="G1812">IF(OR('Exadata Layout'!O322 = "P", 'Exadata Layout'!O322 = "A"), 'Exadata Layout'!G322, "")</f>
        <v/>
      </c>
    </row>
    <row r="1813" spans="3:7">
      <c r="C1813" s="91">
        <v>309</v>
      </c>
      <c r="D1813" s="99">
        <f>IF(OR('Exadata Layout'!O323 = "P"), 'Exadata Layout'!V323, 0)</f>
        <v>0</v>
      </c>
      <c r="E1813" s="99">
        <f t="array" ref="E1813">IF(OR('Exadata Layout'!O323 = "P", 'Exadata Layout'!O323 = "A"), 'Exadata Layout'!W323, 0)</f>
        <v>0</v>
      </c>
      <c r="F1813" s="99">
        <f>IF(OR('Exadata Layout'!O323 = "P", 'Exadata Layout'!O323 = "A"), 'Exadata Layout'!I323, 0)</f>
        <v>0</v>
      </c>
      <c r="G1813" s="91" t="str">
        <f t="array" ref="G1813">IF(OR('Exadata Layout'!O323 = "P", 'Exadata Layout'!O323 = "A"), 'Exadata Layout'!G323, "")</f>
        <v/>
      </c>
    </row>
    <row r="1814" spans="3:7">
      <c r="C1814" s="91">
        <v>310</v>
      </c>
      <c r="D1814" s="99">
        <f>IF(OR('Exadata Layout'!O324 = "P"), 'Exadata Layout'!V324, 0)</f>
        <v>0</v>
      </c>
      <c r="E1814" s="99">
        <f t="array" ref="E1814">IF(OR('Exadata Layout'!O324 = "P", 'Exadata Layout'!O324 = "A"), 'Exadata Layout'!W324, 0)</f>
        <v>0</v>
      </c>
      <c r="F1814" s="99">
        <f>IF(OR('Exadata Layout'!O324 = "P", 'Exadata Layout'!O324 = "A"), 'Exadata Layout'!I324, 0)</f>
        <v>0</v>
      </c>
      <c r="G1814" s="91" t="str">
        <f t="array" ref="G1814">IF(OR('Exadata Layout'!O324 = "P", 'Exadata Layout'!O324 = "A"), 'Exadata Layout'!G324, "")</f>
        <v/>
      </c>
    </row>
    <row r="1815" spans="3:7">
      <c r="C1815" s="91">
        <v>311</v>
      </c>
      <c r="D1815" s="99">
        <f>IF(OR('Exadata Layout'!O325 = "P"), 'Exadata Layout'!V325, 0)</f>
        <v>0</v>
      </c>
      <c r="E1815" s="99">
        <f t="array" ref="E1815">IF(OR('Exadata Layout'!O325 = "P", 'Exadata Layout'!O325 = "A"), 'Exadata Layout'!W325, 0)</f>
        <v>0</v>
      </c>
      <c r="F1815" s="99">
        <f>IF(OR('Exadata Layout'!O325 = "P", 'Exadata Layout'!O325 = "A"), 'Exadata Layout'!I325, 0)</f>
        <v>0</v>
      </c>
      <c r="G1815" s="91" t="str">
        <f t="array" ref="G1815">IF(OR('Exadata Layout'!O325 = "P", 'Exadata Layout'!O325 = "A"), 'Exadata Layout'!G325, "")</f>
        <v/>
      </c>
    </row>
    <row r="1816" spans="3:7">
      <c r="C1816" s="91">
        <v>312</v>
      </c>
      <c r="D1816" s="99">
        <f>IF(OR('Exadata Layout'!O326 = "P"), 'Exadata Layout'!V326, 0)</f>
        <v>0</v>
      </c>
      <c r="E1816" s="99">
        <f t="array" ref="E1816">IF(OR('Exadata Layout'!O326 = "P", 'Exadata Layout'!O326 = "A"), 'Exadata Layout'!W326, 0)</f>
        <v>0</v>
      </c>
      <c r="F1816" s="99">
        <f>IF(OR('Exadata Layout'!O326 = "P", 'Exadata Layout'!O326 = "A"), 'Exadata Layout'!I326, 0)</f>
        <v>0</v>
      </c>
      <c r="G1816" s="91" t="str">
        <f t="array" ref="G1816">IF(OR('Exadata Layout'!O326 = "P", 'Exadata Layout'!O326 = "A"), 'Exadata Layout'!G326, "")</f>
        <v/>
      </c>
    </row>
    <row r="1817" spans="3:7">
      <c r="C1817" s="91">
        <v>313</v>
      </c>
      <c r="D1817" s="99">
        <f>IF(OR('Exadata Layout'!O327 = "P"), 'Exadata Layout'!V327, 0)</f>
        <v>0</v>
      </c>
      <c r="E1817" s="99">
        <f t="array" ref="E1817">IF(OR('Exadata Layout'!O327 = "P", 'Exadata Layout'!O327 = "A"), 'Exadata Layout'!W327, 0)</f>
        <v>0</v>
      </c>
      <c r="F1817" s="99">
        <f>IF(OR('Exadata Layout'!O327 = "P", 'Exadata Layout'!O327 = "A"), 'Exadata Layout'!I327, 0)</f>
        <v>0</v>
      </c>
      <c r="G1817" s="91" t="str">
        <f t="array" ref="G1817">IF(OR('Exadata Layout'!O327 = "P", 'Exadata Layout'!O327 = "A"), 'Exadata Layout'!G327, "")</f>
        <v/>
      </c>
    </row>
    <row r="1818" spans="3:7">
      <c r="C1818" s="91">
        <v>314</v>
      </c>
      <c r="D1818" s="99">
        <f>IF(OR('Exadata Layout'!O328 = "P"), 'Exadata Layout'!V328, 0)</f>
        <v>0</v>
      </c>
      <c r="E1818" s="99">
        <f t="array" ref="E1818">IF(OR('Exadata Layout'!O328 = "P", 'Exadata Layout'!O328 = "A"), 'Exadata Layout'!W328, 0)</f>
        <v>0</v>
      </c>
      <c r="F1818" s="99">
        <f>IF(OR('Exadata Layout'!O328 = "P", 'Exadata Layout'!O328 = "A"), 'Exadata Layout'!I328, 0)</f>
        <v>0</v>
      </c>
      <c r="G1818" s="91" t="str">
        <f t="array" ref="G1818">IF(OR('Exadata Layout'!O328 = "P", 'Exadata Layout'!O328 = "A"), 'Exadata Layout'!G328, "")</f>
        <v/>
      </c>
    </row>
    <row r="1819" spans="3:7">
      <c r="C1819" s="91">
        <v>315</v>
      </c>
      <c r="D1819" s="99">
        <f>IF(OR('Exadata Layout'!O329 = "P"), 'Exadata Layout'!V329, 0)</f>
        <v>0</v>
      </c>
      <c r="E1819" s="99">
        <f t="array" ref="E1819">IF(OR('Exadata Layout'!O329 = "P", 'Exadata Layout'!O329 = "A"), 'Exadata Layout'!W329, 0)</f>
        <v>0</v>
      </c>
      <c r="F1819" s="99">
        <f>IF(OR('Exadata Layout'!O329 = "P", 'Exadata Layout'!O329 = "A"), 'Exadata Layout'!I329, 0)</f>
        <v>0</v>
      </c>
      <c r="G1819" s="91" t="str">
        <f t="array" ref="G1819">IF(OR('Exadata Layout'!O329 = "P", 'Exadata Layout'!O329 = "A"), 'Exadata Layout'!G329, "")</f>
        <v/>
      </c>
    </row>
    <row r="1820" spans="3:7">
      <c r="C1820" s="91">
        <v>316</v>
      </c>
      <c r="D1820" s="99">
        <f>IF(OR('Exadata Layout'!O330 = "P"), 'Exadata Layout'!V330, 0)</f>
        <v>0</v>
      </c>
      <c r="E1820" s="99">
        <f t="array" ref="E1820">IF(OR('Exadata Layout'!O330 = "P", 'Exadata Layout'!O330 = "A"), 'Exadata Layout'!W330, 0)</f>
        <v>0</v>
      </c>
      <c r="F1820" s="99">
        <f>IF(OR('Exadata Layout'!O330 = "P", 'Exadata Layout'!O330 = "A"), 'Exadata Layout'!I330, 0)</f>
        <v>0</v>
      </c>
      <c r="G1820" s="91" t="str">
        <f t="array" ref="G1820">IF(OR('Exadata Layout'!O330 = "P", 'Exadata Layout'!O330 = "A"), 'Exadata Layout'!G330, "")</f>
        <v/>
      </c>
    </row>
    <row r="1821" spans="3:7">
      <c r="C1821" s="91">
        <v>317</v>
      </c>
      <c r="D1821" s="99">
        <f>IF(OR('Exadata Layout'!O331 = "P"), 'Exadata Layout'!V331, 0)</f>
        <v>0</v>
      </c>
      <c r="E1821" s="99">
        <f t="array" ref="E1821">IF(OR('Exadata Layout'!O331 = "P", 'Exadata Layout'!O331 = "A"), 'Exadata Layout'!W331, 0)</f>
        <v>0</v>
      </c>
      <c r="F1821" s="99">
        <f>IF(OR('Exadata Layout'!O331 = "P", 'Exadata Layout'!O331 = "A"), 'Exadata Layout'!I331, 0)</f>
        <v>0</v>
      </c>
      <c r="G1821" s="91" t="str">
        <f t="array" ref="G1821">IF(OR('Exadata Layout'!O331 = "P", 'Exadata Layout'!O331 = "A"), 'Exadata Layout'!G331, "")</f>
        <v/>
      </c>
    </row>
    <row r="1822" spans="3:7">
      <c r="C1822" s="91">
        <v>318</v>
      </c>
      <c r="D1822" s="99">
        <f>IF(OR('Exadata Layout'!O332 = "P"), 'Exadata Layout'!V332, 0)</f>
        <v>0</v>
      </c>
      <c r="E1822" s="99">
        <f t="array" ref="E1822">IF(OR('Exadata Layout'!O332 = "P", 'Exadata Layout'!O332 = "A"), 'Exadata Layout'!W332, 0)</f>
        <v>0</v>
      </c>
      <c r="F1822" s="99">
        <f>IF(OR('Exadata Layout'!O332 = "P", 'Exadata Layout'!O332 = "A"), 'Exadata Layout'!I332, 0)</f>
        <v>0</v>
      </c>
      <c r="G1822" s="91" t="str">
        <f t="array" ref="G1822">IF(OR('Exadata Layout'!O332 = "P", 'Exadata Layout'!O332 = "A"), 'Exadata Layout'!G332, "")</f>
        <v/>
      </c>
    </row>
    <row r="1823" spans="3:7">
      <c r="C1823" s="91">
        <v>319</v>
      </c>
      <c r="D1823" s="99">
        <f>IF(OR('Exadata Layout'!O333 = "P"), 'Exadata Layout'!V333, 0)</f>
        <v>0</v>
      </c>
      <c r="E1823" s="99">
        <f t="array" ref="E1823">IF(OR('Exadata Layout'!O333 = "P", 'Exadata Layout'!O333 = "A"), 'Exadata Layout'!W333, 0)</f>
        <v>0</v>
      </c>
      <c r="F1823" s="99">
        <f>IF(OR('Exadata Layout'!O333 = "P", 'Exadata Layout'!O333 = "A"), 'Exadata Layout'!I333, 0)</f>
        <v>0</v>
      </c>
      <c r="G1823" s="91" t="str">
        <f t="array" ref="G1823">IF(OR('Exadata Layout'!O333 = "P", 'Exadata Layout'!O333 = "A"), 'Exadata Layout'!G333, "")</f>
        <v/>
      </c>
    </row>
    <row r="1824" spans="3:7">
      <c r="C1824" s="91">
        <v>320</v>
      </c>
      <c r="D1824" s="99">
        <f>IF(OR('Exadata Layout'!O334 = "P"), 'Exadata Layout'!V334, 0)</f>
        <v>0</v>
      </c>
      <c r="E1824" s="99">
        <f t="array" ref="E1824">IF(OR('Exadata Layout'!O334 = "P", 'Exadata Layout'!O334 = "A"), 'Exadata Layout'!W334, 0)</f>
        <v>0</v>
      </c>
      <c r="F1824" s="99">
        <f>IF(OR('Exadata Layout'!O334 = "P", 'Exadata Layout'!O334 = "A"), 'Exadata Layout'!I334, 0)</f>
        <v>0</v>
      </c>
      <c r="G1824" s="91" t="str">
        <f t="array" ref="G1824">IF(OR('Exadata Layout'!O334 = "P", 'Exadata Layout'!O334 = "A"), 'Exadata Layout'!G334, "")</f>
        <v/>
      </c>
    </row>
    <row r="1825" spans="3:7">
      <c r="C1825" s="91">
        <v>321</v>
      </c>
      <c r="D1825" s="99">
        <f>IF(OR('Exadata Layout'!O335 = "P"), 'Exadata Layout'!V335, 0)</f>
        <v>0</v>
      </c>
      <c r="E1825" s="99">
        <f t="array" ref="E1825">IF(OR('Exadata Layout'!O335 = "P", 'Exadata Layout'!O335 = "A"), 'Exadata Layout'!W335, 0)</f>
        <v>0</v>
      </c>
      <c r="F1825" s="99">
        <f>IF(OR('Exadata Layout'!O335 = "P", 'Exadata Layout'!O335 = "A"), 'Exadata Layout'!I335, 0)</f>
        <v>0</v>
      </c>
      <c r="G1825" s="91" t="str">
        <f t="array" ref="G1825">IF(OR('Exadata Layout'!O335 = "P", 'Exadata Layout'!O335 = "A"), 'Exadata Layout'!G335, "")</f>
        <v/>
      </c>
    </row>
    <row r="1826" spans="3:7">
      <c r="C1826" s="91">
        <v>322</v>
      </c>
      <c r="D1826" s="99">
        <f>IF(OR('Exadata Layout'!O336 = "P"), 'Exadata Layout'!V336, 0)</f>
        <v>0</v>
      </c>
      <c r="E1826" s="99">
        <f t="array" ref="E1826">IF(OR('Exadata Layout'!O336 = "P", 'Exadata Layout'!O336 = "A"), 'Exadata Layout'!W336, 0)</f>
        <v>0</v>
      </c>
      <c r="F1826" s="99">
        <f>IF(OR('Exadata Layout'!O336 = "P", 'Exadata Layout'!O336 = "A"), 'Exadata Layout'!I336, 0)</f>
        <v>0</v>
      </c>
      <c r="G1826" s="91" t="str">
        <f t="array" ref="G1826">IF(OR('Exadata Layout'!O336 = "P", 'Exadata Layout'!O336 = "A"), 'Exadata Layout'!G336, "")</f>
        <v/>
      </c>
    </row>
    <row r="1827" spans="3:7">
      <c r="C1827" s="91">
        <v>323</v>
      </c>
      <c r="D1827" s="99">
        <f>IF(OR('Exadata Layout'!O337 = "P"), 'Exadata Layout'!V337, 0)</f>
        <v>0</v>
      </c>
      <c r="E1827" s="99">
        <f t="array" ref="E1827">IF(OR('Exadata Layout'!O337 = "P", 'Exadata Layout'!O337 = "A"), 'Exadata Layout'!W337, 0)</f>
        <v>0</v>
      </c>
      <c r="F1827" s="99">
        <f>IF(OR('Exadata Layout'!O337 = "P", 'Exadata Layout'!O337 = "A"), 'Exadata Layout'!I337, 0)</f>
        <v>0</v>
      </c>
      <c r="G1827" s="91" t="str">
        <f t="array" ref="G1827">IF(OR('Exadata Layout'!O337 = "P", 'Exadata Layout'!O337 = "A"), 'Exadata Layout'!G337, "")</f>
        <v/>
      </c>
    </row>
    <row r="1828" spans="3:7">
      <c r="C1828" s="91">
        <v>324</v>
      </c>
      <c r="D1828" s="99">
        <f>IF(OR('Exadata Layout'!O338 = "P"), 'Exadata Layout'!V338, 0)</f>
        <v>0</v>
      </c>
      <c r="E1828" s="99">
        <f t="array" ref="E1828">IF(OR('Exadata Layout'!O338 = "P", 'Exadata Layout'!O338 = "A"), 'Exadata Layout'!W338, 0)</f>
        <v>0</v>
      </c>
      <c r="F1828" s="99">
        <f>IF(OR('Exadata Layout'!O338 = "P", 'Exadata Layout'!O338 = "A"), 'Exadata Layout'!I338, 0)</f>
        <v>0</v>
      </c>
      <c r="G1828" s="91" t="str">
        <f t="array" ref="G1828">IF(OR('Exadata Layout'!O338 = "P", 'Exadata Layout'!O338 = "A"), 'Exadata Layout'!G338, "")</f>
        <v/>
      </c>
    </row>
    <row r="1829" spans="3:7">
      <c r="C1829" s="91">
        <v>325</v>
      </c>
      <c r="D1829" s="99">
        <f>IF(OR('Exadata Layout'!O339 = "P"), 'Exadata Layout'!V339, 0)</f>
        <v>0</v>
      </c>
      <c r="E1829" s="99">
        <f t="array" ref="E1829">IF(OR('Exadata Layout'!O339 = "P", 'Exadata Layout'!O339 = "A"), 'Exadata Layout'!W339, 0)</f>
        <v>0</v>
      </c>
      <c r="F1829" s="99">
        <f>IF(OR('Exadata Layout'!O339 = "P", 'Exadata Layout'!O339 = "A"), 'Exadata Layout'!I339, 0)</f>
        <v>0</v>
      </c>
      <c r="G1829" s="91" t="str">
        <f t="array" ref="G1829">IF(OR('Exadata Layout'!O339 = "P", 'Exadata Layout'!O339 = "A"), 'Exadata Layout'!G339, "")</f>
        <v/>
      </c>
    </row>
    <row r="1830" spans="3:7">
      <c r="C1830" s="91">
        <v>326</v>
      </c>
      <c r="D1830" s="99">
        <f>IF(OR('Exadata Layout'!O340 = "P"), 'Exadata Layout'!V340, 0)</f>
        <v>0</v>
      </c>
      <c r="E1830" s="99">
        <f t="array" ref="E1830">IF(OR('Exadata Layout'!O340 = "P", 'Exadata Layout'!O340 = "A"), 'Exadata Layout'!W340, 0)</f>
        <v>0</v>
      </c>
      <c r="F1830" s="99">
        <f>IF(OR('Exadata Layout'!O340 = "P", 'Exadata Layout'!O340 = "A"), 'Exadata Layout'!I340, 0)</f>
        <v>0</v>
      </c>
      <c r="G1830" s="91" t="str">
        <f t="array" ref="G1830">IF(OR('Exadata Layout'!O340 = "P", 'Exadata Layout'!O340 = "A"), 'Exadata Layout'!G340, "")</f>
        <v/>
      </c>
    </row>
    <row r="1831" spans="3:7">
      <c r="C1831" s="91">
        <v>327</v>
      </c>
      <c r="D1831" s="99">
        <f>IF(OR('Exadata Layout'!O341 = "P"), 'Exadata Layout'!V341, 0)</f>
        <v>0</v>
      </c>
      <c r="E1831" s="99">
        <f t="array" ref="E1831">IF(OR('Exadata Layout'!O341 = "P", 'Exadata Layout'!O341 = "A"), 'Exadata Layout'!W341, 0)</f>
        <v>0</v>
      </c>
      <c r="F1831" s="99">
        <f>IF(OR('Exadata Layout'!O341 = "P", 'Exadata Layout'!O341 = "A"), 'Exadata Layout'!I341, 0)</f>
        <v>0</v>
      </c>
      <c r="G1831" s="91" t="str">
        <f t="array" ref="G1831">IF(OR('Exadata Layout'!O341 = "P", 'Exadata Layout'!O341 = "A"), 'Exadata Layout'!G341, "")</f>
        <v/>
      </c>
    </row>
    <row r="1832" spans="3:7">
      <c r="C1832" s="91">
        <v>328</v>
      </c>
      <c r="D1832" s="99">
        <f>IF(OR('Exadata Layout'!O342 = "P"), 'Exadata Layout'!V342, 0)</f>
        <v>0</v>
      </c>
      <c r="E1832" s="99">
        <f t="array" ref="E1832">IF(OR('Exadata Layout'!O342 = "P", 'Exadata Layout'!O342 = "A"), 'Exadata Layout'!W342, 0)</f>
        <v>0</v>
      </c>
      <c r="F1832" s="99">
        <f>IF(OR('Exadata Layout'!O342 = "P", 'Exadata Layout'!O342 = "A"), 'Exadata Layout'!I342, 0)</f>
        <v>0</v>
      </c>
      <c r="G1832" s="91" t="str">
        <f t="array" ref="G1832">IF(OR('Exadata Layout'!O342 = "P", 'Exadata Layout'!O342 = "A"), 'Exadata Layout'!G342, "")</f>
        <v/>
      </c>
    </row>
    <row r="1833" spans="3:7">
      <c r="C1833" s="91">
        <v>329</v>
      </c>
      <c r="D1833" s="99">
        <f>IF(OR('Exadata Layout'!O343 = "P"), 'Exadata Layout'!V343, 0)</f>
        <v>0</v>
      </c>
      <c r="E1833" s="99">
        <f t="array" ref="E1833">IF(OR('Exadata Layout'!O343 = "P", 'Exadata Layout'!O343 = "A"), 'Exadata Layout'!W343, 0)</f>
        <v>0</v>
      </c>
      <c r="F1833" s="99">
        <f>IF(OR('Exadata Layout'!O343 = "P", 'Exadata Layout'!O343 = "A"), 'Exadata Layout'!I343, 0)</f>
        <v>0</v>
      </c>
      <c r="G1833" s="91" t="str">
        <f t="array" ref="G1833">IF(OR('Exadata Layout'!O343 = "P", 'Exadata Layout'!O343 = "A"), 'Exadata Layout'!G343, "")</f>
        <v/>
      </c>
    </row>
    <row r="1834" spans="3:7">
      <c r="C1834" s="91">
        <v>330</v>
      </c>
      <c r="D1834" s="99">
        <f>IF(OR('Exadata Layout'!O344 = "P"), 'Exadata Layout'!V344, 0)</f>
        <v>0</v>
      </c>
      <c r="E1834" s="99">
        <f t="array" ref="E1834">IF(OR('Exadata Layout'!O344 = "P", 'Exadata Layout'!O344 = "A"), 'Exadata Layout'!W344, 0)</f>
        <v>0</v>
      </c>
      <c r="F1834" s="99">
        <f>IF(OR('Exadata Layout'!O344 = "P", 'Exadata Layout'!O344 = "A"), 'Exadata Layout'!I344, 0)</f>
        <v>0</v>
      </c>
      <c r="G1834" s="91" t="str">
        <f t="array" ref="G1834">IF(OR('Exadata Layout'!O344 = "P", 'Exadata Layout'!O344 = "A"), 'Exadata Layout'!G344, "")</f>
        <v/>
      </c>
    </row>
    <row r="1835" spans="3:7">
      <c r="C1835" s="91">
        <v>331</v>
      </c>
      <c r="D1835" s="99">
        <f>IF(OR('Exadata Layout'!O345 = "P"), 'Exadata Layout'!V345, 0)</f>
        <v>0</v>
      </c>
      <c r="E1835" s="99">
        <f t="array" ref="E1835">IF(OR('Exadata Layout'!O345 = "P", 'Exadata Layout'!O345 = "A"), 'Exadata Layout'!W345, 0)</f>
        <v>0</v>
      </c>
      <c r="F1835" s="99">
        <f>IF(OR('Exadata Layout'!O345 = "P", 'Exadata Layout'!O345 = "A"), 'Exadata Layout'!I345, 0)</f>
        <v>0</v>
      </c>
      <c r="G1835" s="91" t="str">
        <f t="array" ref="G1835">IF(OR('Exadata Layout'!O345 = "P", 'Exadata Layout'!O345 = "A"), 'Exadata Layout'!G345, "")</f>
        <v/>
      </c>
    </row>
    <row r="1836" spans="3:7">
      <c r="C1836" s="91">
        <v>332</v>
      </c>
      <c r="D1836" s="99">
        <f>IF(OR('Exadata Layout'!O346 = "P"), 'Exadata Layout'!V346, 0)</f>
        <v>0</v>
      </c>
      <c r="E1836" s="99">
        <f t="array" ref="E1836">IF(OR('Exadata Layout'!O346 = "P", 'Exadata Layout'!O346 = "A"), 'Exadata Layout'!W346, 0)</f>
        <v>0</v>
      </c>
      <c r="F1836" s="99">
        <f>IF(OR('Exadata Layout'!O346 = "P", 'Exadata Layout'!O346 = "A"), 'Exadata Layout'!I346, 0)</f>
        <v>0</v>
      </c>
      <c r="G1836" s="91" t="str">
        <f t="array" ref="G1836">IF(OR('Exadata Layout'!O346 = "P", 'Exadata Layout'!O346 = "A"), 'Exadata Layout'!G346, "")</f>
        <v/>
      </c>
    </row>
    <row r="1837" spans="3:7">
      <c r="C1837" s="91">
        <v>333</v>
      </c>
      <c r="D1837" s="99">
        <f>IF(OR('Exadata Layout'!O347 = "P"), 'Exadata Layout'!V347, 0)</f>
        <v>0</v>
      </c>
      <c r="E1837" s="99">
        <f t="array" ref="E1837">IF(OR('Exadata Layout'!O347 = "P", 'Exadata Layout'!O347 = "A"), 'Exadata Layout'!W347, 0)</f>
        <v>0</v>
      </c>
      <c r="F1837" s="99">
        <f>IF(OR('Exadata Layout'!O347 = "P", 'Exadata Layout'!O347 = "A"), 'Exadata Layout'!I347, 0)</f>
        <v>0</v>
      </c>
      <c r="G1837" s="91" t="str">
        <f t="array" ref="G1837">IF(OR('Exadata Layout'!O347 = "P", 'Exadata Layout'!O347 = "A"), 'Exadata Layout'!G347, "")</f>
        <v/>
      </c>
    </row>
    <row r="1838" spans="3:7">
      <c r="C1838" s="91">
        <v>334</v>
      </c>
      <c r="D1838" s="99">
        <f>IF(OR('Exadata Layout'!O348 = "P"), 'Exadata Layout'!V348, 0)</f>
        <v>0</v>
      </c>
      <c r="E1838" s="99">
        <f t="array" ref="E1838">IF(OR('Exadata Layout'!O348 = "P", 'Exadata Layout'!O348 = "A"), 'Exadata Layout'!W348, 0)</f>
        <v>0</v>
      </c>
      <c r="F1838" s="99">
        <f>IF(OR('Exadata Layout'!O348 = "P", 'Exadata Layout'!O348 = "A"), 'Exadata Layout'!I348, 0)</f>
        <v>0</v>
      </c>
      <c r="G1838" s="91" t="str">
        <f t="array" ref="G1838">IF(OR('Exadata Layout'!O348 = "P", 'Exadata Layout'!O348 = "A"), 'Exadata Layout'!G348, "")</f>
        <v/>
      </c>
    </row>
    <row r="1839" spans="3:7">
      <c r="C1839" s="91">
        <v>335</v>
      </c>
      <c r="D1839" s="99">
        <f>IF(OR('Exadata Layout'!O349 = "P"), 'Exadata Layout'!V349, 0)</f>
        <v>0</v>
      </c>
      <c r="E1839" s="99">
        <f t="array" ref="E1839">IF(OR('Exadata Layout'!O349 = "P", 'Exadata Layout'!O349 = "A"), 'Exadata Layout'!W349, 0)</f>
        <v>0</v>
      </c>
      <c r="F1839" s="99">
        <f>IF(OR('Exadata Layout'!O349 = "P", 'Exadata Layout'!O349 = "A"), 'Exadata Layout'!I349, 0)</f>
        <v>0</v>
      </c>
      <c r="G1839" s="91" t="str">
        <f t="array" ref="G1839">IF(OR('Exadata Layout'!O349 = "P", 'Exadata Layout'!O349 = "A"), 'Exadata Layout'!G349, "")</f>
        <v/>
      </c>
    </row>
    <row r="1840" spans="3:7">
      <c r="C1840" s="91">
        <v>336</v>
      </c>
      <c r="D1840" s="99">
        <f>IF(OR('Exadata Layout'!O350 = "P"), 'Exadata Layout'!V350, 0)</f>
        <v>0</v>
      </c>
      <c r="E1840" s="99">
        <f t="array" ref="E1840">IF(OR('Exadata Layout'!O350 = "P", 'Exadata Layout'!O350 = "A"), 'Exadata Layout'!W350, 0)</f>
        <v>0</v>
      </c>
      <c r="F1840" s="99">
        <f>IF(OR('Exadata Layout'!O350 = "P", 'Exadata Layout'!O350 = "A"), 'Exadata Layout'!I350, 0)</f>
        <v>0</v>
      </c>
      <c r="G1840" s="91" t="str">
        <f t="array" ref="G1840">IF(OR('Exadata Layout'!O350 = "P", 'Exadata Layout'!O350 = "A"), 'Exadata Layout'!G350, "")</f>
        <v/>
      </c>
    </row>
    <row r="1841" spans="3:7">
      <c r="C1841" s="91">
        <v>337</v>
      </c>
      <c r="D1841" s="99">
        <f>IF(OR('Exadata Layout'!O351 = "P"), 'Exadata Layout'!V351, 0)</f>
        <v>0</v>
      </c>
      <c r="E1841" s="99">
        <f t="array" ref="E1841">IF(OR('Exadata Layout'!O351 = "P", 'Exadata Layout'!O351 = "A"), 'Exadata Layout'!W351, 0)</f>
        <v>0</v>
      </c>
      <c r="F1841" s="99">
        <f>IF(OR('Exadata Layout'!O351 = "P", 'Exadata Layout'!O351 = "A"), 'Exadata Layout'!I351, 0)</f>
        <v>0</v>
      </c>
      <c r="G1841" s="91" t="str">
        <f t="array" ref="G1841">IF(OR('Exadata Layout'!O351 = "P", 'Exadata Layout'!O351 = "A"), 'Exadata Layout'!G351, "")</f>
        <v/>
      </c>
    </row>
    <row r="1842" spans="3:7">
      <c r="C1842" s="91">
        <v>338</v>
      </c>
      <c r="D1842" s="99">
        <f>IF(OR('Exadata Layout'!O352 = "P"), 'Exadata Layout'!V352, 0)</f>
        <v>0</v>
      </c>
      <c r="E1842" s="99">
        <f t="array" ref="E1842">IF(OR('Exadata Layout'!O352 = "P", 'Exadata Layout'!O352 = "A"), 'Exadata Layout'!W352, 0)</f>
        <v>0</v>
      </c>
      <c r="F1842" s="99">
        <f>IF(OR('Exadata Layout'!O352 = "P", 'Exadata Layout'!O352 = "A"), 'Exadata Layout'!I352, 0)</f>
        <v>0</v>
      </c>
      <c r="G1842" s="91" t="str">
        <f t="array" ref="G1842">IF(OR('Exadata Layout'!O352 = "P", 'Exadata Layout'!O352 = "A"), 'Exadata Layout'!G352, "")</f>
        <v/>
      </c>
    </row>
    <row r="1843" spans="3:7">
      <c r="C1843" s="91">
        <v>339</v>
      </c>
      <c r="D1843" s="99">
        <f>IF(OR('Exadata Layout'!O353 = "P"), 'Exadata Layout'!V353, 0)</f>
        <v>0</v>
      </c>
      <c r="E1843" s="99">
        <f t="array" ref="E1843">IF(OR('Exadata Layout'!O353 = "P", 'Exadata Layout'!O353 = "A"), 'Exadata Layout'!W353, 0)</f>
        <v>0</v>
      </c>
      <c r="F1843" s="99">
        <f>IF(OR('Exadata Layout'!O353 = "P", 'Exadata Layout'!O353 = "A"), 'Exadata Layout'!I353, 0)</f>
        <v>0</v>
      </c>
      <c r="G1843" s="91" t="str">
        <f t="array" ref="G1843">IF(OR('Exadata Layout'!O353 = "P", 'Exadata Layout'!O353 = "A"), 'Exadata Layout'!G353, "")</f>
        <v/>
      </c>
    </row>
    <row r="1844" spans="3:7">
      <c r="C1844" s="91">
        <v>340</v>
      </c>
      <c r="D1844" s="99">
        <f>IF(OR('Exadata Layout'!O354 = "P"), 'Exadata Layout'!V354, 0)</f>
        <v>0</v>
      </c>
      <c r="E1844" s="99">
        <f t="array" ref="E1844">IF(OR('Exadata Layout'!O354 = "P", 'Exadata Layout'!O354 = "A"), 'Exadata Layout'!W354, 0)</f>
        <v>0</v>
      </c>
      <c r="F1844" s="99">
        <f>IF(OR('Exadata Layout'!O354 = "P", 'Exadata Layout'!O354 = "A"), 'Exadata Layout'!I354, 0)</f>
        <v>0</v>
      </c>
      <c r="G1844" s="91" t="str">
        <f t="array" ref="G1844">IF(OR('Exadata Layout'!O354 = "P", 'Exadata Layout'!O354 = "A"), 'Exadata Layout'!G354, "")</f>
        <v/>
      </c>
    </row>
    <row r="1845" spans="3:7">
      <c r="C1845" s="91">
        <v>341</v>
      </c>
      <c r="D1845" s="99">
        <f>IF(OR('Exadata Layout'!O355 = "P"), 'Exadata Layout'!V355, 0)</f>
        <v>0</v>
      </c>
      <c r="E1845" s="99">
        <f t="array" ref="E1845">IF(OR('Exadata Layout'!O355 = "P", 'Exadata Layout'!O355 = "A"), 'Exadata Layout'!W355, 0)</f>
        <v>0</v>
      </c>
      <c r="F1845" s="99">
        <f>IF(OR('Exadata Layout'!O355 = "P", 'Exadata Layout'!O355 = "A"), 'Exadata Layout'!I355, 0)</f>
        <v>0</v>
      </c>
      <c r="G1845" s="91" t="str">
        <f t="array" ref="G1845">IF(OR('Exadata Layout'!O355 = "P", 'Exadata Layout'!O355 = "A"), 'Exadata Layout'!G355, "")</f>
        <v/>
      </c>
    </row>
    <row r="1846" spans="3:7">
      <c r="C1846" s="91">
        <v>342</v>
      </c>
      <c r="D1846" s="99">
        <f>IF(OR('Exadata Layout'!O356 = "P"), 'Exadata Layout'!V356, 0)</f>
        <v>0</v>
      </c>
      <c r="E1846" s="99">
        <f t="array" ref="E1846">IF(OR('Exadata Layout'!O356 = "P", 'Exadata Layout'!O356 = "A"), 'Exadata Layout'!W356, 0)</f>
        <v>0</v>
      </c>
      <c r="F1846" s="99">
        <f>IF(OR('Exadata Layout'!O356 = "P", 'Exadata Layout'!O356 = "A"), 'Exadata Layout'!I356, 0)</f>
        <v>0</v>
      </c>
      <c r="G1846" s="91" t="str">
        <f t="array" ref="G1846">IF(OR('Exadata Layout'!O356 = "P", 'Exadata Layout'!O356 = "A"), 'Exadata Layout'!G356, "")</f>
        <v/>
      </c>
    </row>
    <row r="1847" spans="3:7">
      <c r="C1847" s="91">
        <v>343</v>
      </c>
      <c r="D1847" s="99">
        <f>IF(OR('Exadata Layout'!O357 = "P"), 'Exadata Layout'!V357, 0)</f>
        <v>0</v>
      </c>
      <c r="E1847" s="99">
        <f t="array" ref="E1847">IF(OR('Exadata Layout'!O357 = "P", 'Exadata Layout'!O357 = "A"), 'Exadata Layout'!W357, 0)</f>
        <v>0</v>
      </c>
      <c r="F1847" s="99">
        <f>IF(OR('Exadata Layout'!O357 = "P", 'Exadata Layout'!O357 = "A"), 'Exadata Layout'!I357, 0)</f>
        <v>0</v>
      </c>
      <c r="G1847" s="91" t="str">
        <f t="array" ref="G1847">IF(OR('Exadata Layout'!O357 = "P", 'Exadata Layout'!O357 = "A"), 'Exadata Layout'!G357, "")</f>
        <v/>
      </c>
    </row>
    <row r="1848" spans="3:7">
      <c r="C1848" s="91">
        <v>344</v>
      </c>
      <c r="D1848" s="99">
        <f>IF(OR('Exadata Layout'!O358 = "P"), 'Exadata Layout'!V358, 0)</f>
        <v>0</v>
      </c>
      <c r="E1848" s="99">
        <f t="array" ref="E1848">IF(OR('Exadata Layout'!O358 = "P", 'Exadata Layout'!O358 = "A"), 'Exadata Layout'!W358, 0)</f>
        <v>0</v>
      </c>
      <c r="F1848" s="99">
        <f>IF(OR('Exadata Layout'!O358 = "P", 'Exadata Layout'!O358 = "A"), 'Exadata Layout'!I358, 0)</f>
        <v>0</v>
      </c>
      <c r="G1848" s="91" t="str">
        <f t="array" ref="G1848">IF(OR('Exadata Layout'!O358 = "P", 'Exadata Layout'!O358 = "A"), 'Exadata Layout'!G358, "")</f>
        <v/>
      </c>
    </row>
    <row r="1849" spans="3:7">
      <c r="C1849" s="91">
        <v>345</v>
      </c>
      <c r="D1849" s="99">
        <f>IF(OR('Exadata Layout'!O359 = "P"), 'Exadata Layout'!V359, 0)</f>
        <v>0</v>
      </c>
      <c r="E1849" s="99">
        <f t="array" ref="E1849">IF(OR('Exadata Layout'!O359 = "P", 'Exadata Layout'!O359 = "A"), 'Exadata Layout'!W359, 0)</f>
        <v>0</v>
      </c>
      <c r="F1849" s="99">
        <f>IF(OR('Exadata Layout'!O359 = "P", 'Exadata Layout'!O359 = "A"), 'Exadata Layout'!I359, 0)</f>
        <v>0</v>
      </c>
      <c r="G1849" s="91" t="str">
        <f t="array" ref="G1849">IF(OR('Exadata Layout'!O359 = "P", 'Exadata Layout'!O359 = "A"), 'Exadata Layout'!G359, "")</f>
        <v/>
      </c>
    </row>
    <row r="1850" spans="3:7">
      <c r="C1850" s="91">
        <v>346</v>
      </c>
      <c r="D1850" s="99">
        <f>IF(OR('Exadata Layout'!O360 = "P"), 'Exadata Layout'!V360, 0)</f>
        <v>0</v>
      </c>
      <c r="E1850" s="99">
        <f t="array" ref="E1850">IF(OR('Exadata Layout'!O360 = "P", 'Exadata Layout'!O360 = "A"), 'Exadata Layout'!W360, 0)</f>
        <v>0</v>
      </c>
      <c r="F1850" s="99">
        <f>IF(OR('Exadata Layout'!O360 = "P", 'Exadata Layout'!O360 = "A"), 'Exadata Layout'!I360, 0)</f>
        <v>0</v>
      </c>
      <c r="G1850" s="91" t="str">
        <f t="array" ref="G1850">IF(OR('Exadata Layout'!O360 = "P", 'Exadata Layout'!O360 = "A"), 'Exadata Layout'!G360, "")</f>
        <v/>
      </c>
    </row>
    <row r="1851" spans="3:7">
      <c r="C1851" s="91">
        <v>347</v>
      </c>
      <c r="D1851" s="99">
        <f>IF(OR('Exadata Layout'!O361 = "P"), 'Exadata Layout'!V361, 0)</f>
        <v>0</v>
      </c>
      <c r="E1851" s="99">
        <f t="array" ref="E1851">IF(OR('Exadata Layout'!O361 = "P", 'Exadata Layout'!O361 = "A"), 'Exadata Layout'!W361, 0)</f>
        <v>0</v>
      </c>
      <c r="F1851" s="99">
        <f>IF(OR('Exadata Layout'!O361 = "P", 'Exadata Layout'!O361 = "A"), 'Exadata Layout'!I361, 0)</f>
        <v>0</v>
      </c>
      <c r="G1851" s="91" t="str">
        <f t="array" ref="G1851">IF(OR('Exadata Layout'!O361 = "P", 'Exadata Layout'!O361 = "A"), 'Exadata Layout'!G361, "")</f>
        <v/>
      </c>
    </row>
    <row r="1852" spans="3:7">
      <c r="C1852" s="91">
        <v>348</v>
      </c>
      <c r="D1852" s="99">
        <f>IF(OR('Exadata Layout'!O362 = "P"), 'Exadata Layout'!V362, 0)</f>
        <v>0</v>
      </c>
      <c r="E1852" s="99">
        <f t="array" ref="E1852">IF(OR('Exadata Layout'!O362 = "P", 'Exadata Layout'!O362 = "A"), 'Exadata Layout'!W362, 0)</f>
        <v>0</v>
      </c>
      <c r="F1852" s="99">
        <f>IF(OR('Exadata Layout'!O362 = "P", 'Exadata Layout'!O362 = "A"), 'Exadata Layout'!I362, 0)</f>
        <v>0</v>
      </c>
      <c r="G1852" s="91" t="str">
        <f t="array" ref="G1852">IF(OR('Exadata Layout'!O362 = "P", 'Exadata Layout'!O362 = "A"), 'Exadata Layout'!G362, "")</f>
        <v/>
      </c>
    </row>
    <row r="1853" spans="3:7">
      <c r="C1853" s="91">
        <v>349</v>
      </c>
      <c r="D1853" s="99">
        <f>IF(OR('Exadata Layout'!O363 = "P"), 'Exadata Layout'!V363, 0)</f>
        <v>0</v>
      </c>
      <c r="E1853" s="99">
        <f t="array" ref="E1853">IF(OR('Exadata Layout'!O363 = "P", 'Exadata Layout'!O363 = "A"), 'Exadata Layout'!W363, 0)</f>
        <v>0</v>
      </c>
      <c r="F1853" s="99">
        <f>IF(OR('Exadata Layout'!O363 = "P", 'Exadata Layout'!O363 = "A"), 'Exadata Layout'!I363, 0)</f>
        <v>0</v>
      </c>
      <c r="G1853" s="91" t="str">
        <f t="array" ref="G1853">IF(OR('Exadata Layout'!O363 = "P", 'Exadata Layout'!O363 = "A"), 'Exadata Layout'!G363, "")</f>
        <v/>
      </c>
    </row>
    <row r="1854" spans="3:7">
      <c r="C1854" s="91">
        <v>350</v>
      </c>
      <c r="D1854" s="99">
        <f>IF(OR('Exadata Layout'!O364 = "P"), 'Exadata Layout'!V364, 0)</f>
        <v>0</v>
      </c>
      <c r="E1854" s="99">
        <f t="array" ref="E1854">IF(OR('Exadata Layout'!O364 = "P", 'Exadata Layout'!O364 = "A"), 'Exadata Layout'!W364, 0)</f>
        <v>0</v>
      </c>
      <c r="F1854" s="99">
        <f>IF(OR('Exadata Layout'!O364 = "P", 'Exadata Layout'!O364 = "A"), 'Exadata Layout'!I364, 0)</f>
        <v>0</v>
      </c>
      <c r="G1854" s="91" t="str">
        <f t="array" ref="G1854">IF(OR('Exadata Layout'!O364 = "P", 'Exadata Layout'!O364 = "A"), 'Exadata Layout'!G364, "")</f>
        <v/>
      </c>
    </row>
    <row r="1855" spans="3:7">
      <c r="C1855" s="91">
        <v>351</v>
      </c>
      <c r="D1855" s="99">
        <f>IF(OR('Exadata Layout'!O365 = "P"), 'Exadata Layout'!V365, 0)</f>
        <v>0</v>
      </c>
      <c r="E1855" s="99">
        <f t="array" ref="E1855">IF(OR('Exadata Layout'!O365 = "P", 'Exadata Layout'!O365 = "A"), 'Exadata Layout'!W365, 0)</f>
        <v>0</v>
      </c>
      <c r="F1855" s="99">
        <f>IF(OR('Exadata Layout'!O365 = "P", 'Exadata Layout'!O365 = "A"), 'Exadata Layout'!I365, 0)</f>
        <v>0</v>
      </c>
      <c r="G1855" s="91" t="str">
        <f t="array" ref="G1855">IF(OR('Exadata Layout'!O365 = "P", 'Exadata Layout'!O365 = "A"), 'Exadata Layout'!G365, "")</f>
        <v/>
      </c>
    </row>
    <row r="1856" spans="3:7">
      <c r="C1856" s="91">
        <v>352</v>
      </c>
      <c r="D1856" s="99">
        <f>IF(OR('Exadata Layout'!O366 = "P"), 'Exadata Layout'!V366, 0)</f>
        <v>0</v>
      </c>
      <c r="E1856" s="99">
        <f t="array" ref="E1856">IF(OR('Exadata Layout'!O366 = "P", 'Exadata Layout'!O366 = "A"), 'Exadata Layout'!W366, 0)</f>
        <v>0</v>
      </c>
      <c r="F1856" s="99">
        <f>IF(OR('Exadata Layout'!O366 = "P", 'Exadata Layout'!O366 = "A"), 'Exadata Layout'!I366, 0)</f>
        <v>0</v>
      </c>
      <c r="G1856" s="91" t="str">
        <f t="array" ref="G1856">IF(OR('Exadata Layout'!O366 = "P", 'Exadata Layout'!O366 = "A"), 'Exadata Layout'!G366, "")</f>
        <v/>
      </c>
    </row>
    <row r="1857" spans="3:7">
      <c r="C1857" s="91">
        <v>353</v>
      </c>
      <c r="D1857" s="99">
        <f>IF(OR('Exadata Layout'!O367 = "P"), 'Exadata Layout'!V367, 0)</f>
        <v>0</v>
      </c>
      <c r="E1857" s="99">
        <f t="array" ref="E1857">IF(OR('Exadata Layout'!O367 = "P", 'Exadata Layout'!O367 = "A"), 'Exadata Layout'!W367, 0)</f>
        <v>0</v>
      </c>
      <c r="F1857" s="99">
        <f>IF(OR('Exadata Layout'!O367 = "P", 'Exadata Layout'!O367 = "A"), 'Exadata Layout'!I367, 0)</f>
        <v>0</v>
      </c>
      <c r="G1857" s="91" t="str">
        <f t="array" ref="G1857">IF(OR('Exadata Layout'!O367 = "P", 'Exadata Layout'!O367 = "A"), 'Exadata Layout'!G367, "")</f>
        <v/>
      </c>
    </row>
    <row r="1858" spans="3:7">
      <c r="C1858" s="91">
        <v>354</v>
      </c>
      <c r="D1858" s="99">
        <f>IF(OR('Exadata Layout'!O368 = "P"), 'Exadata Layout'!V368, 0)</f>
        <v>0</v>
      </c>
      <c r="E1858" s="99">
        <f t="array" ref="E1858">IF(OR('Exadata Layout'!O368 = "P", 'Exadata Layout'!O368 = "A"), 'Exadata Layout'!W368, 0)</f>
        <v>0</v>
      </c>
      <c r="F1858" s="99">
        <f>IF(OR('Exadata Layout'!O368 = "P", 'Exadata Layout'!O368 = "A"), 'Exadata Layout'!I368, 0)</f>
        <v>0</v>
      </c>
      <c r="G1858" s="91" t="str">
        <f t="array" ref="G1858">IF(OR('Exadata Layout'!O368 = "P", 'Exadata Layout'!O368 = "A"), 'Exadata Layout'!G368, "")</f>
        <v/>
      </c>
    </row>
    <row r="1859" spans="3:7">
      <c r="C1859" s="91">
        <v>355</v>
      </c>
      <c r="D1859" s="99">
        <f>IF(OR('Exadata Layout'!O369 = "P"), 'Exadata Layout'!V369, 0)</f>
        <v>0</v>
      </c>
      <c r="E1859" s="99">
        <f t="array" ref="E1859">IF(OR('Exadata Layout'!O369 = "P", 'Exadata Layout'!O369 = "A"), 'Exadata Layout'!W369, 0)</f>
        <v>0</v>
      </c>
      <c r="F1859" s="99">
        <f>IF(OR('Exadata Layout'!O369 = "P", 'Exadata Layout'!O369 = "A"), 'Exadata Layout'!I369, 0)</f>
        <v>0</v>
      </c>
      <c r="G1859" s="91" t="str">
        <f t="array" ref="G1859">IF(OR('Exadata Layout'!O369 = "P", 'Exadata Layout'!O369 = "A"), 'Exadata Layout'!G369, "")</f>
        <v/>
      </c>
    </row>
    <row r="1860" spans="3:7">
      <c r="C1860" s="91">
        <v>356</v>
      </c>
      <c r="D1860" s="99">
        <f>IF(OR('Exadata Layout'!O370 = "P"), 'Exadata Layout'!V370, 0)</f>
        <v>0</v>
      </c>
      <c r="E1860" s="99">
        <f t="array" ref="E1860">IF(OR('Exadata Layout'!O370 = "P", 'Exadata Layout'!O370 = "A"), 'Exadata Layout'!W370, 0)</f>
        <v>0</v>
      </c>
      <c r="F1860" s="99">
        <f>IF(OR('Exadata Layout'!O370 = "P", 'Exadata Layout'!O370 = "A"), 'Exadata Layout'!I370, 0)</f>
        <v>0</v>
      </c>
      <c r="G1860" s="91" t="str">
        <f t="array" ref="G1860">IF(OR('Exadata Layout'!O370 = "P", 'Exadata Layout'!O370 = "A"), 'Exadata Layout'!G370, "")</f>
        <v/>
      </c>
    </row>
    <row r="1861" spans="3:7">
      <c r="C1861" s="91">
        <v>357</v>
      </c>
      <c r="D1861" s="99">
        <f>IF(OR('Exadata Layout'!O371 = "P"), 'Exadata Layout'!V371, 0)</f>
        <v>0</v>
      </c>
      <c r="E1861" s="99">
        <f t="array" ref="E1861">IF(OR('Exadata Layout'!O371 = "P", 'Exadata Layout'!O371 = "A"), 'Exadata Layout'!W371, 0)</f>
        <v>0</v>
      </c>
      <c r="F1861" s="99">
        <f>IF(OR('Exadata Layout'!O371 = "P", 'Exadata Layout'!O371 = "A"), 'Exadata Layout'!I371, 0)</f>
        <v>0</v>
      </c>
      <c r="G1861" s="91" t="str">
        <f t="array" ref="G1861">IF(OR('Exadata Layout'!O371 = "P", 'Exadata Layout'!O371 = "A"), 'Exadata Layout'!G371, "")</f>
        <v/>
      </c>
    </row>
    <row r="1862" spans="3:7">
      <c r="C1862" s="91">
        <v>358</v>
      </c>
      <c r="D1862" s="99">
        <f>IF(OR('Exadata Layout'!O372 = "P"), 'Exadata Layout'!V372, 0)</f>
        <v>0</v>
      </c>
      <c r="E1862" s="99">
        <f t="array" ref="E1862">IF(OR('Exadata Layout'!O372 = "P", 'Exadata Layout'!O372 = "A"), 'Exadata Layout'!W372, 0)</f>
        <v>0</v>
      </c>
      <c r="F1862" s="99">
        <f>IF(OR('Exadata Layout'!O372 = "P", 'Exadata Layout'!O372 = "A"), 'Exadata Layout'!I372, 0)</f>
        <v>0</v>
      </c>
      <c r="G1862" s="91" t="str">
        <f t="array" ref="G1862">IF(OR('Exadata Layout'!O372 = "P", 'Exadata Layout'!O372 = "A"), 'Exadata Layout'!G372, "")</f>
        <v/>
      </c>
    </row>
    <row r="1863" spans="3:7">
      <c r="C1863" s="91">
        <v>359</v>
      </c>
      <c r="D1863" s="99">
        <f>IF(OR('Exadata Layout'!O373 = "P"), 'Exadata Layout'!V373, 0)</f>
        <v>0</v>
      </c>
      <c r="E1863" s="99">
        <f t="array" ref="E1863">IF(OR('Exadata Layout'!O373 = "P", 'Exadata Layout'!O373 = "A"), 'Exadata Layout'!W373, 0)</f>
        <v>0</v>
      </c>
      <c r="F1863" s="99">
        <f>IF(OR('Exadata Layout'!O373 = "P", 'Exadata Layout'!O373 = "A"), 'Exadata Layout'!I373, 0)</f>
        <v>0</v>
      </c>
      <c r="G1863" s="91" t="str">
        <f t="array" ref="G1863">IF(OR('Exadata Layout'!O373 = "P", 'Exadata Layout'!O373 = "A"), 'Exadata Layout'!G373, "")</f>
        <v/>
      </c>
    </row>
    <row r="1864" spans="3:7">
      <c r="C1864" s="91">
        <v>360</v>
      </c>
      <c r="D1864" s="99">
        <f>IF(OR('Exadata Layout'!O374 = "P"), 'Exadata Layout'!V374, 0)</f>
        <v>0</v>
      </c>
      <c r="E1864" s="99">
        <f t="array" ref="E1864">IF(OR('Exadata Layout'!O374 = "P", 'Exadata Layout'!O374 = "A"), 'Exadata Layout'!W374, 0)</f>
        <v>0</v>
      </c>
      <c r="F1864" s="99">
        <f>IF(OR('Exadata Layout'!O374 = "P", 'Exadata Layout'!O374 = "A"), 'Exadata Layout'!I374, 0)</f>
        <v>0</v>
      </c>
      <c r="G1864" s="91" t="str">
        <f t="array" ref="G1864">IF(OR('Exadata Layout'!O374 = "P", 'Exadata Layout'!O374 = "A"), 'Exadata Layout'!G374, "")</f>
        <v/>
      </c>
    </row>
    <row r="1865" spans="3:7">
      <c r="C1865" s="91">
        <v>361</v>
      </c>
      <c r="D1865" s="99">
        <f>IF(OR('Exadata Layout'!O375 = "P"), 'Exadata Layout'!V375, 0)</f>
        <v>0</v>
      </c>
      <c r="E1865" s="99">
        <f t="array" ref="E1865">IF(OR('Exadata Layout'!O375 = "P", 'Exadata Layout'!O375 = "A"), 'Exadata Layout'!W375, 0)</f>
        <v>0</v>
      </c>
      <c r="F1865" s="99">
        <f>IF(OR('Exadata Layout'!O375 = "P", 'Exadata Layout'!O375 = "A"), 'Exadata Layout'!I375, 0)</f>
        <v>0</v>
      </c>
      <c r="G1865" s="91" t="str">
        <f t="array" ref="G1865">IF(OR('Exadata Layout'!O375 = "P", 'Exadata Layout'!O375 = "A"), 'Exadata Layout'!G375, "")</f>
        <v/>
      </c>
    </row>
    <row r="1866" spans="3:7">
      <c r="C1866" s="91">
        <v>362</v>
      </c>
      <c r="D1866" s="99">
        <f>IF(OR('Exadata Layout'!O376 = "P"), 'Exadata Layout'!V376, 0)</f>
        <v>0</v>
      </c>
      <c r="E1866" s="99">
        <f t="array" ref="E1866">IF(OR('Exadata Layout'!O376 = "P", 'Exadata Layout'!O376 = "A"), 'Exadata Layout'!W376, 0)</f>
        <v>0</v>
      </c>
      <c r="F1866" s="99">
        <f>IF(OR('Exadata Layout'!O376 = "P", 'Exadata Layout'!O376 = "A"), 'Exadata Layout'!I376, 0)</f>
        <v>0</v>
      </c>
      <c r="G1866" s="91" t="str">
        <f t="array" ref="G1866">IF(OR('Exadata Layout'!O376 = "P", 'Exadata Layout'!O376 = "A"), 'Exadata Layout'!G376, "")</f>
        <v/>
      </c>
    </row>
    <row r="1867" spans="3:7">
      <c r="C1867" s="91">
        <v>363</v>
      </c>
      <c r="D1867" s="99">
        <f>IF(OR('Exadata Layout'!O377 = "P"), 'Exadata Layout'!V377, 0)</f>
        <v>0</v>
      </c>
      <c r="E1867" s="99">
        <f t="array" ref="E1867">IF(OR('Exadata Layout'!O377 = "P", 'Exadata Layout'!O377 = "A"), 'Exadata Layout'!W377, 0)</f>
        <v>0</v>
      </c>
      <c r="F1867" s="99">
        <f>IF(OR('Exadata Layout'!O377 = "P", 'Exadata Layout'!O377 = "A"), 'Exadata Layout'!I377, 0)</f>
        <v>0</v>
      </c>
      <c r="G1867" s="91" t="str">
        <f t="array" ref="G1867">IF(OR('Exadata Layout'!O377 = "P", 'Exadata Layout'!O377 = "A"), 'Exadata Layout'!G377, "")</f>
        <v/>
      </c>
    </row>
    <row r="1868" spans="3:7">
      <c r="C1868" s="91">
        <v>364</v>
      </c>
      <c r="D1868" s="99">
        <f>IF(OR('Exadata Layout'!O378 = "P"), 'Exadata Layout'!V378, 0)</f>
        <v>0</v>
      </c>
      <c r="E1868" s="99">
        <f t="array" ref="E1868">IF(OR('Exadata Layout'!O378 = "P", 'Exadata Layout'!O378 = "A"), 'Exadata Layout'!W378, 0)</f>
        <v>0</v>
      </c>
      <c r="F1868" s="99">
        <f>IF(OR('Exadata Layout'!O378 = "P", 'Exadata Layout'!O378 = "A"), 'Exadata Layout'!I378, 0)</f>
        <v>0</v>
      </c>
      <c r="G1868" s="91" t="str">
        <f t="array" ref="G1868">IF(OR('Exadata Layout'!O378 = "P", 'Exadata Layout'!O378 = "A"), 'Exadata Layout'!G378, "")</f>
        <v/>
      </c>
    </row>
    <row r="1869" spans="3:7">
      <c r="C1869" s="91">
        <v>365</v>
      </c>
      <c r="D1869" s="99">
        <f>IF(OR('Exadata Layout'!O379 = "P"), 'Exadata Layout'!V379, 0)</f>
        <v>0</v>
      </c>
      <c r="E1869" s="99">
        <f t="array" ref="E1869">IF(OR('Exadata Layout'!O379 = "P", 'Exadata Layout'!O379 = "A"), 'Exadata Layout'!W379, 0)</f>
        <v>0</v>
      </c>
      <c r="F1869" s="99">
        <f>IF(OR('Exadata Layout'!O379 = "P", 'Exadata Layout'!O379 = "A"), 'Exadata Layout'!I379, 0)</f>
        <v>0</v>
      </c>
      <c r="G1869" s="91" t="str">
        <f t="array" ref="G1869">IF(OR('Exadata Layout'!O379 = "P", 'Exadata Layout'!O379 = "A"), 'Exadata Layout'!G379, "")</f>
        <v/>
      </c>
    </row>
    <row r="1870" spans="3:7">
      <c r="C1870" s="91">
        <v>366</v>
      </c>
      <c r="D1870" s="99">
        <f>IF(OR('Exadata Layout'!O380 = "P"), 'Exadata Layout'!V380, 0)</f>
        <v>0</v>
      </c>
      <c r="E1870" s="99">
        <f t="array" ref="E1870">IF(OR('Exadata Layout'!O380 = "P", 'Exadata Layout'!O380 = "A"), 'Exadata Layout'!W380, 0)</f>
        <v>0</v>
      </c>
      <c r="F1870" s="99">
        <f>IF(OR('Exadata Layout'!O380 = "P", 'Exadata Layout'!O380 = "A"), 'Exadata Layout'!I380, 0)</f>
        <v>0</v>
      </c>
      <c r="G1870" s="91" t="str">
        <f t="array" ref="G1870">IF(OR('Exadata Layout'!O380 = "P", 'Exadata Layout'!O380 = "A"), 'Exadata Layout'!G380, "")</f>
        <v/>
      </c>
    </row>
    <row r="1871" spans="3:7">
      <c r="C1871" s="91">
        <v>367</v>
      </c>
      <c r="D1871" s="99">
        <f>IF(OR('Exadata Layout'!O381 = "P"), 'Exadata Layout'!V381, 0)</f>
        <v>0</v>
      </c>
      <c r="E1871" s="99">
        <f t="array" ref="E1871">IF(OR('Exadata Layout'!O381 = "P", 'Exadata Layout'!O381 = "A"), 'Exadata Layout'!W381, 0)</f>
        <v>0</v>
      </c>
      <c r="F1871" s="99">
        <f>IF(OR('Exadata Layout'!O381 = "P", 'Exadata Layout'!O381 = "A"), 'Exadata Layout'!I381, 0)</f>
        <v>0</v>
      </c>
      <c r="G1871" s="91" t="str">
        <f t="array" ref="G1871">IF(OR('Exadata Layout'!O381 = "P", 'Exadata Layout'!O381 = "A"), 'Exadata Layout'!G381, "")</f>
        <v/>
      </c>
    </row>
    <row r="1872" spans="3:7">
      <c r="C1872" s="91">
        <v>368</v>
      </c>
      <c r="D1872" s="99">
        <f>IF(OR('Exadata Layout'!O382 = "P"), 'Exadata Layout'!V382, 0)</f>
        <v>0</v>
      </c>
      <c r="E1872" s="99">
        <f t="array" ref="E1872">IF(OR('Exadata Layout'!O382 = "P", 'Exadata Layout'!O382 = "A"), 'Exadata Layout'!W382, 0)</f>
        <v>0</v>
      </c>
      <c r="F1872" s="99">
        <f>IF(OR('Exadata Layout'!O382 = "P", 'Exadata Layout'!O382 = "A"), 'Exadata Layout'!I382, 0)</f>
        <v>0</v>
      </c>
      <c r="G1872" s="91" t="str">
        <f t="array" ref="G1872">IF(OR('Exadata Layout'!O382 = "P", 'Exadata Layout'!O382 = "A"), 'Exadata Layout'!G382, "")</f>
        <v/>
      </c>
    </row>
    <row r="1873" spans="3:7">
      <c r="C1873" s="91">
        <v>369</v>
      </c>
      <c r="D1873" s="99">
        <f>IF(OR('Exadata Layout'!O383 = "P"), 'Exadata Layout'!V383, 0)</f>
        <v>0</v>
      </c>
      <c r="E1873" s="99">
        <f t="array" ref="E1873">IF(OR('Exadata Layout'!O383 = "P", 'Exadata Layout'!O383 = "A"), 'Exadata Layout'!W383, 0)</f>
        <v>0</v>
      </c>
      <c r="F1873" s="99">
        <f>IF(OR('Exadata Layout'!O383 = "P", 'Exadata Layout'!O383 = "A"), 'Exadata Layout'!I383, 0)</f>
        <v>0</v>
      </c>
      <c r="G1873" s="91" t="str">
        <f t="array" ref="G1873">IF(OR('Exadata Layout'!O383 = "P", 'Exadata Layout'!O383 = "A"), 'Exadata Layout'!G383, "")</f>
        <v/>
      </c>
    </row>
    <row r="1874" spans="3:7">
      <c r="C1874" s="91">
        <v>370</v>
      </c>
      <c r="D1874" s="99">
        <f>IF(OR('Exadata Layout'!O384 = "P"), 'Exadata Layout'!V384, 0)</f>
        <v>0</v>
      </c>
      <c r="E1874" s="99">
        <f t="array" ref="E1874">IF(OR('Exadata Layout'!O384 = "P", 'Exadata Layout'!O384 = "A"), 'Exadata Layout'!W384, 0)</f>
        <v>0</v>
      </c>
      <c r="F1874" s="99">
        <f>IF(OR('Exadata Layout'!O384 = "P", 'Exadata Layout'!O384 = "A"), 'Exadata Layout'!I384, 0)</f>
        <v>0</v>
      </c>
      <c r="G1874" s="91" t="str">
        <f t="array" ref="G1874">IF(OR('Exadata Layout'!O384 = "P", 'Exadata Layout'!O384 = "A"), 'Exadata Layout'!G384, "")</f>
        <v/>
      </c>
    </row>
    <row r="1875" spans="3:7">
      <c r="C1875" s="91">
        <v>371</v>
      </c>
      <c r="D1875" s="99">
        <f>IF(OR('Exadata Layout'!O385 = "P"), 'Exadata Layout'!V385, 0)</f>
        <v>0</v>
      </c>
      <c r="E1875" s="99">
        <f t="array" ref="E1875">IF(OR('Exadata Layout'!O385 = "P", 'Exadata Layout'!O385 = "A"), 'Exadata Layout'!W385, 0)</f>
        <v>0</v>
      </c>
      <c r="F1875" s="99">
        <f>IF(OR('Exadata Layout'!O385 = "P", 'Exadata Layout'!O385 = "A"), 'Exadata Layout'!I385, 0)</f>
        <v>0</v>
      </c>
      <c r="G1875" s="91" t="str">
        <f t="array" ref="G1875">IF(OR('Exadata Layout'!O385 = "P", 'Exadata Layout'!O385 = "A"), 'Exadata Layout'!G385, "")</f>
        <v/>
      </c>
    </row>
    <row r="1876" spans="3:7">
      <c r="C1876" s="91">
        <v>372</v>
      </c>
      <c r="D1876" s="99">
        <f>IF(OR('Exadata Layout'!O386 = "P"), 'Exadata Layout'!V386, 0)</f>
        <v>0</v>
      </c>
      <c r="E1876" s="99">
        <f t="array" ref="E1876">IF(OR('Exadata Layout'!O386 = "P", 'Exadata Layout'!O386 = "A"), 'Exadata Layout'!W386, 0)</f>
        <v>0</v>
      </c>
      <c r="F1876" s="99">
        <f>IF(OR('Exadata Layout'!O386 = "P", 'Exadata Layout'!O386 = "A"), 'Exadata Layout'!I386, 0)</f>
        <v>0</v>
      </c>
      <c r="G1876" s="91" t="str">
        <f t="array" ref="G1876">IF(OR('Exadata Layout'!O386 = "P", 'Exadata Layout'!O386 = "A"), 'Exadata Layout'!G386, "")</f>
        <v/>
      </c>
    </row>
    <row r="1877" spans="3:7">
      <c r="C1877" s="91">
        <v>373</v>
      </c>
      <c r="D1877" s="99">
        <f>IF(OR('Exadata Layout'!O387 = "P"), 'Exadata Layout'!V387, 0)</f>
        <v>0</v>
      </c>
      <c r="E1877" s="99">
        <f t="array" ref="E1877">IF(OR('Exadata Layout'!O387 = "P", 'Exadata Layout'!O387 = "A"), 'Exadata Layout'!W387, 0)</f>
        <v>0</v>
      </c>
      <c r="F1877" s="99">
        <f>IF(OR('Exadata Layout'!O387 = "P", 'Exadata Layout'!O387 = "A"), 'Exadata Layout'!I387, 0)</f>
        <v>0</v>
      </c>
      <c r="G1877" s="91" t="str">
        <f t="array" ref="G1877">IF(OR('Exadata Layout'!O387 = "P", 'Exadata Layout'!O387 = "A"), 'Exadata Layout'!G387, "")</f>
        <v/>
      </c>
    </row>
    <row r="1878" spans="3:7">
      <c r="C1878" s="91">
        <v>374</v>
      </c>
      <c r="D1878" s="99">
        <f>IF(OR('Exadata Layout'!O388 = "P"), 'Exadata Layout'!V388, 0)</f>
        <v>0</v>
      </c>
      <c r="E1878" s="99">
        <f t="array" ref="E1878">IF(OR('Exadata Layout'!O388 = "P", 'Exadata Layout'!O388 = "A"), 'Exadata Layout'!W388, 0)</f>
        <v>0</v>
      </c>
      <c r="F1878" s="99">
        <f>IF(OR('Exadata Layout'!O388 = "P", 'Exadata Layout'!O388 = "A"), 'Exadata Layout'!I388, 0)</f>
        <v>0</v>
      </c>
      <c r="G1878" s="91" t="str">
        <f t="array" ref="G1878">IF(OR('Exadata Layout'!O388 = "P", 'Exadata Layout'!O388 = "A"), 'Exadata Layout'!G388, "")</f>
        <v/>
      </c>
    </row>
    <row r="1879" spans="3:7">
      <c r="C1879" s="91">
        <v>375</v>
      </c>
      <c r="D1879" s="99">
        <f>IF(OR('Exadata Layout'!O389 = "P"), 'Exadata Layout'!V389, 0)</f>
        <v>0</v>
      </c>
      <c r="E1879" s="99">
        <f t="array" ref="E1879">IF(OR('Exadata Layout'!O389 = "P", 'Exadata Layout'!O389 = "A"), 'Exadata Layout'!W389, 0)</f>
        <v>0</v>
      </c>
      <c r="F1879" s="99">
        <f>IF(OR('Exadata Layout'!O389 = "P", 'Exadata Layout'!O389 = "A"), 'Exadata Layout'!I389, 0)</f>
        <v>0</v>
      </c>
      <c r="G1879" s="91" t="str">
        <f t="array" ref="G1879">IF(OR('Exadata Layout'!O389 = "P", 'Exadata Layout'!O389 = "A"), 'Exadata Layout'!G389, "")</f>
        <v/>
      </c>
    </row>
    <row r="1880" spans="3:7">
      <c r="C1880" s="91">
        <v>376</v>
      </c>
      <c r="D1880" s="99">
        <f>IF(OR('Exadata Layout'!O390 = "P"), 'Exadata Layout'!V390, 0)</f>
        <v>0</v>
      </c>
      <c r="E1880" s="99">
        <f t="array" ref="E1880">IF(OR('Exadata Layout'!O390 = "P", 'Exadata Layout'!O390 = "A"), 'Exadata Layout'!W390, 0)</f>
        <v>0</v>
      </c>
      <c r="F1880" s="99">
        <f>IF(OR('Exadata Layout'!O390 = "P", 'Exadata Layout'!O390 = "A"), 'Exadata Layout'!I390, 0)</f>
        <v>0</v>
      </c>
      <c r="G1880" s="91" t="str">
        <f t="array" ref="G1880">IF(OR('Exadata Layout'!O390 = "P", 'Exadata Layout'!O390 = "A"), 'Exadata Layout'!G390, "")</f>
        <v/>
      </c>
    </row>
    <row r="1881" spans="3:7">
      <c r="C1881" s="91">
        <v>377</v>
      </c>
      <c r="D1881" s="99">
        <f>IF(OR('Exadata Layout'!O391 = "P"), 'Exadata Layout'!V391, 0)</f>
        <v>0</v>
      </c>
      <c r="E1881" s="99">
        <f t="array" ref="E1881">IF(OR('Exadata Layout'!O391 = "P", 'Exadata Layout'!O391 = "A"), 'Exadata Layout'!W391, 0)</f>
        <v>0</v>
      </c>
      <c r="F1881" s="99">
        <f>IF(OR('Exadata Layout'!O391 = "P", 'Exadata Layout'!O391 = "A"), 'Exadata Layout'!I391, 0)</f>
        <v>0</v>
      </c>
      <c r="G1881" s="91" t="str">
        <f t="array" ref="G1881">IF(OR('Exadata Layout'!O391 = "P", 'Exadata Layout'!O391 = "A"), 'Exadata Layout'!G391, "")</f>
        <v/>
      </c>
    </row>
    <row r="1882" spans="3:7">
      <c r="C1882" s="91">
        <v>378</v>
      </c>
      <c r="D1882" s="99">
        <f>IF(OR('Exadata Layout'!O392 = "P"), 'Exadata Layout'!V392, 0)</f>
        <v>0</v>
      </c>
      <c r="E1882" s="99">
        <f t="array" ref="E1882">IF(OR('Exadata Layout'!O392 = "P", 'Exadata Layout'!O392 = "A"), 'Exadata Layout'!W392, 0)</f>
        <v>0</v>
      </c>
      <c r="F1882" s="99">
        <f>IF(OR('Exadata Layout'!O392 = "P", 'Exadata Layout'!O392 = "A"), 'Exadata Layout'!I392, 0)</f>
        <v>0</v>
      </c>
      <c r="G1882" s="91" t="str">
        <f t="array" ref="G1882">IF(OR('Exadata Layout'!O392 = "P", 'Exadata Layout'!O392 = "A"), 'Exadata Layout'!G392, "")</f>
        <v/>
      </c>
    </row>
    <row r="1883" spans="3:7">
      <c r="C1883" s="91">
        <v>379</v>
      </c>
      <c r="D1883" s="99">
        <f>IF(OR('Exadata Layout'!O393 = "P"), 'Exadata Layout'!V393, 0)</f>
        <v>0</v>
      </c>
      <c r="E1883" s="99">
        <f t="array" ref="E1883">IF(OR('Exadata Layout'!O393 = "P", 'Exadata Layout'!O393 = "A"), 'Exadata Layout'!W393, 0)</f>
        <v>0</v>
      </c>
      <c r="F1883" s="99">
        <f>IF(OR('Exadata Layout'!O393 = "P", 'Exadata Layout'!O393 = "A"), 'Exadata Layout'!I393, 0)</f>
        <v>0</v>
      </c>
      <c r="G1883" s="91" t="str">
        <f t="array" ref="G1883">IF(OR('Exadata Layout'!O393 = "P", 'Exadata Layout'!O393 = "A"), 'Exadata Layout'!G393, "")</f>
        <v/>
      </c>
    </row>
    <row r="1884" spans="3:7">
      <c r="C1884" s="91">
        <v>380</v>
      </c>
      <c r="D1884" s="99">
        <f>IF(OR('Exadata Layout'!O394 = "P"), 'Exadata Layout'!V394, 0)</f>
        <v>0</v>
      </c>
      <c r="E1884" s="99">
        <f t="array" ref="E1884">IF(OR('Exadata Layout'!O394 = "P", 'Exadata Layout'!O394 = "A"), 'Exadata Layout'!W394, 0)</f>
        <v>0</v>
      </c>
      <c r="F1884" s="99">
        <f>IF(OR('Exadata Layout'!O394 = "P", 'Exadata Layout'!O394 = "A"), 'Exadata Layout'!I394, 0)</f>
        <v>0</v>
      </c>
      <c r="G1884" s="91" t="str">
        <f t="array" ref="G1884">IF(OR('Exadata Layout'!O394 = "P", 'Exadata Layout'!O394 = "A"), 'Exadata Layout'!G394, "")</f>
        <v/>
      </c>
    </row>
    <row r="1885" spans="3:7">
      <c r="C1885" s="91">
        <v>381</v>
      </c>
      <c r="D1885" s="99">
        <f>IF(OR('Exadata Layout'!O395 = "P"), 'Exadata Layout'!V395, 0)</f>
        <v>0</v>
      </c>
      <c r="E1885" s="99">
        <f t="array" ref="E1885">IF(OR('Exadata Layout'!O395 = "P", 'Exadata Layout'!O395 = "A"), 'Exadata Layout'!W395, 0)</f>
        <v>0</v>
      </c>
      <c r="F1885" s="99">
        <f>IF(OR('Exadata Layout'!O395 = "P", 'Exadata Layout'!O395 = "A"), 'Exadata Layout'!I395, 0)</f>
        <v>0</v>
      </c>
      <c r="G1885" s="91" t="str">
        <f t="array" ref="G1885">IF(OR('Exadata Layout'!O395 = "P", 'Exadata Layout'!O395 = "A"), 'Exadata Layout'!G395, "")</f>
        <v/>
      </c>
    </row>
    <row r="1886" spans="3:7">
      <c r="C1886" s="91">
        <v>382</v>
      </c>
      <c r="D1886" s="99">
        <f>IF(OR('Exadata Layout'!O396 = "P"), 'Exadata Layout'!V396, 0)</f>
        <v>0</v>
      </c>
      <c r="E1886" s="99">
        <f t="array" ref="E1886">IF(OR('Exadata Layout'!O396 = "P", 'Exadata Layout'!O396 = "A"), 'Exadata Layout'!W396, 0)</f>
        <v>0</v>
      </c>
      <c r="F1886" s="99">
        <f>IF(OR('Exadata Layout'!O396 = "P", 'Exadata Layout'!O396 = "A"), 'Exadata Layout'!I396, 0)</f>
        <v>0</v>
      </c>
      <c r="G1886" s="91" t="str">
        <f t="array" ref="G1886">IF(OR('Exadata Layout'!O396 = "P", 'Exadata Layout'!O396 = "A"), 'Exadata Layout'!G396, "")</f>
        <v/>
      </c>
    </row>
    <row r="1887" spans="3:7">
      <c r="C1887" s="91">
        <v>383</v>
      </c>
      <c r="D1887" s="99">
        <f>IF(OR('Exadata Layout'!O397 = "P"), 'Exadata Layout'!V397, 0)</f>
        <v>0</v>
      </c>
      <c r="E1887" s="99">
        <f t="array" ref="E1887">IF(OR('Exadata Layout'!O397 = "P", 'Exadata Layout'!O397 = "A"), 'Exadata Layout'!W397, 0)</f>
        <v>0</v>
      </c>
      <c r="F1887" s="99">
        <f>IF(OR('Exadata Layout'!O397 = "P", 'Exadata Layout'!O397 = "A"), 'Exadata Layout'!I397, 0)</f>
        <v>0</v>
      </c>
      <c r="G1887" s="91" t="str">
        <f t="array" ref="G1887">IF(OR('Exadata Layout'!O397 = "P", 'Exadata Layout'!O397 = "A"), 'Exadata Layout'!G397, "")</f>
        <v/>
      </c>
    </row>
    <row r="1888" spans="3:7">
      <c r="C1888" s="91">
        <v>384</v>
      </c>
      <c r="D1888" s="99">
        <f>IF(OR('Exadata Layout'!O398 = "P"), 'Exadata Layout'!V398, 0)</f>
        <v>0</v>
      </c>
      <c r="E1888" s="99">
        <f t="array" ref="E1888">IF(OR('Exadata Layout'!O398 = "P", 'Exadata Layout'!O398 = "A"), 'Exadata Layout'!W398, 0)</f>
        <v>0</v>
      </c>
      <c r="F1888" s="99">
        <f>IF(OR('Exadata Layout'!O398 = "P", 'Exadata Layout'!O398 = "A"), 'Exadata Layout'!I398, 0)</f>
        <v>0</v>
      </c>
      <c r="G1888" s="91" t="str">
        <f t="array" ref="G1888">IF(OR('Exadata Layout'!O398 = "P", 'Exadata Layout'!O398 = "A"), 'Exadata Layout'!G398, "")</f>
        <v/>
      </c>
    </row>
    <row r="1889" spans="3:7">
      <c r="C1889" s="91">
        <v>385</v>
      </c>
      <c r="D1889" s="99">
        <f>IF(OR('Exadata Layout'!O399 = "P"), 'Exadata Layout'!V399, 0)</f>
        <v>0</v>
      </c>
      <c r="E1889" s="99">
        <f t="array" ref="E1889">IF(OR('Exadata Layout'!O399 = "P", 'Exadata Layout'!O399 = "A"), 'Exadata Layout'!W399, 0)</f>
        <v>0</v>
      </c>
      <c r="F1889" s="99">
        <f>IF(OR('Exadata Layout'!O399 = "P", 'Exadata Layout'!O399 = "A"), 'Exadata Layout'!I399, 0)</f>
        <v>0</v>
      </c>
      <c r="G1889" s="91" t="str">
        <f t="array" ref="G1889">IF(OR('Exadata Layout'!O399 = "P", 'Exadata Layout'!O399 = "A"), 'Exadata Layout'!G399, "")</f>
        <v/>
      </c>
    </row>
    <row r="1890" spans="3:7">
      <c r="C1890" s="91">
        <v>386</v>
      </c>
      <c r="D1890" s="99">
        <f>IF(OR('Exadata Layout'!O400 = "P"), 'Exadata Layout'!V400, 0)</f>
        <v>0</v>
      </c>
      <c r="E1890" s="99">
        <f t="array" ref="E1890">IF(OR('Exadata Layout'!O400 = "P", 'Exadata Layout'!O400 = "A"), 'Exadata Layout'!W400, 0)</f>
        <v>0</v>
      </c>
      <c r="F1890" s="99">
        <f>IF(OR('Exadata Layout'!O400 = "P", 'Exadata Layout'!O400 = "A"), 'Exadata Layout'!I400, 0)</f>
        <v>0</v>
      </c>
      <c r="G1890" s="91" t="str">
        <f t="array" ref="G1890">IF(OR('Exadata Layout'!O400 = "P", 'Exadata Layout'!O400 = "A"), 'Exadata Layout'!G400, "")</f>
        <v/>
      </c>
    </row>
    <row r="1891" spans="3:7">
      <c r="C1891" s="91">
        <v>387</v>
      </c>
      <c r="D1891" s="99">
        <f>IF(OR('Exadata Layout'!O401 = "P"), 'Exadata Layout'!V401, 0)</f>
        <v>0</v>
      </c>
      <c r="E1891" s="99">
        <f t="array" ref="E1891">IF(OR('Exadata Layout'!O401 = "P", 'Exadata Layout'!O401 = "A"), 'Exadata Layout'!W401, 0)</f>
        <v>0</v>
      </c>
      <c r="F1891" s="99">
        <f>IF(OR('Exadata Layout'!O401 = "P", 'Exadata Layout'!O401 = "A"), 'Exadata Layout'!I401, 0)</f>
        <v>0</v>
      </c>
      <c r="G1891" s="91" t="str">
        <f t="array" ref="G1891">IF(OR('Exadata Layout'!O401 = "P", 'Exadata Layout'!O401 = "A"), 'Exadata Layout'!G401, "")</f>
        <v/>
      </c>
    </row>
    <row r="1892" spans="3:7">
      <c r="C1892" s="91">
        <v>388</v>
      </c>
      <c r="D1892" s="99">
        <f>IF(OR('Exadata Layout'!O402 = "P"), 'Exadata Layout'!V402, 0)</f>
        <v>0</v>
      </c>
      <c r="E1892" s="99">
        <f t="array" ref="E1892">IF(OR('Exadata Layout'!O402 = "P", 'Exadata Layout'!O402 = "A"), 'Exadata Layout'!W402, 0)</f>
        <v>0</v>
      </c>
      <c r="F1892" s="99">
        <f>IF(OR('Exadata Layout'!O402 = "P", 'Exadata Layout'!O402 = "A"), 'Exadata Layout'!I402, 0)</f>
        <v>0</v>
      </c>
      <c r="G1892" s="91" t="str">
        <f t="array" ref="G1892">IF(OR('Exadata Layout'!O402 = "P", 'Exadata Layout'!O402 = "A"), 'Exadata Layout'!G402, "")</f>
        <v/>
      </c>
    </row>
    <row r="1893" spans="3:7">
      <c r="C1893" s="91">
        <v>389</v>
      </c>
      <c r="D1893" s="99">
        <f>IF(OR('Exadata Layout'!O403 = "P"), 'Exadata Layout'!V403, 0)</f>
        <v>0</v>
      </c>
      <c r="E1893" s="99">
        <f t="array" ref="E1893">IF(OR('Exadata Layout'!O403 = "P", 'Exadata Layout'!O403 = "A"), 'Exadata Layout'!W403, 0)</f>
        <v>0</v>
      </c>
      <c r="F1893" s="99">
        <f>IF(OR('Exadata Layout'!O403 = "P", 'Exadata Layout'!O403 = "A"), 'Exadata Layout'!I403, 0)</f>
        <v>0</v>
      </c>
      <c r="G1893" s="91" t="str">
        <f t="array" ref="G1893">IF(OR('Exadata Layout'!O403 = "P", 'Exadata Layout'!O403 = "A"), 'Exadata Layout'!G403, "")</f>
        <v/>
      </c>
    </row>
    <row r="1894" spans="3:7">
      <c r="C1894" s="91">
        <v>390</v>
      </c>
      <c r="D1894" s="99">
        <f>IF(OR('Exadata Layout'!O404 = "P"), 'Exadata Layout'!V404, 0)</f>
        <v>0</v>
      </c>
      <c r="E1894" s="99">
        <f t="array" ref="E1894">IF(OR('Exadata Layout'!O404 = "P", 'Exadata Layout'!O404 = "A"), 'Exadata Layout'!W404, 0)</f>
        <v>0</v>
      </c>
      <c r="F1894" s="99">
        <f>IF(OR('Exadata Layout'!O404 = "P", 'Exadata Layout'!O404 = "A"), 'Exadata Layout'!I404, 0)</f>
        <v>0</v>
      </c>
      <c r="G1894" s="91" t="str">
        <f t="array" ref="G1894">IF(OR('Exadata Layout'!O404 = "P", 'Exadata Layout'!O404 = "A"), 'Exadata Layout'!G404, "")</f>
        <v/>
      </c>
    </row>
    <row r="1895" spans="3:7">
      <c r="C1895" s="91">
        <v>391</v>
      </c>
      <c r="D1895" s="99">
        <f>IF(OR('Exadata Layout'!O405 = "P"), 'Exadata Layout'!V405, 0)</f>
        <v>0</v>
      </c>
      <c r="E1895" s="99">
        <f t="array" ref="E1895">IF(OR('Exadata Layout'!O405 = "P", 'Exadata Layout'!O405 = "A"), 'Exadata Layout'!W405, 0)</f>
        <v>0</v>
      </c>
      <c r="F1895" s="99">
        <f>IF(OR('Exadata Layout'!O405 = "P", 'Exadata Layout'!O405 = "A"), 'Exadata Layout'!I405, 0)</f>
        <v>0</v>
      </c>
      <c r="G1895" s="91" t="str">
        <f t="array" ref="G1895">IF(OR('Exadata Layout'!O405 = "P", 'Exadata Layout'!O405 = "A"), 'Exadata Layout'!G405, "")</f>
        <v/>
      </c>
    </row>
    <row r="1896" spans="3:7">
      <c r="C1896" s="91">
        <v>392</v>
      </c>
      <c r="D1896" s="99">
        <f>IF(OR('Exadata Layout'!O406 = "P"), 'Exadata Layout'!V406, 0)</f>
        <v>0</v>
      </c>
      <c r="E1896" s="99">
        <f t="array" ref="E1896">IF(OR('Exadata Layout'!O406 = "P", 'Exadata Layout'!O406 = "A"), 'Exadata Layout'!W406, 0)</f>
        <v>0</v>
      </c>
      <c r="F1896" s="99">
        <f>IF(OR('Exadata Layout'!O406 = "P", 'Exadata Layout'!O406 = "A"), 'Exadata Layout'!I406, 0)</f>
        <v>0</v>
      </c>
      <c r="G1896" s="91" t="str">
        <f t="array" ref="G1896">IF(OR('Exadata Layout'!O406 = "P", 'Exadata Layout'!O406 = "A"), 'Exadata Layout'!G406, "")</f>
        <v/>
      </c>
    </row>
    <row r="1897" spans="3:7">
      <c r="C1897" s="91">
        <v>393</v>
      </c>
      <c r="D1897" s="99">
        <f>IF(OR('Exadata Layout'!O407 = "P"), 'Exadata Layout'!V407, 0)</f>
        <v>0</v>
      </c>
      <c r="E1897" s="99">
        <f t="array" ref="E1897">IF(OR('Exadata Layout'!O407 = "P", 'Exadata Layout'!O407 = "A"), 'Exadata Layout'!W407, 0)</f>
        <v>0</v>
      </c>
      <c r="F1897" s="99">
        <f>IF(OR('Exadata Layout'!O407 = "P", 'Exadata Layout'!O407 = "A"), 'Exadata Layout'!I407, 0)</f>
        <v>0</v>
      </c>
      <c r="G1897" s="91" t="str">
        <f t="array" ref="G1897">IF(OR('Exadata Layout'!O407 = "P", 'Exadata Layout'!O407 = "A"), 'Exadata Layout'!G407, "")</f>
        <v/>
      </c>
    </row>
    <row r="1898" spans="3:7">
      <c r="C1898" s="91">
        <v>394</v>
      </c>
      <c r="D1898" s="99">
        <f>IF(OR('Exadata Layout'!O408 = "P"), 'Exadata Layout'!V408, 0)</f>
        <v>0</v>
      </c>
      <c r="E1898" s="99">
        <f t="array" ref="E1898">IF(OR('Exadata Layout'!O408 = "P", 'Exadata Layout'!O408 = "A"), 'Exadata Layout'!W408, 0)</f>
        <v>0</v>
      </c>
      <c r="F1898" s="99">
        <f>IF(OR('Exadata Layout'!O408 = "P", 'Exadata Layout'!O408 = "A"), 'Exadata Layout'!I408, 0)</f>
        <v>0</v>
      </c>
      <c r="G1898" s="91" t="str">
        <f t="array" ref="G1898">IF(OR('Exadata Layout'!O408 = "P", 'Exadata Layout'!O408 = "A"), 'Exadata Layout'!G408, "")</f>
        <v/>
      </c>
    </row>
    <row r="1899" spans="3:7">
      <c r="C1899" s="91">
        <v>395</v>
      </c>
      <c r="D1899" s="99">
        <f>IF(OR('Exadata Layout'!O409 = "P"), 'Exadata Layout'!V409, 0)</f>
        <v>0</v>
      </c>
      <c r="E1899" s="99">
        <f t="array" ref="E1899">IF(OR('Exadata Layout'!O409 = "P", 'Exadata Layout'!O409 = "A"), 'Exadata Layout'!W409, 0)</f>
        <v>0</v>
      </c>
      <c r="F1899" s="99">
        <f>IF(OR('Exadata Layout'!O409 = "P", 'Exadata Layout'!O409 = "A"), 'Exadata Layout'!I409, 0)</f>
        <v>0</v>
      </c>
      <c r="G1899" s="91" t="str">
        <f t="array" ref="G1899">IF(OR('Exadata Layout'!O409 = "P", 'Exadata Layout'!O409 = "A"), 'Exadata Layout'!G409, "")</f>
        <v/>
      </c>
    </row>
    <row r="1900" spans="3:7">
      <c r="C1900" s="91">
        <v>396</v>
      </c>
      <c r="D1900" s="99">
        <f>IF(OR('Exadata Layout'!O410 = "P"), 'Exadata Layout'!V410, 0)</f>
        <v>0</v>
      </c>
      <c r="E1900" s="99">
        <f t="array" ref="E1900">IF(OR('Exadata Layout'!O410 = "P", 'Exadata Layout'!O410 = "A"), 'Exadata Layout'!W410, 0)</f>
        <v>0</v>
      </c>
      <c r="F1900" s="99">
        <f>IF(OR('Exadata Layout'!O410 = "P", 'Exadata Layout'!O410 = "A"), 'Exadata Layout'!I410, 0)</f>
        <v>0</v>
      </c>
      <c r="G1900" s="91" t="str">
        <f t="array" ref="G1900">IF(OR('Exadata Layout'!O410 = "P", 'Exadata Layout'!O410 = "A"), 'Exadata Layout'!G410, "")</f>
        <v/>
      </c>
    </row>
    <row r="1901" spans="3:7">
      <c r="C1901" s="91">
        <v>397</v>
      </c>
      <c r="D1901" s="99">
        <f>IF(OR('Exadata Layout'!O411 = "P"), 'Exadata Layout'!V411, 0)</f>
        <v>0</v>
      </c>
      <c r="E1901" s="99">
        <f t="array" ref="E1901">IF(OR('Exadata Layout'!O411 = "P", 'Exadata Layout'!O411 = "A"), 'Exadata Layout'!W411, 0)</f>
        <v>0</v>
      </c>
      <c r="F1901" s="99">
        <f>IF(OR('Exadata Layout'!O411 = "P", 'Exadata Layout'!O411 = "A"), 'Exadata Layout'!I411, 0)</f>
        <v>0</v>
      </c>
      <c r="G1901" s="91" t="str">
        <f t="array" ref="G1901">IF(OR('Exadata Layout'!O411 = "P", 'Exadata Layout'!O411 = "A"), 'Exadata Layout'!G411, "")</f>
        <v/>
      </c>
    </row>
    <row r="1902" spans="3:7">
      <c r="C1902" s="91">
        <v>398</v>
      </c>
      <c r="D1902" s="99">
        <f>IF(OR('Exadata Layout'!O412 = "P"), 'Exadata Layout'!V412, 0)</f>
        <v>0</v>
      </c>
      <c r="E1902" s="99">
        <f t="array" ref="E1902">IF(OR('Exadata Layout'!O412 = "P", 'Exadata Layout'!O412 = "A"), 'Exadata Layout'!W412, 0)</f>
        <v>0</v>
      </c>
      <c r="F1902" s="99">
        <f>IF(OR('Exadata Layout'!O412 = "P", 'Exadata Layout'!O412 = "A"), 'Exadata Layout'!I412, 0)</f>
        <v>0</v>
      </c>
      <c r="G1902" s="91" t="str">
        <f t="array" ref="G1902">IF(OR('Exadata Layout'!O412 = "P", 'Exadata Layout'!O412 = "A"), 'Exadata Layout'!G412, "")</f>
        <v/>
      </c>
    </row>
    <row r="1903" spans="3:7">
      <c r="C1903" s="91">
        <v>399</v>
      </c>
      <c r="D1903" s="99">
        <f>IF(OR('Exadata Layout'!O413 = "P"), 'Exadata Layout'!V413, 0)</f>
        <v>0</v>
      </c>
      <c r="E1903" s="99">
        <f t="array" ref="E1903">IF(OR('Exadata Layout'!O413 = "P", 'Exadata Layout'!O413 = "A"), 'Exadata Layout'!W413, 0)</f>
        <v>0</v>
      </c>
      <c r="F1903" s="99">
        <f>IF(OR('Exadata Layout'!O413 = "P", 'Exadata Layout'!O413 = "A"), 'Exadata Layout'!I413, 0)</f>
        <v>0</v>
      </c>
      <c r="G1903" s="91" t="str">
        <f t="array" ref="G1903">IF(OR('Exadata Layout'!O413 = "P", 'Exadata Layout'!O413 = "A"), 'Exadata Layout'!G413, "")</f>
        <v/>
      </c>
    </row>
    <row r="1904" spans="3:7">
      <c r="C1904" s="91">
        <v>400</v>
      </c>
      <c r="D1904" s="99">
        <f>IF(OR('Exadata Layout'!O414 = "P"), 'Exadata Layout'!V414, 0)</f>
        <v>0</v>
      </c>
      <c r="E1904" s="99">
        <f t="array" ref="E1904">IF(OR('Exadata Layout'!O414 = "P", 'Exadata Layout'!O414 = "A"), 'Exadata Layout'!W414, 0)</f>
        <v>0</v>
      </c>
      <c r="F1904" s="99">
        <f>IF(OR('Exadata Layout'!O414 = "P", 'Exadata Layout'!O414 = "A"), 'Exadata Layout'!I414, 0)</f>
        <v>0</v>
      </c>
      <c r="G1904" s="91" t="str">
        <f t="array" ref="G1904">IF(OR('Exadata Layout'!O414 = "P", 'Exadata Layout'!O414 = "A"), 'Exadata Layout'!G414, "")</f>
        <v/>
      </c>
    </row>
    <row r="1905" spans="3:7">
      <c r="C1905" s="91">
        <v>401</v>
      </c>
      <c r="D1905" s="99">
        <f>IF(OR('Exadata Layout'!O415 = "P"), 'Exadata Layout'!V415, 0)</f>
        <v>0</v>
      </c>
      <c r="E1905" s="99">
        <f t="array" ref="E1905">IF(OR('Exadata Layout'!O415 = "P", 'Exadata Layout'!O415 = "A"), 'Exadata Layout'!W415, 0)</f>
        <v>0</v>
      </c>
      <c r="F1905" s="99">
        <f>IF(OR('Exadata Layout'!O415 = "P", 'Exadata Layout'!O415 = "A"), 'Exadata Layout'!I415, 0)</f>
        <v>0</v>
      </c>
      <c r="G1905" s="91" t="str">
        <f t="array" ref="G1905">IF(OR('Exadata Layout'!O415 = "P", 'Exadata Layout'!O415 = "A"), 'Exadata Layout'!G415, "")</f>
        <v/>
      </c>
    </row>
    <row r="1906" spans="3:7">
      <c r="C1906" s="91">
        <v>402</v>
      </c>
      <c r="D1906" s="99">
        <f>IF(OR('Exadata Layout'!O416 = "P"), 'Exadata Layout'!V416, 0)</f>
        <v>0</v>
      </c>
      <c r="E1906" s="99">
        <f t="array" ref="E1906">IF(OR('Exadata Layout'!O416 = "P", 'Exadata Layout'!O416 = "A"), 'Exadata Layout'!W416, 0)</f>
        <v>0</v>
      </c>
      <c r="F1906" s="99">
        <f>IF(OR('Exadata Layout'!O416 = "P", 'Exadata Layout'!O416 = "A"), 'Exadata Layout'!I416, 0)</f>
        <v>0</v>
      </c>
      <c r="G1906" s="91" t="str">
        <f t="array" ref="G1906">IF(OR('Exadata Layout'!O416 = "P", 'Exadata Layout'!O416 = "A"), 'Exadata Layout'!G416, "")</f>
        <v/>
      </c>
    </row>
    <row r="1907" spans="3:7">
      <c r="C1907" s="91">
        <v>403</v>
      </c>
      <c r="D1907" s="99">
        <f>IF(OR('Exadata Layout'!O417 = "P"), 'Exadata Layout'!V417, 0)</f>
        <v>0</v>
      </c>
      <c r="E1907" s="99">
        <f t="array" ref="E1907">IF(OR('Exadata Layout'!O417 = "P", 'Exadata Layout'!O417 = "A"), 'Exadata Layout'!W417, 0)</f>
        <v>0</v>
      </c>
      <c r="F1907" s="99">
        <f>IF(OR('Exadata Layout'!O417 = "P", 'Exadata Layout'!O417 = "A"), 'Exadata Layout'!I417, 0)</f>
        <v>0</v>
      </c>
      <c r="G1907" s="91" t="str">
        <f t="array" ref="G1907">IF(OR('Exadata Layout'!O417 = "P", 'Exadata Layout'!O417 = "A"), 'Exadata Layout'!G417, "")</f>
        <v/>
      </c>
    </row>
    <row r="1908" spans="3:7">
      <c r="C1908" s="91">
        <v>404</v>
      </c>
      <c r="D1908" s="99">
        <f>IF(OR('Exadata Layout'!O418 = "P"), 'Exadata Layout'!V418, 0)</f>
        <v>0</v>
      </c>
      <c r="E1908" s="99">
        <f t="array" ref="E1908">IF(OR('Exadata Layout'!O418 = "P", 'Exadata Layout'!O418 = "A"), 'Exadata Layout'!W418, 0)</f>
        <v>0</v>
      </c>
      <c r="F1908" s="99">
        <f>IF(OR('Exadata Layout'!O418 = "P", 'Exadata Layout'!O418 = "A"), 'Exadata Layout'!I418, 0)</f>
        <v>0</v>
      </c>
      <c r="G1908" s="91" t="str">
        <f t="array" ref="G1908">IF(OR('Exadata Layout'!O418 = "P", 'Exadata Layout'!O418 = "A"), 'Exadata Layout'!G418, "")</f>
        <v/>
      </c>
    </row>
    <row r="1909" spans="3:7">
      <c r="C1909" s="91">
        <v>405</v>
      </c>
      <c r="D1909" s="99">
        <f>IF(OR('Exadata Layout'!O419 = "P"), 'Exadata Layout'!V419, 0)</f>
        <v>0</v>
      </c>
      <c r="E1909" s="99">
        <f t="array" ref="E1909">IF(OR('Exadata Layout'!O419 = "P", 'Exadata Layout'!O419 = "A"), 'Exadata Layout'!W419, 0)</f>
        <v>0</v>
      </c>
      <c r="F1909" s="99">
        <f>IF(OR('Exadata Layout'!O419 = "P", 'Exadata Layout'!O419 = "A"), 'Exadata Layout'!I419, 0)</f>
        <v>0</v>
      </c>
      <c r="G1909" s="91" t="str">
        <f t="array" ref="G1909">IF(OR('Exadata Layout'!O419 = "P", 'Exadata Layout'!O419 = "A"), 'Exadata Layout'!G419, "")</f>
        <v/>
      </c>
    </row>
    <row r="1910" spans="3:7">
      <c r="C1910" s="91">
        <v>406</v>
      </c>
      <c r="D1910" s="99">
        <f>IF(OR('Exadata Layout'!O420 = "P"), 'Exadata Layout'!V420, 0)</f>
        <v>0</v>
      </c>
      <c r="E1910" s="99">
        <f t="array" ref="E1910">IF(OR('Exadata Layout'!O420 = "P", 'Exadata Layout'!O420 = "A"), 'Exadata Layout'!W420, 0)</f>
        <v>0</v>
      </c>
      <c r="F1910" s="99">
        <f>IF(OR('Exadata Layout'!O420 = "P", 'Exadata Layout'!O420 = "A"), 'Exadata Layout'!I420, 0)</f>
        <v>0</v>
      </c>
      <c r="G1910" s="91" t="str">
        <f t="array" ref="G1910">IF(OR('Exadata Layout'!O420 = "P", 'Exadata Layout'!O420 = "A"), 'Exadata Layout'!G420, "")</f>
        <v/>
      </c>
    </row>
    <row r="1911" spans="3:7">
      <c r="C1911" s="91">
        <v>407</v>
      </c>
      <c r="D1911" s="99">
        <f>IF(OR('Exadata Layout'!O421 = "P"), 'Exadata Layout'!V421, 0)</f>
        <v>0</v>
      </c>
      <c r="E1911" s="99">
        <f t="array" ref="E1911">IF(OR('Exadata Layout'!O421 = "P", 'Exadata Layout'!O421 = "A"), 'Exadata Layout'!W421, 0)</f>
        <v>0</v>
      </c>
      <c r="F1911" s="99">
        <f>IF(OR('Exadata Layout'!O421 = "P", 'Exadata Layout'!O421 = "A"), 'Exadata Layout'!I421, 0)</f>
        <v>0</v>
      </c>
      <c r="G1911" s="91" t="str">
        <f t="array" ref="G1911">IF(OR('Exadata Layout'!O421 = "P", 'Exadata Layout'!O421 = "A"), 'Exadata Layout'!G421, "")</f>
        <v/>
      </c>
    </row>
    <row r="1912" spans="3:7">
      <c r="C1912" s="91">
        <v>408</v>
      </c>
      <c r="D1912" s="99">
        <f>IF(OR('Exadata Layout'!O422 = "P"), 'Exadata Layout'!V422, 0)</f>
        <v>0</v>
      </c>
      <c r="E1912" s="99">
        <f t="array" ref="E1912">IF(OR('Exadata Layout'!O422 = "P", 'Exadata Layout'!O422 = "A"), 'Exadata Layout'!W422, 0)</f>
        <v>0</v>
      </c>
      <c r="F1912" s="99">
        <f>IF(OR('Exadata Layout'!O422 = "P", 'Exadata Layout'!O422 = "A"), 'Exadata Layout'!I422, 0)</f>
        <v>0</v>
      </c>
      <c r="G1912" s="91" t="str">
        <f t="array" ref="G1912">IF(OR('Exadata Layout'!O422 = "P", 'Exadata Layout'!O422 = "A"), 'Exadata Layout'!G422, "")</f>
        <v/>
      </c>
    </row>
    <row r="1913" spans="3:7">
      <c r="C1913" s="91">
        <v>409</v>
      </c>
      <c r="D1913" s="99">
        <f>IF(OR('Exadata Layout'!O423 = "P"), 'Exadata Layout'!V423, 0)</f>
        <v>0</v>
      </c>
      <c r="E1913" s="99">
        <f t="array" ref="E1913">IF(OR('Exadata Layout'!O423 = "P", 'Exadata Layout'!O423 = "A"), 'Exadata Layout'!W423, 0)</f>
        <v>0</v>
      </c>
      <c r="F1913" s="99">
        <f>IF(OR('Exadata Layout'!O423 = "P", 'Exadata Layout'!O423 = "A"), 'Exadata Layout'!I423, 0)</f>
        <v>0</v>
      </c>
      <c r="G1913" s="91" t="str">
        <f t="array" ref="G1913">IF(OR('Exadata Layout'!O423 = "P", 'Exadata Layout'!O423 = "A"), 'Exadata Layout'!G423, "")</f>
        <v/>
      </c>
    </row>
    <row r="1914" spans="3:7">
      <c r="C1914" s="91">
        <v>410</v>
      </c>
      <c r="D1914" s="99">
        <f>IF(OR('Exadata Layout'!O424 = "P"), 'Exadata Layout'!V424, 0)</f>
        <v>0</v>
      </c>
      <c r="E1914" s="99">
        <f t="array" ref="E1914">IF(OR('Exadata Layout'!O424 = "P", 'Exadata Layout'!O424 = "A"), 'Exadata Layout'!W424, 0)</f>
        <v>0</v>
      </c>
      <c r="F1914" s="99">
        <f>IF(OR('Exadata Layout'!O424 = "P", 'Exadata Layout'!O424 = "A"), 'Exadata Layout'!I424, 0)</f>
        <v>0</v>
      </c>
      <c r="G1914" s="91" t="str">
        <f t="array" ref="G1914">IF(OR('Exadata Layout'!O424 = "P", 'Exadata Layout'!O424 = "A"), 'Exadata Layout'!G424, "")</f>
        <v/>
      </c>
    </row>
    <row r="1915" spans="3:7">
      <c r="C1915" s="91">
        <v>411</v>
      </c>
      <c r="D1915" s="99">
        <f>IF(OR('Exadata Layout'!O425 = "P"), 'Exadata Layout'!V425, 0)</f>
        <v>0</v>
      </c>
      <c r="E1915" s="99">
        <f t="array" ref="E1915">IF(OR('Exadata Layout'!O425 = "P", 'Exadata Layout'!O425 = "A"), 'Exadata Layout'!W425, 0)</f>
        <v>0</v>
      </c>
      <c r="F1915" s="99">
        <f>IF(OR('Exadata Layout'!O425 = "P", 'Exadata Layout'!O425 = "A"), 'Exadata Layout'!I425, 0)</f>
        <v>0</v>
      </c>
      <c r="G1915" s="91" t="str">
        <f t="array" ref="G1915">IF(OR('Exadata Layout'!O425 = "P", 'Exadata Layout'!O425 = "A"), 'Exadata Layout'!G425, "")</f>
        <v/>
      </c>
    </row>
    <row r="1916" spans="3:7">
      <c r="C1916" s="91">
        <v>412</v>
      </c>
      <c r="D1916" s="99">
        <f>IF(OR('Exadata Layout'!O426 = "P"), 'Exadata Layout'!V426, 0)</f>
        <v>0</v>
      </c>
      <c r="E1916" s="99">
        <f t="array" ref="E1916">IF(OR('Exadata Layout'!O426 = "P", 'Exadata Layout'!O426 = "A"), 'Exadata Layout'!W426, 0)</f>
        <v>0</v>
      </c>
      <c r="F1916" s="99">
        <f>IF(OR('Exadata Layout'!O426 = "P", 'Exadata Layout'!O426 = "A"), 'Exadata Layout'!I426, 0)</f>
        <v>0</v>
      </c>
      <c r="G1916" s="91" t="str">
        <f t="array" ref="G1916">IF(OR('Exadata Layout'!O426 = "P", 'Exadata Layout'!O426 = "A"), 'Exadata Layout'!G426, "")</f>
        <v/>
      </c>
    </row>
    <row r="1917" spans="3:7">
      <c r="C1917" s="91">
        <v>413</v>
      </c>
      <c r="D1917" s="99">
        <f>IF(OR('Exadata Layout'!O427 = "P"), 'Exadata Layout'!V427, 0)</f>
        <v>0</v>
      </c>
      <c r="E1917" s="99">
        <f t="array" ref="E1917">IF(OR('Exadata Layout'!O427 = "P", 'Exadata Layout'!O427 = "A"), 'Exadata Layout'!W427, 0)</f>
        <v>0</v>
      </c>
      <c r="F1917" s="99">
        <f>IF(OR('Exadata Layout'!O427 = "P", 'Exadata Layout'!O427 = "A"), 'Exadata Layout'!I427, 0)</f>
        <v>0</v>
      </c>
      <c r="G1917" s="91" t="str">
        <f t="array" ref="G1917">IF(OR('Exadata Layout'!O427 = "P", 'Exadata Layout'!O427 = "A"), 'Exadata Layout'!G427, "")</f>
        <v/>
      </c>
    </row>
    <row r="1918" spans="3:7">
      <c r="C1918" s="91">
        <v>414</v>
      </c>
      <c r="D1918" s="99">
        <f>IF(OR('Exadata Layout'!O428 = "P"), 'Exadata Layout'!V428, 0)</f>
        <v>0</v>
      </c>
      <c r="E1918" s="99">
        <f t="array" ref="E1918">IF(OR('Exadata Layout'!O428 = "P", 'Exadata Layout'!O428 = "A"), 'Exadata Layout'!W428, 0)</f>
        <v>0</v>
      </c>
      <c r="F1918" s="99">
        <f>IF(OR('Exadata Layout'!O428 = "P", 'Exadata Layout'!O428 = "A"), 'Exadata Layout'!I428, 0)</f>
        <v>0</v>
      </c>
      <c r="G1918" s="91" t="str">
        <f t="array" ref="G1918">IF(OR('Exadata Layout'!O428 = "P", 'Exadata Layout'!O428 = "A"), 'Exadata Layout'!G428, "")</f>
        <v/>
      </c>
    </row>
    <row r="1919" spans="3:7">
      <c r="C1919" s="91">
        <v>415</v>
      </c>
      <c r="D1919" s="99">
        <f>IF(OR('Exadata Layout'!O429 = "P"), 'Exadata Layout'!V429, 0)</f>
        <v>0</v>
      </c>
      <c r="E1919" s="99">
        <f t="array" ref="E1919">IF(OR('Exadata Layout'!O429 = "P", 'Exadata Layout'!O429 = "A"), 'Exadata Layout'!W429, 0)</f>
        <v>0</v>
      </c>
      <c r="F1919" s="99">
        <f>IF(OR('Exadata Layout'!O429 = "P", 'Exadata Layout'!O429 = "A"), 'Exadata Layout'!I429, 0)</f>
        <v>0</v>
      </c>
      <c r="G1919" s="91" t="str">
        <f t="array" ref="G1919">IF(OR('Exadata Layout'!O429 = "P", 'Exadata Layout'!O429 = "A"), 'Exadata Layout'!G429, "")</f>
        <v/>
      </c>
    </row>
    <row r="1920" spans="3:7">
      <c r="C1920" s="91">
        <v>416</v>
      </c>
      <c r="D1920" s="99">
        <f>IF(OR('Exadata Layout'!O430 = "P"), 'Exadata Layout'!V430, 0)</f>
        <v>0</v>
      </c>
      <c r="E1920" s="99">
        <f t="array" ref="E1920">IF(OR('Exadata Layout'!O430 = "P", 'Exadata Layout'!O430 = "A"), 'Exadata Layout'!W430, 0)</f>
        <v>0</v>
      </c>
      <c r="F1920" s="99">
        <f>IF(OR('Exadata Layout'!O430 = "P", 'Exadata Layout'!O430 = "A"), 'Exadata Layout'!I430, 0)</f>
        <v>0</v>
      </c>
      <c r="G1920" s="91" t="str">
        <f t="array" ref="G1920">IF(OR('Exadata Layout'!O430 = "P", 'Exadata Layout'!O430 = "A"), 'Exadata Layout'!G430, "")</f>
        <v/>
      </c>
    </row>
    <row r="1921" spans="3:7">
      <c r="C1921" s="91">
        <v>417</v>
      </c>
      <c r="D1921" s="99">
        <f>IF(OR('Exadata Layout'!O431 = "P"), 'Exadata Layout'!V431, 0)</f>
        <v>0</v>
      </c>
      <c r="E1921" s="99">
        <f t="array" ref="E1921">IF(OR('Exadata Layout'!O431 = "P", 'Exadata Layout'!O431 = "A"), 'Exadata Layout'!W431, 0)</f>
        <v>0</v>
      </c>
      <c r="F1921" s="99">
        <f>IF(OR('Exadata Layout'!O431 = "P", 'Exadata Layout'!O431 = "A"), 'Exadata Layout'!I431, 0)</f>
        <v>0</v>
      </c>
      <c r="G1921" s="91" t="str">
        <f t="array" ref="G1921">IF(OR('Exadata Layout'!O431 = "P", 'Exadata Layout'!O431 = "A"), 'Exadata Layout'!G431, "")</f>
        <v/>
      </c>
    </row>
    <row r="1922" spans="3:7">
      <c r="C1922" s="91">
        <v>418</v>
      </c>
      <c r="D1922" s="99">
        <f>IF(OR('Exadata Layout'!O432 = "P"), 'Exadata Layout'!V432, 0)</f>
        <v>0</v>
      </c>
      <c r="E1922" s="99">
        <f t="array" ref="E1922">IF(OR('Exadata Layout'!O432 = "P", 'Exadata Layout'!O432 = "A"), 'Exadata Layout'!W432, 0)</f>
        <v>0</v>
      </c>
      <c r="F1922" s="99">
        <f>IF(OR('Exadata Layout'!O432 = "P", 'Exadata Layout'!O432 = "A"), 'Exadata Layout'!I432, 0)</f>
        <v>0</v>
      </c>
      <c r="G1922" s="91" t="str">
        <f t="array" ref="G1922">IF(OR('Exadata Layout'!O432 = "P", 'Exadata Layout'!O432 = "A"), 'Exadata Layout'!G432, "")</f>
        <v/>
      </c>
    </row>
    <row r="1923" spans="3:7">
      <c r="C1923" s="91">
        <v>419</v>
      </c>
      <c r="D1923" s="99">
        <f>IF(OR('Exadata Layout'!O433 = "P"), 'Exadata Layout'!V433, 0)</f>
        <v>0</v>
      </c>
      <c r="E1923" s="99">
        <f t="array" ref="E1923">IF(OR('Exadata Layout'!O433 = "P", 'Exadata Layout'!O433 = "A"), 'Exadata Layout'!W433, 0)</f>
        <v>0</v>
      </c>
      <c r="F1923" s="99">
        <f>IF(OR('Exadata Layout'!O433 = "P", 'Exadata Layout'!O433 = "A"), 'Exadata Layout'!I433, 0)</f>
        <v>0</v>
      </c>
      <c r="G1923" s="91" t="str">
        <f t="array" ref="G1923">IF(OR('Exadata Layout'!O433 = "P", 'Exadata Layout'!O433 = "A"), 'Exadata Layout'!G433, "")</f>
        <v/>
      </c>
    </row>
    <row r="1924" spans="3:7">
      <c r="C1924" s="91">
        <v>420</v>
      </c>
      <c r="D1924" s="99">
        <f>IF(OR('Exadata Layout'!O434 = "P"), 'Exadata Layout'!V434, 0)</f>
        <v>0</v>
      </c>
      <c r="E1924" s="99">
        <f t="array" ref="E1924">IF(OR('Exadata Layout'!O434 = "P", 'Exadata Layout'!O434 = "A"), 'Exadata Layout'!W434, 0)</f>
        <v>0</v>
      </c>
      <c r="F1924" s="99">
        <f>IF(OR('Exadata Layout'!O434 = "P", 'Exadata Layout'!O434 = "A"), 'Exadata Layout'!I434, 0)</f>
        <v>0</v>
      </c>
      <c r="G1924" s="91" t="str">
        <f t="array" ref="G1924">IF(OR('Exadata Layout'!O434 = "P", 'Exadata Layout'!O434 = "A"), 'Exadata Layout'!G434, "")</f>
        <v/>
      </c>
    </row>
    <row r="1925" spans="3:7">
      <c r="C1925" s="91">
        <v>421</v>
      </c>
      <c r="D1925" s="99">
        <f>IF(OR('Exadata Layout'!O435 = "P"), 'Exadata Layout'!V435, 0)</f>
        <v>0</v>
      </c>
      <c r="E1925" s="99">
        <f t="array" ref="E1925">IF(OR('Exadata Layout'!O435 = "P", 'Exadata Layout'!O435 = "A"), 'Exadata Layout'!W435, 0)</f>
        <v>0</v>
      </c>
      <c r="F1925" s="99">
        <f>IF(OR('Exadata Layout'!O435 = "P", 'Exadata Layout'!O435 = "A"), 'Exadata Layout'!I435, 0)</f>
        <v>0</v>
      </c>
      <c r="G1925" s="91" t="str">
        <f t="array" ref="G1925">IF(OR('Exadata Layout'!O435 = "P", 'Exadata Layout'!O435 = "A"), 'Exadata Layout'!G435, "")</f>
        <v/>
      </c>
    </row>
    <row r="1926" spans="3:7">
      <c r="C1926" s="91">
        <v>422</v>
      </c>
      <c r="D1926" s="99">
        <f>IF(OR('Exadata Layout'!O436 = "P"), 'Exadata Layout'!V436, 0)</f>
        <v>0</v>
      </c>
      <c r="E1926" s="99">
        <f t="array" ref="E1926">IF(OR('Exadata Layout'!O436 = "P", 'Exadata Layout'!O436 = "A"), 'Exadata Layout'!W436, 0)</f>
        <v>0</v>
      </c>
      <c r="F1926" s="99">
        <f>IF(OR('Exadata Layout'!O436 = "P", 'Exadata Layout'!O436 = "A"), 'Exadata Layout'!I436, 0)</f>
        <v>0</v>
      </c>
      <c r="G1926" s="91" t="str">
        <f t="array" ref="G1926">IF(OR('Exadata Layout'!O436 = "P", 'Exadata Layout'!O436 = "A"), 'Exadata Layout'!G436, "")</f>
        <v/>
      </c>
    </row>
    <row r="1927" spans="3:7">
      <c r="C1927" s="91">
        <v>423</v>
      </c>
      <c r="D1927" s="99">
        <f>IF(OR('Exadata Layout'!O437 = "P"), 'Exadata Layout'!V437, 0)</f>
        <v>0</v>
      </c>
      <c r="E1927" s="99">
        <f t="array" ref="E1927">IF(OR('Exadata Layout'!O437 = "P", 'Exadata Layout'!O437 = "A"), 'Exadata Layout'!W437, 0)</f>
        <v>0</v>
      </c>
      <c r="F1927" s="99">
        <f>IF(OR('Exadata Layout'!O437 = "P", 'Exadata Layout'!O437 = "A"), 'Exadata Layout'!I437, 0)</f>
        <v>0</v>
      </c>
      <c r="G1927" s="91" t="str">
        <f t="array" ref="G1927">IF(OR('Exadata Layout'!O437 = "P", 'Exadata Layout'!O437 = "A"), 'Exadata Layout'!G437, "")</f>
        <v/>
      </c>
    </row>
    <row r="1928" spans="3:7">
      <c r="C1928" s="91">
        <v>424</v>
      </c>
      <c r="D1928" s="99">
        <f>IF(OR('Exadata Layout'!O438 = "P"), 'Exadata Layout'!V438, 0)</f>
        <v>0</v>
      </c>
      <c r="E1928" s="99">
        <f t="array" ref="E1928">IF(OR('Exadata Layout'!O438 = "P", 'Exadata Layout'!O438 = "A"), 'Exadata Layout'!W438, 0)</f>
        <v>0</v>
      </c>
      <c r="F1928" s="99">
        <f>IF(OR('Exadata Layout'!O438 = "P", 'Exadata Layout'!O438 = "A"), 'Exadata Layout'!I438, 0)</f>
        <v>0</v>
      </c>
      <c r="G1928" s="91" t="str">
        <f t="array" ref="G1928">IF(OR('Exadata Layout'!O438 = "P", 'Exadata Layout'!O438 = "A"), 'Exadata Layout'!G438, "")</f>
        <v/>
      </c>
    </row>
    <row r="1929" spans="3:7">
      <c r="C1929" s="91">
        <v>425</v>
      </c>
      <c r="D1929" s="99">
        <f>IF(OR('Exadata Layout'!O439 = "P"), 'Exadata Layout'!V439, 0)</f>
        <v>0</v>
      </c>
      <c r="E1929" s="99">
        <f t="array" ref="E1929">IF(OR('Exadata Layout'!O439 = "P", 'Exadata Layout'!O439 = "A"), 'Exadata Layout'!W439, 0)</f>
        <v>0</v>
      </c>
      <c r="F1929" s="99">
        <f>IF(OR('Exadata Layout'!O439 = "P", 'Exadata Layout'!O439 = "A"), 'Exadata Layout'!I439, 0)</f>
        <v>0</v>
      </c>
      <c r="G1929" s="91" t="str">
        <f t="array" ref="G1929">IF(OR('Exadata Layout'!O439 = "P", 'Exadata Layout'!O439 = "A"), 'Exadata Layout'!G439, "")</f>
        <v/>
      </c>
    </row>
    <row r="1930" spans="3:7">
      <c r="C1930" s="91">
        <v>426</v>
      </c>
      <c r="D1930" s="99">
        <f>IF(OR('Exadata Layout'!O440 = "P"), 'Exadata Layout'!V440, 0)</f>
        <v>0</v>
      </c>
      <c r="E1930" s="99">
        <f t="array" ref="E1930">IF(OR('Exadata Layout'!O440 = "P", 'Exadata Layout'!O440 = "A"), 'Exadata Layout'!W440, 0)</f>
        <v>0</v>
      </c>
      <c r="F1930" s="99">
        <f>IF(OR('Exadata Layout'!O440 = "P", 'Exadata Layout'!O440 = "A"), 'Exadata Layout'!I440, 0)</f>
        <v>0</v>
      </c>
      <c r="G1930" s="91" t="str">
        <f t="array" ref="G1930">IF(OR('Exadata Layout'!O440 = "P", 'Exadata Layout'!O440 = "A"), 'Exadata Layout'!G440, "")</f>
        <v/>
      </c>
    </row>
    <row r="1931" spans="3:7">
      <c r="C1931" s="91">
        <v>427</v>
      </c>
      <c r="D1931" s="99">
        <f>IF(OR('Exadata Layout'!O441 = "P"), 'Exadata Layout'!V441, 0)</f>
        <v>0</v>
      </c>
      <c r="E1931" s="99">
        <f t="array" ref="E1931">IF(OR('Exadata Layout'!O441 = "P", 'Exadata Layout'!O441 = "A"), 'Exadata Layout'!W441, 0)</f>
        <v>0</v>
      </c>
      <c r="F1931" s="99">
        <f>IF(OR('Exadata Layout'!O441 = "P", 'Exadata Layout'!O441 = "A"), 'Exadata Layout'!I441, 0)</f>
        <v>0</v>
      </c>
      <c r="G1931" s="91" t="str">
        <f t="array" ref="G1931">IF(OR('Exadata Layout'!O441 = "P", 'Exadata Layout'!O441 = "A"), 'Exadata Layout'!G441, "")</f>
        <v/>
      </c>
    </row>
    <row r="1932" spans="3:7">
      <c r="C1932" s="91">
        <v>428</v>
      </c>
      <c r="D1932" s="99">
        <f>IF(OR('Exadata Layout'!O442 = "P"), 'Exadata Layout'!V442, 0)</f>
        <v>0</v>
      </c>
      <c r="E1932" s="99">
        <f t="array" ref="E1932">IF(OR('Exadata Layout'!O442 = "P", 'Exadata Layout'!O442 = "A"), 'Exadata Layout'!W442, 0)</f>
        <v>0</v>
      </c>
      <c r="F1932" s="99">
        <f>IF(OR('Exadata Layout'!O442 = "P", 'Exadata Layout'!O442 = "A"), 'Exadata Layout'!I442, 0)</f>
        <v>0</v>
      </c>
      <c r="G1932" s="91" t="str">
        <f t="array" ref="G1932">IF(OR('Exadata Layout'!O442 = "P", 'Exadata Layout'!O442 = "A"), 'Exadata Layout'!G442, "")</f>
        <v/>
      </c>
    </row>
    <row r="1933" spans="3:7">
      <c r="C1933" s="91">
        <v>429</v>
      </c>
      <c r="D1933" s="99">
        <f>IF(OR('Exadata Layout'!O443 = "P"), 'Exadata Layout'!V443, 0)</f>
        <v>0</v>
      </c>
      <c r="E1933" s="99">
        <f t="array" ref="E1933">IF(OR('Exadata Layout'!O443 = "P", 'Exadata Layout'!O443 = "A"), 'Exadata Layout'!W443, 0)</f>
        <v>0</v>
      </c>
      <c r="F1933" s="99">
        <f>IF(OR('Exadata Layout'!O443 = "P", 'Exadata Layout'!O443 = "A"), 'Exadata Layout'!I443, 0)</f>
        <v>0</v>
      </c>
      <c r="G1933" s="91" t="str">
        <f t="array" ref="G1933">IF(OR('Exadata Layout'!O443 = "P", 'Exadata Layout'!O443 = "A"), 'Exadata Layout'!G443, "")</f>
        <v/>
      </c>
    </row>
    <row r="1934" spans="3:7">
      <c r="C1934" s="91">
        <v>430</v>
      </c>
      <c r="D1934" s="99">
        <f>IF(OR('Exadata Layout'!O444 = "P"), 'Exadata Layout'!V444, 0)</f>
        <v>0</v>
      </c>
      <c r="E1934" s="99">
        <f t="array" ref="E1934">IF(OR('Exadata Layout'!O444 = "P", 'Exadata Layout'!O444 = "A"), 'Exadata Layout'!W444, 0)</f>
        <v>0</v>
      </c>
      <c r="F1934" s="99">
        <f>IF(OR('Exadata Layout'!O444 = "P", 'Exadata Layout'!O444 = "A"), 'Exadata Layout'!I444, 0)</f>
        <v>0</v>
      </c>
      <c r="G1934" s="91" t="str">
        <f t="array" ref="G1934">IF(OR('Exadata Layout'!O444 = "P", 'Exadata Layout'!O444 = "A"), 'Exadata Layout'!G444, "")</f>
        <v/>
      </c>
    </row>
    <row r="1935" spans="3:7">
      <c r="C1935" s="91">
        <v>431</v>
      </c>
      <c r="D1935" s="99">
        <f>IF(OR('Exadata Layout'!O445 = "P"), 'Exadata Layout'!V445, 0)</f>
        <v>0</v>
      </c>
      <c r="E1935" s="99">
        <f t="array" ref="E1935">IF(OR('Exadata Layout'!O445 = "P", 'Exadata Layout'!O445 = "A"), 'Exadata Layout'!W445, 0)</f>
        <v>0</v>
      </c>
      <c r="F1935" s="99">
        <f>IF(OR('Exadata Layout'!O445 = "P", 'Exadata Layout'!O445 = "A"), 'Exadata Layout'!I445, 0)</f>
        <v>0</v>
      </c>
      <c r="G1935" s="91" t="str">
        <f t="array" ref="G1935">IF(OR('Exadata Layout'!O445 = "P", 'Exadata Layout'!O445 = "A"), 'Exadata Layout'!G445, "")</f>
        <v/>
      </c>
    </row>
    <row r="1936" spans="3:7">
      <c r="C1936" s="91">
        <v>432</v>
      </c>
      <c r="D1936" s="99">
        <f>IF(OR('Exadata Layout'!O446 = "P"), 'Exadata Layout'!V446, 0)</f>
        <v>0</v>
      </c>
      <c r="E1936" s="99">
        <f t="array" ref="E1936">IF(OR('Exadata Layout'!O446 = "P", 'Exadata Layout'!O446 = "A"), 'Exadata Layout'!W446, 0)</f>
        <v>0</v>
      </c>
      <c r="F1936" s="99">
        <f>IF(OR('Exadata Layout'!O446 = "P", 'Exadata Layout'!O446 = "A"), 'Exadata Layout'!I446, 0)</f>
        <v>0</v>
      </c>
      <c r="G1936" s="91" t="str">
        <f t="array" ref="G1936">IF(OR('Exadata Layout'!O446 = "P", 'Exadata Layout'!O446 = "A"), 'Exadata Layout'!G446, "")</f>
        <v/>
      </c>
    </row>
    <row r="1937" spans="3:7">
      <c r="C1937" s="91">
        <v>433</v>
      </c>
      <c r="D1937" s="99">
        <f>IF(OR('Exadata Layout'!O447 = "P"), 'Exadata Layout'!V447, 0)</f>
        <v>0</v>
      </c>
      <c r="E1937" s="99">
        <f t="array" ref="E1937">IF(OR('Exadata Layout'!O447 = "P", 'Exadata Layout'!O447 = "A"), 'Exadata Layout'!W447, 0)</f>
        <v>0</v>
      </c>
      <c r="F1937" s="99">
        <f>IF(OR('Exadata Layout'!O447 = "P", 'Exadata Layout'!O447 = "A"), 'Exadata Layout'!I447, 0)</f>
        <v>0</v>
      </c>
      <c r="G1937" s="91" t="str">
        <f t="array" ref="G1937">IF(OR('Exadata Layout'!O447 = "P", 'Exadata Layout'!O447 = "A"), 'Exadata Layout'!G447, "")</f>
        <v/>
      </c>
    </row>
    <row r="1938" spans="3:7">
      <c r="C1938" s="91">
        <v>434</v>
      </c>
      <c r="D1938" s="99">
        <f>IF(OR('Exadata Layout'!O448 = "P"), 'Exadata Layout'!V448, 0)</f>
        <v>0</v>
      </c>
      <c r="E1938" s="99">
        <f t="array" ref="E1938">IF(OR('Exadata Layout'!O448 = "P", 'Exadata Layout'!O448 = "A"), 'Exadata Layout'!W448, 0)</f>
        <v>0</v>
      </c>
      <c r="F1938" s="99">
        <f>IF(OR('Exadata Layout'!O448 = "P", 'Exadata Layout'!O448 = "A"), 'Exadata Layout'!I448, 0)</f>
        <v>0</v>
      </c>
      <c r="G1938" s="91" t="str">
        <f t="array" ref="G1938">IF(OR('Exadata Layout'!O448 = "P", 'Exadata Layout'!O448 = "A"), 'Exadata Layout'!G448, "")</f>
        <v/>
      </c>
    </row>
    <row r="1939" spans="3:7">
      <c r="C1939" s="91">
        <v>435</v>
      </c>
      <c r="D1939" s="99">
        <f>IF(OR('Exadata Layout'!O449 = "P"), 'Exadata Layout'!V449, 0)</f>
        <v>0</v>
      </c>
      <c r="E1939" s="99">
        <f t="array" ref="E1939">IF(OR('Exadata Layout'!O449 = "P", 'Exadata Layout'!O449 = "A"), 'Exadata Layout'!W449, 0)</f>
        <v>0</v>
      </c>
      <c r="F1939" s="99">
        <f>IF(OR('Exadata Layout'!O449 = "P", 'Exadata Layout'!O449 = "A"), 'Exadata Layout'!I449, 0)</f>
        <v>0</v>
      </c>
      <c r="G1939" s="91" t="str">
        <f t="array" ref="G1939">IF(OR('Exadata Layout'!O449 = "P", 'Exadata Layout'!O449 = "A"), 'Exadata Layout'!G449, "")</f>
        <v/>
      </c>
    </row>
    <row r="1940" spans="3:7">
      <c r="C1940" s="91">
        <v>436</v>
      </c>
      <c r="D1940" s="99">
        <f>IF(OR('Exadata Layout'!O450 = "P"), 'Exadata Layout'!V450, 0)</f>
        <v>0</v>
      </c>
      <c r="E1940" s="99">
        <f t="array" ref="E1940">IF(OR('Exadata Layout'!O450 = "P", 'Exadata Layout'!O450 = "A"), 'Exadata Layout'!W450, 0)</f>
        <v>0</v>
      </c>
      <c r="F1940" s="99">
        <f>IF(OR('Exadata Layout'!O450 = "P", 'Exadata Layout'!O450 = "A"), 'Exadata Layout'!I450, 0)</f>
        <v>0</v>
      </c>
      <c r="G1940" s="91" t="str">
        <f t="array" ref="G1940">IF(OR('Exadata Layout'!O450 = "P", 'Exadata Layout'!O450 = "A"), 'Exadata Layout'!G450, "")</f>
        <v/>
      </c>
    </row>
    <row r="1941" spans="3:7">
      <c r="C1941" s="91">
        <v>437</v>
      </c>
      <c r="D1941" s="99">
        <f>IF(OR('Exadata Layout'!O451 = "P"), 'Exadata Layout'!V451, 0)</f>
        <v>0</v>
      </c>
      <c r="E1941" s="99">
        <f t="array" ref="E1941">IF(OR('Exadata Layout'!O451 = "P", 'Exadata Layout'!O451 = "A"), 'Exadata Layout'!W451, 0)</f>
        <v>0</v>
      </c>
      <c r="F1941" s="99">
        <f>IF(OR('Exadata Layout'!O451 = "P", 'Exadata Layout'!O451 = "A"), 'Exadata Layout'!I451, 0)</f>
        <v>0</v>
      </c>
      <c r="G1941" s="91" t="str">
        <f t="array" ref="G1941">IF(OR('Exadata Layout'!O451 = "P", 'Exadata Layout'!O451 = "A"), 'Exadata Layout'!G451, "")</f>
        <v/>
      </c>
    </row>
    <row r="1942" spans="3:7">
      <c r="C1942" s="91">
        <v>438</v>
      </c>
      <c r="D1942" s="99">
        <f>IF(OR('Exadata Layout'!O452 = "P"), 'Exadata Layout'!V452, 0)</f>
        <v>0</v>
      </c>
      <c r="E1942" s="99">
        <f t="array" ref="E1942">IF(OR('Exadata Layout'!O452 = "P", 'Exadata Layout'!O452 = "A"), 'Exadata Layout'!W452, 0)</f>
        <v>0</v>
      </c>
      <c r="F1942" s="99">
        <f>IF(OR('Exadata Layout'!O452 = "P", 'Exadata Layout'!O452 = "A"), 'Exadata Layout'!I452, 0)</f>
        <v>0</v>
      </c>
      <c r="G1942" s="91" t="str">
        <f t="array" ref="G1942">IF(OR('Exadata Layout'!O452 = "P", 'Exadata Layout'!O452 = "A"), 'Exadata Layout'!G452, "")</f>
        <v/>
      </c>
    </row>
    <row r="1943" spans="3:7">
      <c r="C1943" s="91">
        <v>439</v>
      </c>
      <c r="D1943" s="99">
        <f>IF(OR('Exadata Layout'!O453 = "P"), 'Exadata Layout'!V453, 0)</f>
        <v>0</v>
      </c>
      <c r="E1943" s="99">
        <f t="array" ref="E1943">IF(OR('Exadata Layout'!O453 = "P", 'Exadata Layout'!O453 = "A"), 'Exadata Layout'!W453, 0)</f>
        <v>0</v>
      </c>
      <c r="F1943" s="99">
        <f>IF(OR('Exadata Layout'!O453 = "P", 'Exadata Layout'!O453 = "A"), 'Exadata Layout'!I453, 0)</f>
        <v>0</v>
      </c>
      <c r="G1943" s="91" t="str">
        <f t="array" ref="G1943">IF(OR('Exadata Layout'!O453 = "P", 'Exadata Layout'!O453 = "A"), 'Exadata Layout'!G453, "")</f>
        <v/>
      </c>
    </row>
    <row r="1944" spans="3:7">
      <c r="C1944" s="91">
        <v>440</v>
      </c>
      <c r="D1944" s="99">
        <f>IF(OR('Exadata Layout'!O454 = "P"), 'Exadata Layout'!V454, 0)</f>
        <v>0</v>
      </c>
      <c r="E1944" s="99">
        <f t="array" ref="E1944">IF(OR('Exadata Layout'!O454 = "P", 'Exadata Layout'!O454 = "A"), 'Exadata Layout'!W454, 0)</f>
        <v>0</v>
      </c>
      <c r="F1944" s="99">
        <f>IF(OR('Exadata Layout'!O454 = "P", 'Exadata Layout'!O454 = "A"), 'Exadata Layout'!I454, 0)</f>
        <v>0</v>
      </c>
      <c r="G1944" s="91" t="str">
        <f t="array" ref="G1944">IF(OR('Exadata Layout'!O454 = "P", 'Exadata Layout'!O454 = "A"), 'Exadata Layout'!G454, "")</f>
        <v/>
      </c>
    </row>
    <row r="1945" spans="3:7">
      <c r="C1945" s="91">
        <v>441</v>
      </c>
      <c r="D1945" s="99">
        <f>IF(OR('Exadata Layout'!O455 = "P"), 'Exadata Layout'!V455, 0)</f>
        <v>0</v>
      </c>
      <c r="E1945" s="99">
        <f t="array" ref="E1945">IF(OR('Exadata Layout'!O455 = "P", 'Exadata Layout'!O455 = "A"), 'Exadata Layout'!W455, 0)</f>
        <v>0</v>
      </c>
      <c r="F1945" s="99">
        <f>IF(OR('Exadata Layout'!O455 = "P", 'Exadata Layout'!O455 = "A"), 'Exadata Layout'!I455, 0)</f>
        <v>0</v>
      </c>
      <c r="G1945" s="91" t="str">
        <f t="array" ref="G1945">IF(OR('Exadata Layout'!O455 = "P", 'Exadata Layout'!O455 = "A"), 'Exadata Layout'!G455, "")</f>
        <v/>
      </c>
    </row>
    <row r="1946" spans="3:7">
      <c r="C1946" s="91">
        <v>442</v>
      </c>
      <c r="D1946" s="99">
        <f>IF(OR('Exadata Layout'!O456 = "P"), 'Exadata Layout'!V456, 0)</f>
        <v>0</v>
      </c>
      <c r="E1946" s="99">
        <f t="array" ref="E1946">IF(OR('Exadata Layout'!O456 = "P", 'Exadata Layout'!O456 = "A"), 'Exadata Layout'!W456, 0)</f>
        <v>0</v>
      </c>
      <c r="F1946" s="99">
        <f>IF(OR('Exadata Layout'!O456 = "P", 'Exadata Layout'!O456 = "A"), 'Exadata Layout'!I456, 0)</f>
        <v>0</v>
      </c>
      <c r="G1946" s="91" t="str">
        <f t="array" ref="G1946">IF(OR('Exadata Layout'!O456 = "P", 'Exadata Layout'!O456 = "A"), 'Exadata Layout'!G456, "")</f>
        <v/>
      </c>
    </row>
    <row r="1947" spans="3:7">
      <c r="C1947" s="91">
        <v>443</v>
      </c>
      <c r="D1947" s="99">
        <f>IF(OR('Exadata Layout'!O457 = "P"), 'Exadata Layout'!V457, 0)</f>
        <v>0</v>
      </c>
      <c r="E1947" s="99">
        <f t="array" ref="E1947">IF(OR('Exadata Layout'!O457 = "P", 'Exadata Layout'!O457 = "A"), 'Exadata Layout'!W457, 0)</f>
        <v>0</v>
      </c>
      <c r="F1947" s="99">
        <f>IF(OR('Exadata Layout'!O457 = "P", 'Exadata Layout'!O457 = "A"), 'Exadata Layout'!I457, 0)</f>
        <v>0</v>
      </c>
      <c r="G1947" s="91" t="str">
        <f t="array" ref="G1947">IF(OR('Exadata Layout'!O457 = "P", 'Exadata Layout'!O457 = "A"), 'Exadata Layout'!G457, "")</f>
        <v/>
      </c>
    </row>
    <row r="1948" spans="3:7">
      <c r="C1948" s="91">
        <v>444</v>
      </c>
      <c r="D1948" s="99">
        <f>IF(OR('Exadata Layout'!O458 = "P"), 'Exadata Layout'!V458, 0)</f>
        <v>0</v>
      </c>
      <c r="E1948" s="99">
        <f t="array" ref="E1948">IF(OR('Exadata Layout'!O458 = "P", 'Exadata Layout'!O458 = "A"), 'Exadata Layout'!W458, 0)</f>
        <v>0</v>
      </c>
      <c r="F1948" s="99">
        <f>IF(OR('Exadata Layout'!O458 = "P", 'Exadata Layout'!O458 = "A"), 'Exadata Layout'!I458, 0)</f>
        <v>0</v>
      </c>
      <c r="G1948" s="91" t="str">
        <f t="array" ref="G1948">IF(OR('Exadata Layout'!O458 = "P", 'Exadata Layout'!O458 = "A"), 'Exadata Layout'!G458, "")</f>
        <v/>
      </c>
    </row>
    <row r="1949" spans="3:7">
      <c r="C1949" s="91">
        <v>445</v>
      </c>
      <c r="D1949" s="99">
        <f>IF(OR('Exadata Layout'!O459 = "P"), 'Exadata Layout'!V459, 0)</f>
        <v>0</v>
      </c>
      <c r="E1949" s="99">
        <f t="array" ref="E1949">IF(OR('Exadata Layout'!O459 = "P", 'Exadata Layout'!O459 = "A"), 'Exadata Layout'!W459, 0)</f>
        <v>0</v>
      </c>
      <c r="F1949" s="99">
        <f>IF(OR('Exadata Layout'!O459 = "P", 'Exadata Layout'!O459 = "A"), 'Exadata Layout'!I459, 0)</f>
        <v>0</v>
      </c>
      <c r="G1949" s="91" t="str">
        <f t="array" ref="G1949">IF(OR('Exadata Layout'!O459 = "P", 'Exadata Layout'!O459 = "A"), 'Exadata Layout'!G459, "")</f>
        <v/>
      </c>
    </row>
    <row r="1950" spans="3:7">
      <c r="C1950" s="91">
        <v>446</v>
      </c>
      <c r="D1950" s="99">
        <f>IF(OR('Exadata Layout'!O460 = "P"), 'Exadata Layout'!V460, 0)</f>
        <v>0</v>
      </c>
      <c r="E1950" s="99">
        <f t="array" ref="E1950">IF(OR('Exadata Layout'!O460 = "P", 'Exadata Layout'!O460 = "A"), 'Exadata Layout'!W460, 0)</f>
        <v>0</v>
      </c>
      <c r="F1950" s="99">
        <f>IF(OR('Exadata Layout'!O460 = "P", 'Exadata Layout'!O460 = "A"), 'Exadata Layout'!I460, 0)</f>
        <v>0</v>
      </c>
      <c r="G1950" s="91" t="str">
        <f t="array" ref="G1950">IF(OR('Exadata Layout'!O460 = "P", 'Exadata Layout'!O460 = "A"), 'Exadata Layout'!G460, "")</f>
        <v/>
      </c>
    </row>
    <row r="1951" spans="3:7">
      <c r="C1951" s="91">
        <v>447</v>
      </c>
      <c r="D1951" s="99">
        <f>IF(OR('Exadata Layout'!O461 = "P"), 'Exadata Layout'!V461, 0)</f>
        <v>0</v>
      </c>
      <c r="E1951" s="99">
        <f t="array" ref="E1951">IF(OR('Exadata Layout'!O461 = "P", 'Exadata Layout'!O461 = "A"), 'Exadata Layout'!W461, 0)</f>
        <v>0</v>
      </c>
      <c r="F1951" s="99">
        <f>IF(OR('Exadata Layout'!O461 = "P", 'Exadata Layout'!O461 = "A"), 'Exadata Layout'!I461, 0)</f>
        <v>0</v>
      </c>
      <c r="G1951" s="91" t="str">
        <f t="array" ref="G1951">IF(OR('Exadata Layout'!O461 = "P", 'Exadata Layout'!O461 = "A"), 'Exadata Layout'!G461, "")</f>
        <v/>
      </c>
    </row>
    <row r="1952" spans="3:7">
      <c r="C1952" s="91">
        <v>448</v>
      </c>
      <c r="D1952" s="99">
        <f>IF(OR('Exadata Layout'!O462 = "P"), 'Exadata Layout'!V462, 0)</f>
        <v>0</v>
      </c>
      <c r="E1952" s="99">
        <f t="array" ref="E1952">IF(OR('Exadata Layout'!O462 = "P", 'Exadata Layout'!O462 = "A"), 'Exadata Layout'!W462, 0)</f>
        <v>0</v>
      </c>
      <c r="F1952" s="99">
        <f>IF(OR('Exadata Layout'!O462 = "P", 'Exadata Layout'!O462 = "A"), 'Exadata Layout'!I462, 0)</f>
        <v>0</v>
      </c>
      <c r="G1952" s="91" t="str">
        <f t="array" ref="G1952">IF(OR('Exadata Layout'!O462 = "P", 'Exadata Layout'!O462 = "A"), 'Exadata Layout'!G462, "")</f>
        <v/>
      </c>
    </row>
    <row r="1953" spans="3:7">
      <c r="C1953" s="91">
        <v>449</v>
      </c>
      <c r="D1953" s="99">
        <f>IF(OR('Exadata Layout'!O463 = "P"), 'Exadata Layout'!V463, 0)</f>
        <v>0</v>
      </c>
      <c r="E1953" s="99">
        <f t="array" ref="E1953">IF(OR('Exadata Layout'!O463 = "P", 'Exadata Layout'!O463 = "A"), 'Exadata Layout'!W463, 0)</f>
        <v>0</v>
      </c>
      <c r="F1953" s="99">
        <f>IF(OR('Exadata Layout'!O463 = "P", 'Exadata Layout'!O463 = "A"), 'Exadata Layout'!I463, 0)</f>
        <v>0</v>
      </c>
      <c r="G1953" s="91" t="str">
        <f t="array" ref="G1953">IF(OR('Exadata Layout'!O463 = "P", 'Exadata Layout'!O463 = "A"), 'Exadata Layout'!G463, "")</f>
        <v/>
      </c>
    </row>
    <row r="1954" spans="3:7">
      <c r="C1954" s="91">
        <v>450</v>
      </c>
      <c r="D1954" s="99">
        <f>IF(OR('Exadata Layout'!O464 = "P"), 'Exadata Layout'!V464, 0)</f>
        <v>0</v>
      </c>
      <c r="E1954" s="99">
        <f t="array" ref="E1954">IF(OR('Exadata Layout'!O464 = "P", 'Exadata Layout'!O464 = "A"), 'Exadata Layout'!W464, 0)</f>
        <v>0</v>
      </c>
      <c r="F1954" s="99">
        <f>IF(OR('Exadata Layout'!O464 = "P", 'Exadata Layout'!O464 = "A"), 'Exadata Layout'!I464, 0)</f>
        <v>0</v>
      </c>
      <c r="G1954" s="91" t="str">
        <f t="array" ref="G1954">IF(OR('Exadata Layout'!O464 = "P", 'Exadata Layout'!O464 = "A"), 'Exadata Layout'!G464, "")</f>
        <v/>
      </c>
    </row>
    <row r="1955" spans="3:7">
      <c r="C1955" s="91">
        <v>451</v>
      </c>
      <c r="D1955" s="99">
        <f>IF(OR('Exadata Layout'!O465 = "P"), 'Exadata Layout'!V465, 0)</f>
        <v>0</v>
      </c>
      <c r="E1955" s="99">
        <f t="array" ref="E1955">IF(OR('Exadata Layout'!O465 = "P", 'Exadata Layout'!O465 = "A"), 'Exadata Layout'!W465, 0)</f>
        <v>0</v>
      </c>
      <c r="F1955" s="99">
        <f>IF(OR('Exadata Layout'!O465 = "P", 'Exadata Layout'!O465 = "A"), 'Exadata Layout'!I465, 0)</f>
        <v>0</v>
      </c>
      <c r="G1955" s="91" t="str">
        <f t="array" ref="G1955">IF(OR('Exadata Layout'!O465 = "P", 'Exadata Layout'!O465 = "A"), 'Exadata Layout'!G465, "")</f>
        <v/>
      </c>
    </row>
    <row r="1956" spans="3:7">
      <c r="C1956" s="91">
        <v>452</v>
      </c>
      <c r="D1956" s="99">
        <f>IF(OR('Exadata Layout'!O466 = "P"), 'Exadata Layout'!V466, 0)</f>
        <v>0</v>
      </c>
      <c r="E1956" s="99">
        <f t="array" ref="E1956">IF(OR('Exadata Layout'!O466 = "P", 'Exadata Layout'!O466 = "A"), 'Exadata Layout'!W466, 0)</f>
        <v>0</v>
      </c>
      <c r="F1956" s="99">
        <f>IF(OR('Exadata Layout'!O466 = "P", 'Exadata Layout'!O466 = "A"), 'Exadata Layout'!I466, 0)</f>
        <v>0</v>
      </c>
      <c r="G1956" s="91" t="str">
        <f t="array" ref="G1956">IF(OR('Exadata Layout'!O466 = "P", 'Exadata Layout'!O466 = "A"), 'Exadata Layout'!G466, "")</f>
        <v/>
      </c>
    </row>
    <row r="1957" spans="3:7">
      <c r="C1957" s="91">
        <v>453</v>
      </c>
      <c r="D1957" s="99">
        <f>IF(OR('Exadata Layout'!O467 = "P"), 'Exadata Layout'!V467, 0)</f>
        <v>0</v>
      </c>
      <c r="E1957" s="99">
        <f t="array" ref="E1957">IF(OR('Exadata Layout'!O467 = "P", 'Exadata Layout'!O467 = "A"), 'Exadata Layout'!W467, 0)</f>
        <v>0</v>
      </c>
      <c r="F1957" s="99">
        <f>IF(OR('Exadata Layout'!O467 = "P", 'Exadata Layout'!O467 = "A"), 'Exadata Layout'!I467, 0)</f>
        <v>0</v>
      </c>
      <c r="G1957" s="91" t="str">
        <f t="array" ref="G1957">IF(OR('Exadata Layout'!O467 = "P", 'Exadata Layout'!O467 = "A"), 'Exadata Layout'!G467, "")</f>
        <v/>
      </c>
    </row>
    <row r="1958" spans="3:7">
      <c r="C1958" s="91">
        <v>454</v>
      </c>
      <c r="D1958" s="99">
        <f>IF(OR('Exadata Layout'!O468 = "P"), 'Exadata Layout'!V468, 0)</f>
        <v>0</v>
      </c>
      <c r="E1958" s="99">
        <f t="array" ref="E1958">IF(OR('Exadata Layout'!O468 = "P", 'Exadata Layout'!O468 = "A"), 'Exadata Layout'!W468, 0)</f>
        <v>0</v>
      </c>
      <c r="F1958" s="99">
        <f>IF(OR('Exadata Layout'!O468 = "P", 'Exadata Layout'!O468 = "A"), 'Exadata Layout'!I468, 0)</f>
        <v>0</v>
      </c>
      <c r="G1958" s="91" t="str">
        <f t="array" ref="G1958">IF(OR('Exadata Layout'!O468 = "P", 'Exadata Layout'!O468 = "A"), 'Exadata Layout'!G468, "")</f>
        <v/>
      </c>
    </row>
    <row r="1959" spans="3:7">
      <c r="C1959" s="91">
        <v>455</v>
      </c>
      <c r="D1959" s="99">
        <f>IF(OR('Exadata Layout'!O469 = "P"), 'Exadata Layout'!V469, 0)</f>
        <v>0</v>
      </c>
      <c r="E1959" s="99">
        <f t="array" ref="E1959">IF(OR('Exadata Layout'!O469 = "P", 'Exadata Layout'!O469 = "A"), 'Exadata Layout'!W469, 0)</f>
        <v>0</v>
      </c>
      <c r="F1959" s="99">
        <f>IF(OR('Exadata Layout'!O469 = "P", 'Exadata Layout'!O469 = "A"), 'Exadata Layout'!I469, 0)</f>
        <v>0</v>
      </c>
      <c r="G1959" s="91" t="str">
        <f t="array" ref="G1959">IF(OR('Exadata Layout'!O469 = "P", 'Exadata Layout'!O469 = "A"), 'Exadata Layout'!G469, "")</f>
        <v/>
      </c>
    </row>
    <row r="1960" spans="3:7">
      <c r="C1960" s="91">
        <v>456</v>
      </c>
      <c r="D1960" s="99">
        <f>IF(OR('Exadata Layout'!O470 = "P"), 'Exadata Layout'!V470, 0)</f>
        <v>0</v>
      </c>
      <c r="E1960" s="99">
        <f t="array" ref="E1960">IF(OR('Exadata Layout'!O470 = "P", 'Exadata Layout'!O470 = "A"), 'Exadata Layout'!W470, 0)</f>
        <v>0</v>
      </c>
      <c r="F1960" s="99">
        <f>IF(OR('Exadata Layout'!O470 = "P", 'Exadata Layout'!O470 = "A"), 'Exadata Layout'!I470, 0)</f>
        <v>0</v>
      </c>
      <c r="G1960" s="91" t="str">
        <f t="array" ref="G1960">IF(OR('Exadata Layout'!O470 = "P", 'Exadata Layout'!O470 = "A"), 'Exadata Layout'!G470, "")</f>
        <v/>
      </c>
    </row>
    <row r="1961" spans="3:7">
      <c r="C1961" s="91">
        <v>457</v>
      </c>
      <c r="D1961" s="99">
        <f>IF(OR('Exadata Layout'!O471 = "P"), 'Exadata Layout'!V471, 0)</f>
        <v>0</v>
      </c>
      <c r="E1961" s="99">
        <f t="array" ref="E1961">IF(OR('Exadata Layout'!O471 = "P", 'Exadata Layout'!O471 = "A"), 'Exadata Layout'!W471, 0)</f>
        <v>0</v>
      </c>
      <c r="F1961" s="99">
        <f>IF(OR('Exadata Layout'!O471 = "P", 'Exadata Layout'!O471 = "A"), 'Exadata Layout'!I471, 0)</f>
        <v>0</v>
      </c>
      <c r="G1961" s="91" t="str">
        <f t="array" ref="G1961">IF(OR('Exadata Layout'!O471 = "P", 'Exadata Layout'!O471 = "A"), 'Exadata Layout'!G471, "")</f>
        <v/>
      </c>
    </row>
    <row r="1962" spans="3:7">
      <c r="C1962" s="91">
        <v>458</v>
      </c>
      <c r="D1962" s="99">
        <f>IF(OR('Exadata Layout'!O472 = "P"), 'Exadata Layout'!V472, 0)</f>
        <v>0</v>
      </c>
      <c r="E1962" s="99">
        <f t="array" ref="E1962">IF(OR('Exadata Layout'!O472 = "P", 'Exadata Layout'!O472 = "A"), 'Exadata Layout'!W472, 0)</f>
        <v>0</v>
      </c>
      <c r="F1962" s="99">
        <f>IF(OR('Exadata Layout'!O472 = "P", 'Exadata Layout'!O472 = "A"), 'Exadata Layout'!I472, 0)</f>
        <v>0</v>
      </c>
      <c r="G1962" s="91" t="str">
        <f t="array" ref="G1962">IF(OR('Exadata Layout'!O472 = "P", 'Exadata Layout'!O472 = "A"), 'Exadata Layout'!G472, "")</f>
        <v/>
      </c>
    </row>
    <row r="1963" spans="3:7">
      <c r="C1963" s="91">
        <v>459</v>
      </c>
      <c r="D1963" s="99">
        <f>IF(OR('Exadata Layout'!O473 = "P"), 'Exadata Layout'!V473, 0)</f>
        <v>0</v>
      </c>
      <c r="E1963" s="99">
        <f t="array" ref="E1963">IF(OR('Exadata Layout'!O473 = "P", 'Exadata Layout'!O473 = "A"), 'Exadata Layout'!W473, 0)</f>
        <v>0</v>
      </c>
      <c r="F1963" s="99">
        <f>IF(OR('Exadata Layout'!O473 = "P", 'Exadata Layout'!O473 = "A"), 'Exadata Layout'!I473, 0)</f>
        <v>0</v>
      </c>
      <c r="G1963" s="91" t="str">
        <f t="array" ref="G1963">IF(OR('Exadata Layout'!O473 = "P", 'Exadata Layout'!O473 = "A"), 'Exadata Layout'!G473, "")</f>
        <v/>
      </c>
    </row>
    <row r="1964" spans="3:7">
      <c r="C1964" s="91">
        <v>460</v>
      </c>
      <c r="D1964" s="99">
        <f>IF(OR('Exadata Layout'!O474 = "P"), 'Exadata Layout'!V474, 0)</f>
        <v>0</v>
      </c>
      <c r="E1964" s="99">
        <f t="array" ref="E1964">IF(OR('Exadata Layout'!O474 = "P", 'Exadata Layout'!O474 = "A"), 'Exadata Layout'!W474, 0)</f>
        <v>0</v>
      </c>
      <c r="F1964" s="99">
        <f>IF(OR('Exadata Layout'!O474 = "P", 'Exadata Layout'!O474 = "A"), 'Exadata Layout'!I474, 0)</f>
        <v>0</v>
      </c>
      <c r="G1964" s="91" t="str">
        <f t="array" ref="G1964">IF(OR('Exadata Layout'!O474 = "P", 'Exadata Layout'!O474 = "A"), 'Exadata Layout'!G474, "")</f>
        <v/>
      </c>
    </row>
    <row r="1965" spans="3:7">
      <c r="C1965" s="91">
        <v>461</v>
      </c>
      <c r="D1965" s="99">
        <f>IF(OR('Exadata Layout'!O475 = "P"), 'Exadata Layout'!V475, 0)</f>
        <v>0</v>
      </c>
      <c r="E1965" s="99">
        <f t="array" ref="E1965">IF(OR('Exadata Layout'!O475 = "P", 'Exadata Layout'!O475 = "A"), 'Exadata Layout'!W475, 0)</f>
        <v>0</v>
      </c>
      <c r="F1965" s="99">
        <f>IF(OR('Exadata Layout'!O475 = "P", 'Exadata Layout'!O475 = "A"), 'Exadata Layout'!I475, 0)</f>
        <v>0</v>
      </c>
      <c r="G1965" s="91" t="str">
        <f t="array" ref="G1965">IF(OR('Exadata Layout'!O475 = "P", 'Exadata Layout'!O475 = "A"), 'Exadata Layout'!G475, "")</f>
        <v/>
      </c>
    </row>
    <row r="1966" spans="3:7">
      <c r="C1966" s="91">
        <v>462</v>
      </c>
      <c r="D1966" s="99">
        <f>IF(OR('Exadata Layout'!O476 = "P"), 'Exadata Layout'!V476, 0)</f>
        <v>0</v>
      </c>
      <c r="E1966" s="99">
        <f t="array" ref="E1966">IF(OR('Exadata Layout'!O476 = "P", 'Exadata Layout'!O476 = "A"), 'Exadata Layout'!W476, 0)</f>
        <v>0</v>
      </c>
      <c r="F1966" s="99">
        <f>IF(OR('Exadata Layout'!O476 = "P", 'Exadata Layout'!O476 = "A"), 'Exadata Layout'!I476, 0)</f>
        <v>0</v>
      </c>
      <c r="G1966" s="91" t="str">
        <f t="array" ref="G1966">IF(OR('Exadata Layout'!O476 = "P", 'Exadata Layout'!O476 = "A"), 'Exadata Layout'!G476, "")</f>
        <v/>
      </c>
    </row>
    <row r="1967" spans="3:7">
      <c r="C1967" s="91">
        <v>463</v>
      </c>
      <c r="D1967" s="99">
        <f>IF(OR('Exadata Layout'!O477 = "P"), 'Exadata Layout'!V477, 0)</f>
        <v>0</v>
      </c>
      <c r="E1967" s="99">
        <f t="array" ref="E1967">IF(OR('Exadata Layout'!O477 = "P", 'Exadata Layout'!O477 = "A"), 'Exadata Layout'!W477, 0)</f>
        <v>0</v>
      </c>
      <c r="F1967" s="99">
        <f>IF(OR('Exadata Layout'!O477 = "P", 'Exadata Layout'!O477 = "A"), 'Exadata Layout'!I477, 0)</f>
        <v>0</v>
      </c>
      <c r="G1967" s="91" t="str">
        <f t="array" ref="G1967">IF(OR('Exadata Layout'!O477 = "P", 'Exadata Layout'!O477 = "A"), 'Exadata Layout'!G477, "")</f>
        <v/>
      </c>
    </row>
    <row r="1968" spans="3:7">
      <c r="C1968" s="91">
        <v>464</v>
      </c>
      <c r="D1968" s="99">
        <f>IF(OR('Exadata Layout'!O478 = "P"), 'Exadata Layout'!V478, 0)</f>
        <v>0</v>
      </c>
      <c r="E1968" s="99">
        <f t="array" ref="E1968">IF(OR('Exadata Layout'!O478 = "P", 'Exadata Layout'!O478 = "A"), 'Exadata Layout'!W478, 0)</f>
        <v>0</v>
      </c>
      <c r="F1968" s="99">
        <f>IF(OR('Exadata Layout'!O478 = "P", 'Exadata Layout'!O478 = "A"), 'Exadata Layout'!I478, 0)</f>
        <v>0</v>
      </c>
      <c r="G1968" s="91" t="str">
        <f t="array" ref="G1968">IF(OR('Exadata Layout'!O478 = "P", 'Exadata Layout'!O478 = "A"), 'Exadata Layout'!G478, "")</f>
        <v/>
      </c>
    </row>
    <row r="1969" spans="3:7">
      <c r="C1969" s="91">
        <v>465</v>
      </c>
      <c r="D1969" s="99">
        <f>IF(OR('Exadata Layout'!O479 = "P"), 'Exadata Layout'!V479, 0)</f>
        <v>0</v>
      </c>
      <c r="E1969" s="99">
        <f t="array" ref="E1969">IF(OR('Exadata Layout'!O479 = "P", 'Exadata Layout'!O479 = "A"), 'Exadata Layout'!W479, 0)</f>
        <v>0</v>
      </c>
      <c r="F1969" s="99">
        <f>IF(OR('Exadata Layout'!O479 = "P", 'Exadata Layout'!O479 = "A"), 'Exadata Layout'!I479, 0)</f>
        <v>0</v>
      </c>
      <c r="G1969" s="91" t="str">
        <f t="array" ref="G1969">IF(OR('Exadata Layout'!O479 = "P", 'Exadata Layout'!O479 = "A"), 'Exadata Layout'!G479, "")</f>
        <v/>
      </c>
    </row>
    <row r="1970" spans="3:7">
      <c r="C1970" s="91">
        <v>466</v>
      </c>
      <c r="D1970" s="99">
        <f>IF(OR('Exadata Layout'!O480 = "P"), 'Exadata Layout'!V480, 0)</f>
        <v>0</v>
      </c>
      <c r="E1970" s="99">
        <f t="array" ref="E1970">IF(OR('Exadata Layout'!O480 = "P", 'Exadata Layout'!O480 = "A"), 'Exadata Layout'!W480, 0)</f>
        <v>0</v>
      </c>
      <c r="F1970" s="99">
        <f>IF(OR('Exadata Layout'!O480 = "P", 'Exadata Layout'!O480 = "A"), 'Exadata Layout'!I480, 0)</f>
        <v>0</v>
      </c>
      <c r="G1970" s="91" t="str">
        <f t="array" ref="G1970">IF(OR('Exadata Layout'!O480 = "P", 'Exadata Layout'!O480 = "A"), 'Exadata Layout'!G480, "")</f>
        <v/>
      </c>
    </row>
    <row r="1971" spans="3:7">
      <c r="C1971" s="91">
        <v>467</v>
      </c>
      <c r="D1971" s="99">
        <f>IF(OR('Exadata Layout'!O481 = "P"), 'Exadata Layout'!V481, 0)</f>
        <v>0</v>
      </c>
      <c r="E1971" s="99">
        <f t="array" ref="E1971">IF(OR('Exadata Layout'!O481 = "P", 'Exadata Layout'!O481 = "A"), 'Exadata Layout'!W481, 0)</f>
        <v>0</v>
      </c>
      <c r="F1971" s="99">
        <f>IF(OR('Exadata Layout'!O481 = "P", 'Exadata Layout'!O481 = "A"), 'Exadata Layout'!I481, 0)</f>
        <v>0</v>
      </c>
      <c r="G1971" s="91" t="str">
        <f t="array" ref="G1971">IF(OR('Exadata Layout'!O481 = "P", 'Exadata Layout'!O481 = "A"), 'Exadata Layout'!G481, "")</f>
        <v/>
      </c>
    </row>
    <row r="1972" spans="3:7">
      <c r="C1972" s="91">
        <v>468</v>
      </c>
      <c r="D1972" s="99">
        <f>IF(OR('Exadata Layout'!O482 = "P"), 'Exadata Layout'!V482, 0)</f>
        <v>0</v>
      </c>
      <c r="E1972" s="99">
        <f t="array" ref="E1972">IF(OR('Exadata Layout'!O482 = "P", 'Exadata Layout'!O482 = "A"), 'Exadata Layout'!W482, 0)</f>
        <v>0</v>
      </c>
      <c r="F1972" s="99">
        <f>IF(OR('Exadata Layout'!O482 = "P", 'Exadata Layout'!O482 = "A"), 'Exadata Layout'!I482, 0)</f>
        <v>0</v>
      </c>
      <c r="G1972" s="91" t="str">
        <f t="array" ref="G1972">IF(OR('Exadata Layout'!O482 = "P", 'Exadata Layout'!O482 = "A"), 'Exadata Layout'!G482, "")</f>
        <v/>
      </c>
    </row>
    <row r="1973" spans="3:7">
      <c r="C1973" s="91">
        <v>469</v>
      </c>
      <c r="D1973" s="99">
        <f>IF(OR('Exadata Layout'!O483 = "P"), 'Exadata Layout'!V483, 0)</f>
        <v>0</v>
      </c>
      <c r="E1973" s="99">
        <f t="array" ref="E1973">IF(OR('Exadata Layout'!O483 = "P", 'Exadata Layout'!O483 = "A"), 'Exadata Layout'!W483, 0)</f>
        <v>0</v>
      </c>
      <c r="F1973" s="99">
        <f>IF(OR('Exadata Layout'!O483 = "P", 'Exadata Layout'!O483 = "A"), 'Exadata Layout'!I483, 0)</f>
        <v>0</v>
      </c>
      <c r="G1973" s="91" t="str">
        <f t="array" ref="G1973">IF(OR('Exadata Layout'!O483 = "P", 'Exadata Layout'!O483 = "A"), 'Exadata Layout'!G483, "")</f>
        <v/>
      </c>
    </row>
    <row r="1974" spans="3:7">
      <c r="C1974" s="91">
        <v>470</v>
      </c>
      <c r="D1974" s="99">
        <f>IF(OR('Exadata Layout'!O484 = "P"), 'Exadata Layout'!V484, 0)</f>
        <v>0</v>
      </c>
      <c r="E1974" s="99">
        <f t="array" ref="E1974">IF(OR('Exadata Layout'!O484 = "P", 'Exadata Layout'!O484 = "A"), 'Exadata Layout'!W484, 0)</f>
        <v>0</v>
      </c>
      <c r="F1974" s="99">
        <f>IF(OR('Exadata Layout'!O484 = "P", 'Exadata Layout'!O484 = "A"), 'Exadata Layout'!I484, 0)</f>
        <v>0</v>
      </c>
      <c r="G1974" s="91" t="str">
        <f t="array" ref="G1974">IF(OR('Exadata Layout'!O484 = "P", 'Exadata Layout'!O484 = "A"), 'Exadata Layout'!G484, "")</f>
        <v/>
      </c>
    </row>
    <row r="1975" spans="3:7">
      <c r="C1975" s="91">
        <v>471</v>
      </c>
      <c r="D1975" s="99">
        <f>IF(OR('Exadata Layout'!O485 = "P"), 'Exadata Layout'!V485, 0)</f>
        <v>0</v>
      </c>
      <c r="E1975" s="99">
        <f t="array" ref="E1975">IF(OR('Exadata Layout'!O485 = "P", 'Exadata Layout'!O485 = "A"), 'Exadata Layout'!W485, 0)</f>
        <v>0</v>
      </c>
      <c r="F1975" s="99">
        <f>IF(OR('Exadata Layout'!O485 = "P", 'Exadata Layout'!O485 = "A"), 'Exadata Layout'!I485, 0)</f>
        <v>0</v>
      </c>
      <c r="G1975" s="91" t="str">
        <f t="array" ref="G1975">IF(OR('Exadata Layout'!O485 = "P", 'Exadata Layout'!O485 = "A"), 'Exadata Layout'!G485, "")</f>
        <v/>
      </c>
    </row>
    <row r="1976" spans="3:7">
      <c r="C1976" s="91">
        <v>472</v>
      </c>
      <c r="D1976" s="99">
        <f>IF(OR('Exadata Layout'!O486 = "P"), 'Exadata Layout'!V486, 0)</f>
        <v>0</v>
      </c>
      <c r="E1976" s="99">
        <f t="array" ref="E1976">IF(OR('Exadata Layout'!O486 = "P", 'Exadata Layout'!O486 = "A"), 'Exadata Layout'!W486, 0)</f>
        <v>0</v>
      </c>
      <c r="F1976" s="99">
        <f>IF(OR('Exadata Layout'!O486 = "P", 'Exadata Layout'!O486 = "A"), 'Exadata Layout'!I486, 0)</f>
        <v>0</v>
      </c>
      <c r="G1976" s="91" t="str">
        <f t="array" ref="G1976">IF(OR('Exadata Layout'!O486 = "P", 'Exadata Layout'!O486 = "A"), 'Exadata Layout'!G486, "")</f>
        <v/>
      </c>
    </row>
    <row r="1977" spans="3:7">
      <c r="C1977" s="91">
        <v>473</v>
      </c>
      <c r="D1977" s="99">
        <f>IF(OR('Exadata Layout'!O487 = "P"), 'Exadata Layout'!V487, 0)</f>
        <v>0</v>
      </c>
      <c r="E1977" s="99">
        <f t="array" ref="E1977">IF(OR('Exadata Layout'!O487 = "P", 'Exadata Layout'!O487 = "A"), 'Exadata Layout'!W487, 0)</f>
        <v>0</v>
      </c>
      <c r="F1977" s="99">
        <f>IF(OR('Exadata Layout'!O487 = "P", 'Exadata Layout'!O487 = "A"), 'Exadata Layout'!I487, 0)</f>
        <v>0</v>
      </c>
      <c r="G1977" s="91" t="str">
        <f t="array" ref="G1977">IF(OR('Exadata Layout'!O487 = "P", 'Exadata Layout'!O487 = "A"), 'Exadata Layout'!G487, "")</f>
        <v/>
      </c>
    </row>
    <row r="1978" spans="3:7">
      <c r="C1978" s="91">
        <v>474</v>
      </c>
      <c r="D1978" s="99">
        <f>IF(OR('Exadata Layout'!O488 = "P"), 'Exadata Layout'!V488, 0)</f>
        <v>0</v>
      </c>
      <c r="E1978" s="99">
        <f t="array" ref="E1978">IF(OR('Exadata Layout'!O488 = "P", 'Exadata Layout'!O488 = "A"), 'Exadata Layout'!W488, 0)</f>
        <v>0</v>
      </c>
      <c r="F1978" s="99">
        <f>IF(OR('Exadata Layout'!O488 = "P", 'Exadata Layout'!O488 = "A"), 'Exadata Layout'!I488, 0)</f>
        <v>0</v>
      </c>
      <c r="G1978" s="91" t="str">
        <f t="array" ref="G1978">IF(OR('Exadata Layout'!O488 = "P", 'Exadata Layout'!O488 = "A"), 'Exadata Layout'!G488, "")</f>
        <v/>
      </c>
    </row>
    <row r="1979" spans="3:7">
      <c r="C1979" s="91">
        <v>475</v>
      </c>
      <c r="D1979" s="99">
        <f>IF(OR('Exadata Layout'!O489 = "P"), 'Exadata Layout'!V489, 0)</f>
        <v>0</v>
      </c>
      <c r="E1979" s="99">
        <f t="array" ref="E1979">IF(OR('Exadata Layout'!O489 = "P", 'Exadata Layout'!O489 = "A"), 'Exadata Layout'!W489, 0)</f>
        <v>0</v>
      </c>
      <c r="F1979" s="99">
        <f>IF(OR('Exadata Layout'!O489 = "P", 'Exadata Layout'!O489 = "A"), 'Exadata Layout'!I489, 0)</f>
        <v>0</v>
      </c>
      <c r="G1979" s="91" t="str">
        <f t="array" ref="G1979">IF(OR('Exadata Layout'!O489 = "P", 'Exadata Layout'!O489 = "A"), 'Exadata Layout'!G489, "")</f>
        <v/>
      </c>
    </row>
    <row r="1980" spans="3:7">
      <c r="C1980" s="91">
        <v>476</v>
      </c>
      <c r="D1980" s="99">
        <f>IF(OR('Exadata Layout'!O490 = "P"), 'Exadata Layout'!V490, 0)</f>
        <v>0</v>
      </c>
      <c r="E1980" s="99">
        <f t="array" ref="E1980">IF(OR('Exadata Layout'!O490 = "P", 'Exadata Layout'!O490 = "A"), 'Exadata Layout'!W490, 0)</f>
        <v>0</v>
      </c>
      <c r="F1980" s="99">
        <f>IF(OR('Exadata Layout'!O490 = "P", 'Exadata Layout'!O490 = "A"), 'Exadata Layout'!I490, 0)</f>
        <v>0</v>
      </c>
      <c r="G1980" s="91" t="str">
        <f t="array" ref="G1980">IF(OR('Exadata Layout'!O490 = "P", 'Exadata Layout'!O490 = "A"), 'Exadata Layout'!G490, "")</f>
        <v/>
      </c>
    </row>
    <row r="1981" spans="3:7">
      <c r="C1981" s="91">
        <v>477</v>
      </c>
      <c r="D1981" s="99">
        <f>IF(OR('Exadata Layout'!O491 = "P"), 'Exadata Layout'!V491, 0)</f>
        <v>0</v>
      </c>
      <c r="E1981" s="99">
        <f t="array" ref="E1981">IF(OR('Exadata Layout'!O491 = "P", 'Exadata Layout'!O491 = "A"), 'Exadata Layout'!W491, 0)</f>
        <v>0</v>
      </c>
      <c r="F1981" s="99">
        <f>IF(OR('Exadata Layout'!O491 = "P", 'Exadata Layout'!O491 = "A"), 'Exadata Layout'!I491, 0)</f>
        <v>0</v>
      </c>
      <c r="G1981" s="91" t="str">
        <f t="array" ref="G1981">IF(OR('Exadata Layout'!O491 = "P", 'Exadata Layout'!O491 = "A"), 'Exadata Layout'!G491, "")</f>
        <v/>
      </c>
    </row>
    <row r="1982" spans="3:7">
      <c r="C1982" s="91">
        <v>478</v>
      </c>
      <c r="D1982" s="99">
        <f>IF(OR('Exadata Layout'!O492 = "P"), 'Exadata Layout'!V492, 0)</f>
        <v>0</v>
      </c>
      <c r="E1982" s="99">
        <f t="array" ref="E1982">IF(OR('Exadata Layout'!O492 = "P", 'Exadata Layout'!O492 = "A"), 'Exadata Layout'!W492, 0)</f>
        <v>0</v>
      </c>
      <c r="F1982" s="99">
        <f>IF(OR('Exadata Layout'!O492 = "P", 'Exadata Layout'!O492 = "A"), 'Exadata Layout'!I492, 0)</f>
        <v>0</v>
      </c>
      <c r="G1982" s="91" t="str">
        <f t="array" ref="G1982">IF(OR('Exadata Layout'!O492 = "P", 'Exadata Layout'!O492 = "A"), 'Exadata Layout'!G492, "")</f>
        <v/>
      </c>
    </row>
    <row r="1983" spans="3:7">
      <c r="C1983" s="91">
        <v>479</v>
      </c>
      <c r="D1983" s="99">
        <f>IF(OR('Exadata Layout'!O493 = "P"), 'Exadata Layout'!V493, 0)</f>
        <v>0</v>
      </c>
      <c r="E1983" s="99">
        <f t="array" ref="E1983">IF(OR('Exadata Layout'!O493 = "P", 'Exadata Layout'!O493 = "A"), 'Exadata Layout'!W493, 0)</f>
        <v>0</v>
      </c>
      <c r="F1983" s="99">
        <f>IF(OR('Exadata Layout'!O493 = "P", 'Exadata Layout'!O493 = "A"), 'Exadata Layout'!I493, 0)</f>
        <v>0</v>
      </c>
      <c r="G1983" s="91" t="str">
        <f t="array" ref="G1983">IF(OR('Exadata Layout'!O493 = "P", 'Exadata Layout'!O493 = "A"), 'Exadata Layout'!G493, "")</f>
        <v/>
      </c>
    </row>
    <row r="1984" spans="3:7">
      <c r="C1984" s="91">
        <v>480</v>
      </c>
      <c r="D1984" s="99">
        <f>IF(OR('Exadata Layout'!O494 = "P"), 'Exadata Layout'!V494, 0)</f>
        <v>0</v>
      </c>
      <c r="E1984" s="99">
        <f t="array" ref="E1984">IF(OR('Exadata Layout'!O494 = "P", 'Exadata Layout'!O494 = "A"), 'Exadata Layout'!W494, 0)</f>
        <v>0</v>
      </c>
      <c r="F1984" s="99">
        <f>IF(OR('Exadata Layout'!O494 = "P", 'Exadata Layout'!O494 = "A"), 'Exadata Layout'!I494, 0)</f>
        <v>0</v>
      </c>
      <c r="G1984" s="91" t="str">
        <f t="array" ref="G1984">IF(OR('Exadata Layout'!O494 = "P", 'Exadata Layout'!O494 = "A"), 'Exadata Layout'!G494, "")</f>
        <v/>
      </c>
    </row>
    <row r="1985" spans="3:7">
      <c r="C1985" s="91">
        <v>481</v>
      </c>
      <c r="D1985" s="99">
        <f>IF(OR('Exadata Layout'!O495 = "P"), 'Exadata Layout'!V495, 0)</f>
        <v>0</v>
      </c>
      <c r="E1985" s="99">
        <f t="array" ref="E1985">IF(OR('Exadata Layout'!O495 = "P", 'Exadata Layout'!O495 = "A"), 'Exadata Layout'!W495, 0)</f>
        <v>0</v>
      </c>
      <c r="F1985" s="99">
        <f>IF(OR('Exadata Layout'!O495 = "P", 'Exadata Layout'!O495 = "A"), 'Exadata Layout'!I495, 0)</f>
        <v>0</v>
      </c>
      <c r="G1985" s="91" t="str">
        <f t="array" ref="G1985">IF(OR('Exadata Layout'!O495 = "P", 'Exadata Layout'!O495 = "A"), 'Exadata Layout'!G495, "")</f>
        <v/>
      </c>
    </row>
    <row r="1986" spans="3:7">
      <c r="C1986" s="91">
        <v>482</v>
      </c>
      <c r="D1986" s="99">
        <f>IF(OR('Exadata Layout'!O496 = "P"), 'Exadata Layout'!V496, 0)</f>
        <v>0</v>
      </c>
      <c r="E1986" s="99">
        <f t="array" ref="E1986">IF(OR('Exadata Layout'!O496 = "P", 'Exadata Layout'!O496 = "A"), 'Exadata Layout'!W496, 0)</f>
        <v>0</v>
      </c>
      <c r="F1986" s="99">
        <f>IF(OR('Exadata Layout'!O496 = "P", 'Exadata Layout'!O496 = "A"), 'Exadata Layout'!I496, 0)</f>
        <v>0</v>
      </c>
      <c r="G1986" s="91" t="str">
        <f t="array" ref="G1986">IF(OR('Exadata Layout'!O496 = "P", 'Exadata Layout'!O496 = "A"), 'Exadata Layout'!G496, "")</f>
        <v/>
      </c>
    </row>
    <row r="1987" spans="3:7">
      <c r="C1987" s="91">
        <v>483</v>
      </c>
      <c r="D1987" s="99">
        <f>IF(OR('Exadata Layout'!O497 = "P"), 'Exadata Layout'!V497, 0)</f>
        <v>0</v>
      </c>
      <c r="E1987" s="99">
        <f t="array" ref="E1987">IF(OR('Exadata Layout'!O497 = "P", 'Exadata Layout'!O497 = "A"), 'Exadata Layout'!W497, 0)</f>
        <v>0</v>
      </c>
      <c r="F1987" s="99">
        <f>IF(OR('Exadata Layout'!O497 = "P", 'Exadata Layout'!O497 = "A"), 'Exadata Layout'!I497, 0)</f>
        <v>0</v>
      </c>
      <c r="G1987" s="91" t="str">
        <f t="array" ref="G1987">IF(OR('Exadata Layout'!O497 = "P", 'Exadata Layout'!O497 = "A"), 'Exadata Layout'!G497, "")</f>
        <v/>
      </c>
    </row>
    <row r="1988" spans="3:7">
      <c r="C1988" s="91">
        <v>484</v>
      </c>
      <c r="D1988" s="99">
        <f>IF(OR('Exadata Layout'!O498 = "P"), 'Exadata Layout'!V498, 0)</f>
        <v>0</v>
      </c>
      <c r="E1988" s="99">
        <f t="array" ref="E1988">IF(OR('Exadata Layout'!O498 = "P", 'Exadata Layout'!O498 = "A"), 'Exadata Layout'!W498, 0)</f>
        <v>0</v>
      </c>
      <c r="F1988" s="99">
        <f>IF(OR('Exadata Layout'!O498 = "P", 'Exadata Layout'!O498 = "A"), 'Exadata Layout'!I498, 0)</f>
        <v>0</v>
      </c>
      <c r="G1988" s="91" t="str">
        <f t="array" ref="G1988">IF(OR('Exadata Layout'!O498 = "P", 'Exadata Layout'!O498 = "A"), 'Exadata Layout'!G498, "")</f>
        <v/>
      </c>
    </row>
    <row r="1989" spans="3:7">
      <c r="C1989" s="91">
        <v>485</v>
      </c>
      <c r="D1989" s="99">
        <f>IF(OR('Exadata Layout'!O499 = "P"), 'Exadata Layout'!V499, 0)</f>
        <v>0</v>
      </c>
      <c r="E1989" s="99">
        <f t="array" ref="E1989">IF(OR('Exadata Layout'!O499 = "P", 'Exadata Layout'!O499 = "A"), 'Exadata Layout'!W499, 0)</f>
        <v>0</v>
      </c>
      <c r="F1989" s="99">
        <f>IF(OR('Exadata Layout'!O499 = "P", 'Exadata Layout'!O499 = "A"), 'Exadata Layout'!I499, 0)</f>
        <v>0</v>
      </c>
      <c r="G1989" s="91" t="str">
        <f t="array" ref="G1989">IF(OR('Exadata Layout'!O499 = "P", 'Exadata Layout'!O499 = "A"), 'Exadata Layout'!G499, "")</f>
        <v/>
      </c>
    </row>
    <row r="1990" spans="3:7">
      <c r="C1990" s="91">
        <v>486</v>
      </c>
      <c r="D1990" s="99">
        <f>IF(OR('Exadata Layout'!O500 = "P"), 'Exadata Layout'!V500, 0)</f>
        <v>0</v>
      </c>
      <c r="E1990" s="99">
        <f t="array" ref="E1990">IF(OR('Exadata Layout'!O500 = "P", 'Exadata Layout'!O500 = "A"), 'Exadata Layout'!W500, 0)</f>
        <v>0</v>
      </c>
      <c r="F1990" s="99">
        <f>IF(OR('Exadata Layout'!O500 = "P", 'Exadata Layout'!O500 = "A"), 'Exadata Layout'!I500, 0)</f>
        <v>0</v>
      </c>
      <c r="G1990" s="91" t="str">
        <f t="array" ref="G1990">IF(OR('Exadata Layout'!O500 = "P", 'Exadata Layout'!O500 = "A"), 'Exadata Layout'!G500, "")</f>
        <v/>
      </c>
    </row>
    <row r="1991" spans="3:7">
      <c r="C1991" s="91">
        <v>487</v>
      </c>
      <c r="D1991" s="99">
        <f>IF(OR('Exadata Layout'!O501 = "P"), 'Exadata Layout'!V501, 0)</f>
        <v>0</v>
      </c>
      <c r="E1991" s="99">
        <f t="array" ref="E1991">IF(OR('Exadata Layout'!O501 = "P", 'Exadata Layout'!O501 = "A"), 'Exadata Layout'!W501, 0)</f>
        <v>0</v>
      </c>
      <c r="F1991" s="99">
        <f>IF(OR('Exadata Layout'!O501 = "P", 'Exadata Layout'!O501 = "A"), 'Exadata Layout'!I501, 0)</f>
        <v>0</v>
      </c>
      <c r="G1991" s="91" t="str">
        <f t="array" ref="G1991">IF(OR('Exadata Layout'!O501 = "P", 'Exadata Layout'!O501 = "A"), 'Exadata Layout'!G501, "")</f>
        <v/>
      </c>
    </row>
    <row r="1992" spans="3:7">
      <c r="C1992" s="91">
        <v>488</v>
      </c>
      <c r="D1992" s="99">
        <f>IF(OR('Exadata Layout'!O502 = "P"), 'Exadata Layout'!V502, 0)</f>
        <v>0</v>
      </c>
      <c r="E1992" s="99">
        <f t="array" ref="E1992">IF(OR('Exadata Layout'!O502 = "P", 'Exadata Layout'!O502 = "A"), 'Exadata Layout'!W502, 0)</f>
        <v>0</v>
      </c>
      <c r="F1992" s="99">
        <f>IF(OR('Exadata Layout'!O502 = "P", 'Exadata Layout'!O502 = "A"), 'Exadata Layout'!I502, 0)</f>
        <v>0</v>
      </c>
      <c r="G1992" s="91" t="str">
        <f t="array" ref="G1992">IF(OR('Exadata Layout'!O502 = "P", 'Exadata Layout'!O502 = "A"), 'Exadata Layout'!G502, "")</f>
        <v/>
      </c>
    </row>
    <row r="1993" spans="3:7">
      <c r="C1993" s="91">
        <v>489</v>
      </c>
      <c r="D1993" s="99">
        <f>IF(OR('Exadata Layout'!O503 = "P"), 'Exadata Layout'!V503, 0)</f>
        <v>0</v>
      </c>
      <c r="E1993" s="99">
        <f t="array" ref="E1993">IF(OR('Exadata Layout'!O503 = "P", 'Exadata Layout'!O503 = "A"), 'Exadata Layout'!W503, 0)</f>
        <v>0</v>
      </c>
      <c r="F1993" s="99">
        <f>IF(OR('Exadata Layout'!O503 = "P", 'Exadata Layout'!O503 = "A"), 'Exadata Layout'!I503, 0)</f>
        <v>0</v>
      </c>
      <c r="G1993" s="91" t="str">
        <f t="array" ref="G1993">IF(OR('Exadata Layout'!O503 = "P", 'Exadata Layout'!O503 = "A"), 'Exadata Layout'!G503, "")</f>
        <v/>
      </c>
    </row>
    <row r="1994" spans="3:7">
      <c r="C1994" s="91">
        <v>490</v>
      </c>
      <c r="D1994" s="99">
        <f>IF(OR('Exadata Layout'!O504 = "P"), 'Exadata Layout'!V504, 0)</f>
        <v>0</v>
      </c>
      <c r="E1994" s="99">
        <f t="array" ref="E1994">IF(OR('Exadata Layout'!O504 = "P", 'Exadata Layout'!O504 = "A"), 'Exadata Layout'!W504, 0)</f>
        <v>0</v>
      </c>
      <c r="F1994" s="99">
        <f>IF(OR('Exadata Layout'!O504 = "P", 'Exadata Layout'!O504 = "A"), 'Exadata Layout'!I504, 0)</f>
        <v>0</v>
      </c>
      <c r="G1994" s="91" t="str">
        <f t="array" ref="G1994">IF(OR('Exadata Layout'!O504 = "P", 'Exadata Layout'!O504 = "A"), 'Exadata Layout'!G504, "")</f>
        <v/>
      </c>
    </row>
    <row r="1995" spans="3:7">
      <c r="C1995" s="91">
        <v>491</v>
      </c>
      <c r="D1995" s="99">
        <f>IF(OR('Exadata Layout'!O505 = "P"), 'Exadata Layout'!V505, 0)</f>
        <v>0</v>
      </c>
      <c r="E1995" s="99">
        <f t="array" ref="E1995">IF(OR('Exadata Layout'!O505 = "P", 'Exadata Layout'!O505 = "A"), 'Exadata Layout'!W505, 0)</f>
        <v>0</v>
      </c>
      <c r="F1995" s="99">
        <f>IF(OR('Exadata Layout'!O505 = "P", 'Exadata Layout'!O505 = "A"), 'Exadata Layout'!I505, 0)</f>
        <v>0</v>
      </c>
      <c r="G1995" s="91" t="str">
        <f t="array" ref="G1995">IF(OR('Exadata Layout'!O505 = "P", 'Exadata Layout'!O505 = "A"), 'Exadata Layout'!G505, "")</f>
        <v/>
      </c>
    </row>
    <row r="1996" spans="3:7">
      <c r="C1996" s="91">
        <v>492</v>
      </c>
      <c r="D1996" s="99">
        <f>IF(OR('Exadata Layout'!O506 = "P"), 'Exadata Layout'!V506, 0)</f>
        <v>0</v>
      </c>
      <c r="E1996" s="99">
        <f t="array" ref="E1996">IF(OR('Exadata Layout'!O506 = "P", 'Exadata Layout'!O506 = "A"), 'Exadata Layout'!W506, 0)</f>
        <v>0</v>
      </c>
      <c r="F1996" s="99">
        <f>IF(OR('Exadata Layout'!O506 = "P", 'Exadata Layout'!O506 = "A"), 'Exadata Layout'!I506, 0)</f>
        <v>0</v>
      </c>
      <c r="G1996" s="91" t="str">
        <f t="array" ref="G1996">IF(OR('Exadata Layout'!O506 = "P", 'Exadata Layout'!O506 = "A"), 'Exadata Layout'!G506, "")</f>
        <v/>
      </c>
    </row>
    <row r="1997" spans="3:7">
      <c r="C1997" s="91">
        <v>493</v>
      </c>
      <c r="D1997" s="99">
        <f>IF(OR('Exadata Layout'!O507 = "P"), 'Exadata Layout'!V507, 0)</f>
        <v>0</v>
      </c>
      <c r="E1997" s="99">
        <f t="array" ref="E1997">IF(OR('Exadata Layout'!O507 = "P", 'Exadata Layout'!O507 = "A"), 'Exadata Layout'!W507, 0)</f>
        <v>0</v>
      </c>
      <c r="F1997" s="99">
        <f>IF(OR('Exadata Layout'!O507 = "P", 'Exadata Layout'!O507 = "A"), 'Exadata Layout'!I507, 0)</f>
        <v>0</v>
      </c>
      <c r="G1997" s="91" t="str">
        <f t="array" ref="G1997">IF(OR('Exadata Layout'!O507 = "P", 'Exadata Layout'!O507 = "A"), 'Exadata Layout'!G507, "")</f>
        <v/>
      </c>
    </row>
    <row r="1998" spans="3:7">
      <c r="C1998" s="91">
        <v>494</v>
      </c>
      <c r="D1998" s="99">
        <f>IF(OR('Exadata Layout'!O508 = "P"), 'Exadata Layout'!V508, 0)</f>
        <v>0</v>
      </c>
      <c r="E1998" s="99">
        <f t="array" ref="E1998">IF(OR('Exadata Layout'!O508 = "P", 'Exadata Layout'!O508 = "A"), 'Exadata Layout'!W508, 0)</f>
        <v>0</v>
      </c>
      <c r="F1998" s="99">
        <f>IF(OR('Exadata Layout'!O508 = "P", 'Exadata Layout'!O508 = "A"), 'Exadata Layout'!I508, 0)</f>
        <v>0</v>
      </c>
      <c r="G1998" s="91" t="str">
        <f t="array" ref="G1998">IF(OR('Exadata Layout'!O508 = "P", 'Exadata Layout'!O508 = "A"), 'Exadata Layout'!G508, "")</f>
        <v/>
      </c>
    </row>
    <row r="1999" spans="3:7">
      <c r="C1999" s="91">
        <v>495</v>
      </c>
      <c r="D1999" s="99">
        <f>IF(OR('Exadata Layout'!O509 = "P"), 'Exadata Layout'!V509, 0)</f>
        <v>0</v>
      </c>
      <c r="E1999" s="99">
        <f t="array" ref="E1999">IF(OR('Exadata Layout'!O509 = "P", 'Exadata Layout'!O509 = "A"), 'Exadata Layout'!W509, 0)</f>
        <v>0</v>
      </c>
      <c r="F1999" s="99">
        <f>IF(OR('Exadata Layout'!O509 = "P", 'Exadata Layout'!O509 = "A"), 'Exadata Layout'!I509, 0)</f>
        <v>0</v>
      </c>
      <c r="G1999" s="91" t="str">
        <f t="array" ref="G1999">IF(OR('Exadata Layout'!O509 = "P", 'Exadata Layout'!O509 = "A"), 'Exadata Layout'!G509, "")</f>
        <v/>
      </c>
    </row>
    <row r="2000" spans="3:7">
      <c r="C2000" s="91">
        <v>496</v>
      </c>
      <c r="D2000" s="99">
        <f>IF(OR('Exadata Layout'!O510 = "P"), 'Exadata Layout'!V510, 0)</f>
        <v>0</v>
      </c>
      <c r="E2000" s="99">
        <f t="array" ref="E2000">IF(OR('Exadata Layout'!O510 = "P", 'Exadata Layout'!O510 = "A"), 'Exadata Layout'!W510, 0)</f>
        <v>0</v>
      </c>
      <c r="F2000" s="99">
        <f>IF(OR('Exadata Layout'!O510 = "P", 'Exadata Layout'!O510 = "A"), 'Exadata Layout'!I510, 0)</f>
        <v>0</v>
      </c>
      <c r="G2000" s="91" t="str">
        <f t="array" ref="G2000">IF(OR('Exadata Layout'!O510 = "P", 'Exadata Layout'!O510 = "A"), 'Exadata Layout'!G510, "")</f>
        <v/>
      </c>
    </row>
    <row r="2001" spans="1:7">
      <c r="C2001" s="91">
        <v>497</v>
      </c>
      <c r="D2001" s="99">
        <f>IF(OR('Exadata Layout'!O511 = "P"), 'Exadata Layout'!V511, 0)</f>
        <v>0</v>
      </c>
      <c r="E2001" s="99">
        <f t="array" ref="E2001">IF(OR('Exadata Layout'!O511 = "P", 'Exadata Layout'!O511 = "A"), 'Exadata Layout'!W511, 0)</f>
        <v>0</v>
      </c>
      <c r="F2001" s="99">
        <f>IF(OR('Exadata Layout'!O511 = "P", 'Exadata Layout'!O511 = "A"), 'Exadata Layout'!I511, 0)</f>
        <v>0</v>
      </c>
      <c r="G2001" s="91" t="str">
        <f t="array" ref="G2001">IF(OR('Exadata Layout'!O511 = "P", 'Exadata Layout'!O511 = "A"), 'Exadata Layout'!G511, "")</f>
        <v/>
      </c>
    </row>
    <row r="2002" spans="1:7">
      <c r="C2002" s="91">
        <v>498</v>
      </c>
      <c r="D2002" s="99">
        <f>IF(OR('Exadata Layout'!O512 = "P"), 'Exadata Layout'!V512, 0)</f>
        <v>0</v>
      </c>
      <c r="E2002" s="99">
        <f t="array" ref="E2002">IF(OR('Exadata Layout'!O512 = "P", 'Exadata Layout'!O512 = "A"), 'Exadata Layout'!W512, 0)</f>
        <v>0</v>
      </c>
      <c r="F2002" s="99">
        <f>IF(OR('Exadata Layout'!O512 = "P", 'Exadata Layout'!O512 = "A"), 'Exadata Layout'!I512, 0)</f>
        <v>0</v>
      </c>
      <c r="G2002" s="91" t="str">
        <f t="array" ref="G2002">IF(OR('Exadata Layout'!O512 = "P", 'Exadata Layout'!O512 = "A"), 'Exadata Layout'!G512, "")</f>
        <v/>
      </c>
    </row>
    <row r="2003" spans="1:7">
      <c r="C2003" s="91">
        <v>499</v>
      </c>
      <c r="D2003" s="99">
        <f>IF(OR('Exadata Layout'!O513 = "P"), 'Exadata Layout'!V513, 0)</f>
        <v>0</v>
      </c>
      <c r="E2003" s="99">
        <f t="array" ref="E2003">IF(OR('Exadata Layout'!O513 = "P", 'Exadata Layout'!O513 = "A"), 'Exadata Layout'!W513, 0)</f>
        <v>0</v>
      </c>
      <c r="F2003" s="99">
        <f>IF(OR('Exadata Layout'!O513 = "P", 'Exadata Layout'!O513 = "A"), 'Exadata Layout'!I513, 0)</f>
        <v>0</v>
      </c>
      <c r="G2003" s="91" t="str">
        <f t="array" ref="G2003">IF(OR('Exadata Layout'!O513 = "P", 'Exadata Layout'!O513 = "A"), 'Exadata Layout'!G513, "")</f>
        <v/>
      </c>
    </row>
    <row r="2004" spans="1:7">
      <c r="C2004" s="91">
        <v>500</v>
      </c>
      <c r="D2004" s="99">
        <f>IF(OR('Exadata Layout'!O514 = "P"), 'Exadata Layout'!V514, 0)</f>
        <v>0</v>
      </c>
      <c r="E2004" s="99">
        <f t="array" ref="E2004">IF(OR('Exadata Layout'!O514 = "P", 'Exadata Layout'!O514 = "A"), 'Exadata Layout'!W514, 0)</f>
        <v>0</v>
      </c>
      <c r="F2004" s="99">
        <f>IF(OR('Exadata Layout'!O514 = "P", 'Exadata Layout'!O514 = "A"), 'Exadata Layout'!I514, 0)</f>
        <v>0</v>
      </c>
      <c r="G2004" s="91" t="str">
        <f t="array" ref="G2004">IF(OR('Exadata Layout'!O514 = "P", 'Exadata Layout'!O514 = "A"), 'Exadata Layout'!G514, "")</f>
        <v/>
      </c>
    </row>
    <row r="2005" spans="1:7">
      <c r="D2005" s="99">
        <f>('Exadata Layout'!AF13) - SUM(D1505:D2004)</f>
        <v>36</v>
      </c>
      <c r="E2005" s="99">
        <f>('Exadata Layout'!AG13) - SUM(E1505:E2004)</f>
        <v>256</v>
      </c>
      <c r="F2005" s="99">
        <f>ROUND(SUM(F1505:F2004),0)</f>
        <v>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IF(OR('Exadata Layout'!P15 = "P"), 'Exadata Layout'!V15, 0)</f>
        <v>0</v>
      </c>
      <c r="E2006" s="99">
        <f t="array" ref="E2006">IF(OR('Exadata Layout'!P15 = "P", 'Exadata Layout'!P15 = "A"), 'Exadata Layout'!W15, 0)</f>
        <v>0</v>
      </c>
      <c r="F2006" s="99">
        <f>IF(OR('Exadata Layout'!P15 = "P", 'Exadata Layout'!P15 = "A"), 'Exadata Layout'!I15, 0)</f>
        <v>0</v>
      </c>
      <c r="G2006" s="91" t="str">
        <f t="array" ref="G2006">IF(OR('Exadata Layout'!P15 = "P", 'Exadata Layout'!P15 = "A"), 'Exadata Layout'!G15, "")</f>
        <v/>
      </c>
    </row>
    <row r="2007" spans="1:7">
      <c r="C2007" s="91">
        <v>2</v>
      </c>
      <c r="D2007" s="99">
        <f>IF(OR('Exadata Layout'!P16 = "P"), 'Exadata Layout'!V16, 0)</f>
        <v>0</v>
      </c>
      <c r="E2007" s="99">
        <f t="array" ref="E2007">IF(OR('Exadata Layout'!P16 = "P", 'Exadata Layout'!P16 = "A"), 'Exadata Layout'!W16, 0)</f>
        <v>0</v>
      </c>
      <c r="F2007" s="99">
        <f>IF(OR('Exadata Layout'!P16 = "P", 'Exadata Layout'!P16 = "A"), 'Exadata Layout'!I16, 0)</f>
        <v>0</v>
      </c>
      <c r="G2007" s="91" t="str">
        <f t="array" ref="G2007">IF(OR('Exadata Layout'!P16 = "P", 'Exadata Layout'!P16 = "A"), 'Exadata Layout'!G16, "")</f>
        <v/>
      </c>
    </row>
    <row r="2008" spans="1:7">
      <c r="C2008" s="91">
        <v>3</v>
      </c>
      <c r="D2008" s="99">
        <f>IF(OR('Exadata Layout'!P17 = "P"), 'Exadata Layout'!V17, 0)</f>
        <v>0</v>
      </c>
      <c r="E2008" s="99">
        <f t="array" ref="E2008">IF(OR('Exadata Layout'!P17 = "P", 'Exadata Layout'!P17 = "A"), 'Exadata Layout'!W17, 0)</f>
        <v>0</v>
      </c>
      <c r="F2008" s="99">
        <f>IF(OR('Exadata Layout'!P17 = "P", 'Exadata Layout'!P17 = "A"), 'Exadata Layout'!I17, 0)</f>
        <v>0</v>
      </c>
      <c r="G2008" s="91" t="str">
        <f t="array" ref="G2008">IF(OR('Exadata Layout'!P17 = "P", 'Exadata Layout'!P17 = "A"), 'Exadata Layout'!G17, "")</f>
        <v/>
      </c>
    </row>
    <row r="2009" spans="1:7">
      <c r="C2009" s="91">
        <v>4</v>
      </c>
      <c r="D2009" s="99">
        <f>IF(OR('Exadata Layout'!P18 = "P"), 'Exadata Layout'!V18, 0)</f>
        <v>0</v>
      </c>
      <c r="E2009" s="99">
        <f t="array" ref="E2009">IF(OR('Exadata Layout'!P18 = "P", 'Exadata Layout'!P18 = "A"), 'Exadata Layout'!W18, 0)</f>
        <v>0</v>
      </c>
      <c r="F2009" s="99">
        <f>IF(OR('Exadata Layout'!P18 = "P", 'Exadata Layout'!P18 = "A"), 'Exadata Layout'!I18, 0)</f>
        <v>0</v>
      </c>
      <c r="G2009" s="91" t="str">
        <f t="array" ref="G2009">IF(OR('Exadata Layout'!P18 = "P", 'Exadata Layout'!P18 = "A"), 'Exadata Layout'!G18, "")</f>
        <v/>
      </c>
    </row>
    <row r="2010" spans="1:7">
      <c r="C2010" s="91">
        <v>5</v>
      </c>
      <c r="D2010" s="99">
        <f>IF(OR('Exadata Layout'!P19 = "P"), 'Exadata Layout'!V19, 0)</f>
        <v>0</v>
      </c>
      <c r="E2010" s="99">
        <f t="array" ref="E2010">IF(OR('Exadata Layout'!P19 = "P", 'Exadata Layout'!P19 = "A"), 'Exadata Layout'!W19, 0)</f>
        <v>0</v>
      </c>
      <c r="F2010" s="99">
        <f>IF(OR('Exadata Layout'!P19 = "P", 'Exadata Layout'!P19 = "A"), 'Exadata Layout'!I19, 0)</f>
        <v>0</v>
      </c>
      <c r="G2010" s="91" t="str">
        <f t="array" ref="G2010">IF(OR('Exadata Layout'!P19 = "P", 'Exadata Layout'!P19 = "A"), 'Exadata Layout'!G19, "")</f>
        <v/>
      </c>
    </row>
    <row r="2011" spans="1:7">
      <c r="C2011" s="91">
        <v>6</v>
      </c>
      <c r="D2011" s="99">
        <f>IF(OR('Exadata Layout'!P20 = "P"), 'Exadata Layout'!V20, 0)</f>
        <v>0</v>
      </c>
      <c r="E2011" s="99">
        <f t="array" ref="E2011">IF(OR('Exadata Layout'!P20 = "P", 'Exadata Layout'!P20 = "A"), 'Exadata Layout'!W20, 0)</f>
        <v>0</v>
      </c>
      <c r="F2011" s="99">
        <f>IF(OR('Exadata Layout'!P20 = "P", 'Exadata Layout'!P20 = "A"), 'Exadata Layout'!I20, 0)</f>
        <v>0</v>
      </c>
      <c r="G2011" s="91" t="str">
        <f t="array" ref="G2011">IF(OR('Exadata Layout'!P20 = "P", 'Exadata Layout'!P20 = "A"), 'Exadata Layout'!G20, "")</f>
        <v/>
      </c>
    </row>
    <row r="2012" spans="1:7">
      <c r="C2012" s="91">
        <v>7</v>
      </c>
      <c r="D2012" s="99">
        <f>IF(OR('Exadata Layout'!P21 = "P"), 'Exadata Layout'!V21, 0)</f>
        <v>0</v>
      </c>
      <c r="E2012" s="99">
        <f t="array" ref="E2012">IF(OR('Exadata Layout'!P21 = "P", 'Exadata Layout'!P21 = "A"), 'Exadata Layout'!W21, 0)</f>
        <v>0</v>
      </c>
      <c r="F2012" s="99">
        <f>IF(OR('Exadata Layout'!P21 = "P", 'Exadata Layout'!P21 = "A"), 'Exadata Layout'!I21, 0)</f>
        <v>0</v>
      </c>
      <c r="G2012" s="91" t="str">
        <f t="array" ref="G2012">IF(OR('Exadata Layout'!P21 = "P", 'Exadata Layout'!P21 = "A"), 'Exadata Layout'!G21, "")</f>
        <v/>
      </c>
    </row>
    <row r="2013" spans="1:7">
      <c r="C2013" s="91">
        <v>8</v>
      </c>
      <c r="D2013" s="99">
        <f>IF(OR('Exadata Layout'!P22 = "P"), 'Exadata Layout'!V22, 0)</f>
        <v>0</v>
      </c>
      <c r="E2013" s="99">
        <f t="array" ref="E2013">IF(OR('Exadata Layout'!P22 = "P", 'Exadata Layout'!P22 = "A"), 'Exadata Layout'!W22, 0)</f>
        <v>0</v>
      </c>
      <c r="F2013" s="99">
        <f>IF(OR('Exadata Layout'!P22 = "P", 'Exadata Layout'!P22 = "A"), 'Exadata Layout'!I22, 0)</f>
        <v>0</v>
      </c>
      <c r="G2013" s="91" t="str">
        <f t="array" ref="G2013">IF(OR('Exadata Layout'!P22 = "P", 'Exadata Layout'!P22 = "A"), 'Exadata Layout'!G22, "")</f>
        <v/>
      </c>
    </row>
    <row r="2014" spans="1:7">
      <c r="C2014" s="91">
        <v>9</v>
      </c>
      <c r="D2014" s="99">
        <f>IF(OR('Exadata Layout'!P23 = "P"), 'Exadata Layout'!V23, 0)</f>
        <v>0</v>
      </c>
      <c r="E2014" s="99">
        <f t="array" ref="E2014">IF(OR('Exadata Layout'!P23 = "P", 'Exadata Layout'!P23 = "A"), 'Exadata Layout'!W23, 0)</f>
        <v>0</v>
      </c>
      <c r="F2014" s="99">
        <f>IF(OR('Exadata Layout'!P23 = "P", 'Exadata Layout'!P23 = "A"), 'Exadata Layout'!I23, 0)</f>
        <v>0</v>
      </c>
      <c r="G2014" s="91" t="str">
        <f t="array" ref="G2014">IF(OR('Exadata Layout'!P23 = "P", 'Exadata Layout'!P23 = "A"), 'Exadata Layout'!G23, "")</f>
        <v/>
      </c>
    </row>
    <row r="2015" spans="1:7">
      <c r="C2015" s="91">
        <v>10</v>
      </c>
      <c r="D2015" s="99">
        <f>IF(OR('Exadata Layout'!P24 = "P"), 'Exadata Layout'!V24, 0)</f>
        <v>0</v>
      </c>
      <c r="E2015" s="99">
        <f t="array" ref="E2015">IF(OR('Exadata Layout'!P24 = "P", 'Exadata Layout'!P24 = "A"), 'Exadata Layout'!W24, 0)</f>
        <v>0</v>
      </c>
      <c r="F2015" s="99">
        <f>IF(OR('Exadata Layout'!P24 = "P", 'Exadata Layout'!P24 = "A"), 'Exadata Layout'!I24, 0)</f>
        <v>0</v>
      </c>
      <c r="G2015" s="91" t="str">
        <f t="array" ref="G2015">IF(OR('Exadata Layout'!P24 = "P", 'Exadata Layout'!P24 = "A"), 'Exadata Layout'!G24, "")</f>
        <v/>
      </c>
    </row>
    <row r="2016" spans="1:7">
      <c r="C2016" s="91">
        <v>11</v>
      </c>
      <c r="D2016" s="99">
        <f>IF(OR('Exadata Layout'!P25 = "P"), 'Exadata Layout'!V25, 0)</f>
        <v>0</v>
      </c>
      <c r="E2016" s="99">
        <f t="array" ref="E2016">IF(OR('Exadata Layout'!P25 = "P", 'Exadata Layout'!P25 = "A"), 'Exadata Layout'!W25, 0)</f>
        <v>0</v>
      </c>
      <c r="F2016" s="99">
        <f>IF(OR('Exadata Layout'!P25 = "P", 'Exadata Layout'!P25 = "A"), 'Exadata Layout'!I25, 0)</f>
        <v>0</v>
      </c>
      <c r="G2016" s="91" t="str">
        <f t="array" ref="G2016">IF(OR('Exadata Layout'!P25 = "P", 'Exadata Layout'!P25 = "A"), 'Exadata Layout'!G25, "")</f>
        <v/>
      </c>
    </row>
    <row r="2017" spans="3:7">
      <c r="C2017" s="91">
        <v>12</v>
      </c>
      <c r="D2017" s="99">
        <f>IF(OR('Exadata Layout'!P26 = "P"), 'Exadata Layout'!V26, 0)</f>
        <v>0</v>
      </c>
      <c r="E2017" s="99">
        <f t="array" ref="E2017">IF(OR('Exadata Layout'!P26 = "P", 'Exadata Layout'!P26 = "A"), 'Exadata Layout'!W26, 0)</f>
        <v>0</v>
      </c>
      <c r="F2017" s="99">
        <f>IF(OR('Exadata Layout'!P26 = "P", 'Exadata Layout'!P26 = "A"), 'Exadata Layout'!I26, 0)</f>
        <v>0</v>
      </c>
      <c r="G2017" s="91" t="str">
        <f t="array" ref="G2017">IF(OR('Exadata Layout'!P26 = "P", 'Exadata Layout'!P26 = "A"), 'Exadata Layout'!G26, "")</f>
        <v/>
      </c>
    </row>
    <row r="2018" spans="3:7">
      <c r="C2018" s="91">
        <v>13</v>
      </c>
      <c r="D2018" s="99">
        <f>IF(OR('Exadata Layout'!P27 = "P"), 'Exadata Layout'!V27, 0)</f>
        <v>0</v>
      </c>
      <c r="E2018" s="99">
        <f t="array" ref="E2018">IF(OR('Exadata Layout'!P27 = "P", 'Exadata Layout'!P27 = "A"), 'Exadata Layout'!W27, 0)</f>
        <v>0</v>
      </c>
      <c r="F2018" s="99">
        <f>IF(OR('Exadata Layout'!P27 = "P", 'Exadata Layout'!P27 = "A"), 'Exadata Layout'!I27, 0)</f>
        <v>0</v>
      </c>
      <c r="G2018" s="91" t="str">
        <f t="array" ref="G2018">IF(OR('Exadata Layout'!P27 = "P", 'Exadata Layout'!P27 = "A"), 'Exadata Layout'!G27, "")</f>
        <v/>
      </c>
    </row>
    <row r="2019" spans="3:7">
      <c r="C2019" s="91">
        <v>14</v>
      </c>
      <c r="D2019" s="99">
        <f>IF(OR('Exadata Layout'!P28 = "P"), 'Exadata Layout'!V28, 0)</f>
        <v>0</v>
      </c>
      <c r="E2019" s="99">
        <f t="array" ref="E2019">IF(OR('Exadata Layout'!P28 = "P", 'Exadata Layout'!P28 = "A"), 'Exadata Layout'!W28, 0)</f>
        <v>0</v>
      </c>
      <c r="F2019" s="99">
        <f>IF(OR('Exadata Layout'!P28 = "P", 'Exadata Layout'!P28 = "A"), 'Exadata Layout'!I28, 0)</f>
        <v>0</v>
      </c>
      <c r="G2019" s="91" t="str">
        <f t="array" ref="G2019">IF(OR('Exadata Layout'!P28 = "P", 'Exadata Layout'!P28 = "A"), 'Exadata Layout'!G28, "")</f>
        <v/>
      </c>
    </row>
    <row r="2020" spans="3:7">
      <c r="C2020" s="91">
        <v>15</v>
      </c>
      <c r="D2020" s="99">
        <f>IF(OR('Exadata Layout'!P29 = "P"), 'Exadata Layout'!V29, 0)</f>
        <v>0</v>
      </c>
      <c r="E2020" s="99">
        <f t="array" ref="E2020">IF(OR('Exadata Layout'!P29 = "P", 'Exadata Layout'!P29 = "A"), 'Exadata Layout'!W29, 0)</f>
        <v>0</v>
      </c>
      <c r="F2020" s="99">
        <f>IF(OR('Exadata Layout'!P29 = "P", 'Exadata Layout'!P29 = "A"), 'Exadata Layout'!I29, 0)</f>
        <v>0</v>
      </c>
      <c r="G2020" s="91" t="str">
        <f t="array" ref="G2020">IF(OR('Exadata Layout'!P29 = "P", 'Exadata Layout'!P29 = "A"), 'Exadata Layout'!G29, "")</f>
        <v/>
      </c>
    </row>
    <row r="2021" spans="3:7">
      <c r="C2021" s="91">
        <v>16</v>
      </c>
      <c r="D2021" s="99">
        <f>IF(OR('Exadata Layout'!P30 = "P"), 'Exadata Layout'!V30, 0)</f>
        <v>0</v>
      </c>
      <c r="E2021" s="99">
        <f t="array" ref="E2021">IF(OR('Exadata Layout'!P30 = "P", 'Exadata Layout'!P30 = "A"), 'Exadata Layout'!W30, 0)</f>
        <v>0</v>
      </c>
      <c r="F2021" s="99">
        <f>IF(OR('Exadata Layout'!P30 = "P", 'Exadata Layout'!P30 = "A"), 'Exadata Layout'!I30, 0)</f>
        <v>0</v>
      </c>
      <c r="G2021" s="91" t="str">
        <f t="array" ref="G2021">IF(OR('Exadata Layout'!P30 = "P", 'Exadata Layout'!P30 = "A"), 'Exadata Layout'!G30, "")</f>
        <v/>
      </c>
    </row>
    <row r="2022" spans="3:7">
      <c r="C2022" s="91">
        <v>17</v>
      </c>
      <c r="D2022" s="99">
        <f>IF(OR('Exadata Layout'!P31 = "P"), 'Exadata Layout'!V31, 0)</f>
        <v>0</v>
      </c>
      <c r="E2022" s="99">
        <f t="array" ref="E2022">IF(OR('Exadata Layout'!P31 = "P", 'Exadata Layout'!P31 = "A"), 'Exadata Layout'!W31, 0)</f>
        <v>0</v>
      </c>
      <c r="F2022" s="99">
        <f>IF(OR('Exadata Layout'!P31 = "P", 'Exadata Layout'!P31 = "A"), 'Exadata Layout'!I31, 0)</f>
        <v>0</v>
      </c>
      <c r="G2022" s="91" t="str">
        <f t="array" ref="G2022">IF(OR('Exadata Layout'!P31 = "P", 'Exadata Layout'!P31 = "A"), 'Exadata Layout'!G31, "")</f>
        <v/>
      </c>
    </row>
    <row r="2023" spans="3:7">
      <c r="C2023" s="91">
        <v>18</v>
      </c>
      <c r="D2023" s="99">
        <f>IF(OR('Exadata Layout'!P32 = "P"), 'Exadata Layout'!V32, 0)</f>
        <v>0</v>
      </c>
      <c r="E2023" s="99">
        <f t="array" ref="E2023">IF(OR('Exadata Layout'!P32 = "P", 'Exadata Layout'!P32 = "A"), 'Exadata Layout'!W32, 0)</f>
        <v>0</v>
      </c>
      <c r="F2023" s="99">
        <f>IF(OR('Exadata Layout'!P32 = "P", 'Exadata Layout'!P32 = "A"), 'Exadata Layout'!I32, 0)</f>
        <v>0</v>
      </c>
      <c r="G2023" s="91" t="str">
        <f t="array" ref="G2023">IF(OR('Exadata Layout'!P32 = "P", 'Exadata Layout'!P32 = "A"), 'Exadata Layout'!G32, "")</f>
        <v/>
      </c>
    </row>
    <row r="2024" spans="3:7">
      <c r="C2024" s="91">
        <v>19</v>
      </c>
      <c r="D2024" s="99">
        <f>IF(OR('Exadata Layout'!P33 = "P"), 'Exadata Layout'!V33, 0)</f>
        <v>0</v>
      </c>
      <c r="E2024" s="99">
        <f t="array" ref="E2024">IF(OR('Exadata Layout'!P33 = "P", 'Exadata Layout'!P33 = "A"), 'Exadata Layout'!W33, 0)</f>
        <v>0</v>
      </c>
      <c r="F2024" s="99">
        <f>IF(OR('Exadata Layout'!P33 = "P", 'Exadata Layout'!P33 = "A"), 'Exadata Layout'!I33, 0)</f>
        <v>0</v>
      </c>
      <c r="G2024" s="91" t="str">
        <f t="array" ref="G2024">IF(OR('Exadata Layout'!P33 = "P", 'Exadata Layout'!P33 = "A"), 'Exadata Layout'!G33, "")</f>
        <v/>
      </c>
    </row>
    <row r="2025" spans="3:7">
      <c r="C2025" s="91">
        <v>20</v>
      </c>
      <c r="D2025" s="99">
        <f>IF(OR('Exadata Layout'!P34 = "P"), 'Exadata Layout'!V34, 0)</f>
        <v>0</v>
      </c>
      <c r="E2025" s="99">
        <f t="array" ref="E2025">IF(OR('Exadata Layout'!P34 = "P", 'Exadata Layout'!P34 = "A"), 'Exadata Layout'!W34, 0)</f>
        <v>0</v>
      </c>
      <c r="F2025" s="99">
        <f>IF(OR('Exadata Layout'!P34 = "P", 'Exadata Layout'!P34 = "A"), 'Exadata Layout'!I34, 0)</f>
        <v>0</v>
      </c>
      <c r="G2025" s="91" t="str">
        <f t="array" ref="G2025">IF(OR('Exadata Layout'!P34 = "P", 'Exadata Layout'!P34 = "A"), 'Exadata Layout'!G34, "")</f>
        <v/>
      </c>
    </row>
    <row r="2026" spans="3:7">
      <c r="C2026" s="91">
        <v>21</v>
      </c>
      <c r="D2026" s="99">
        <f>IF(OR('Exadata Layout'!P35 = "P"), 'Exadata Layout'!V35, 0)</f>
        <v>0</v>
      </c>
      <c r="E2026" s="99">
        <f t="array" ref="E2026">IF(OR('Exadata Layout'!P35 = "P", 'Exadata Layout'!P35 = "A"), 'Exadata Layout'!W35, 0)</f>
        <v>0</v>
      </c>
      <c r="F2026" s="99">
        <f>IF(OR('Exadata Layout'!P35 = "P", 'Exadata Layout'!P35 = "A"), 'Exadata Layout'!I35, 0)</f>
        <v>0</v>
      </c>
      <c r="G2026" s="91" t="str">
        <f t="array" ref="G2026">IF(OR('Exadata Layout'!P35 = "P", 'Exadata Layout'!P35 = "A"), 'Exadata Layout'!G35, "")</f>
        <v/>
      </c>
    </row>
    <row r="2027" spans="3:7">
      <c r="C2027" s="91">
        <v>22</v>
      </c>
      <c r="D2027" s="99">
        <f>IF(OR('Exadata Layout'!P36 = "P"), 'Exadata Layout'!V36, 0)</f>
        <v>0</v>
      </c>
      <c r="E2027" s="99">
        <f t="array" ref="E2027">IF(OR('Exadata Layout'!P36 = "P", 'Exadata Layout'!P36 = "A"), 'Exadata Layout'!W36, 0)</f>
        <v>0</v>
      </c>
      <c r="F2027" s="99">
        <f>IF(OR('Exadata Layout'!P36 = "P", 'Exadata Layout'!P36 = "A"), 'Exadata Layout'!I36, 0)</f>
        <v>0</v>
      </c>
      <c r="G2027" s="91" t="str">
        <f t="array" ref="G2027">IF(OR('Exadata Layout'!P36 = "P", 'Exadata Layout'!P36 = "A"), 'Exadata Layout'!G36, "")</f>
        <v/>
      </c>
    </row>
    <row r="2028" spans="3:7">
      <c r="C2028" s="91">
        <v>23</v>
      </c>
      <c r="D2028" s="99">
        <f>IF(OR('Exadata Layout'!P37 = "P"), 'Exadata Layout'!V37, 0)</f>
        <v>0</v>
      </c>
      <c r="E2028" s="99">
        <f t="array" ref="E2028">IF(OR('Exadata Layout'!P37 = "P", 'Exadata Layout'!P37 = "A"), 'Exadata Layout'!W37, 0)</f>
        <v>0</v>
      </c>
      <c r="F2028" s="99">
        <f>IF(OR('Exadata Layout'!P37 = "P", 'Exadata Layout'!P37 = "A"), 'Exadata Layout'!I37, 0)</f>
        <v>0</v>
      </c>
      <c r="G2028" s="91" t="str">
        <f t="array" ref="G2028">IF(OR('Exadata Layout'!P37 = "P", 'Exadata Layout'!P37 = "A"), 'Exadata Layout'!G37, "")</f>
        <v/>
      </c>
    </row>
    <row r="2029" spans="3:7">
      <c r="C2029" s="91">
        <v>24</v>
      </c>
      <c r="D2029" s="99">
        <f>IF(OR('Exadata Layout'!P38 = "P"), 'Exadata Layout'!V38, 0)</f>
        <v>0</v>
      </c>
      <c r="E2029" s="99">
        <f t="array" ref="E2029">IF(OR('Exadata Layout'!P38 = "P", 'Exadata Layout'!P38 = "A"), 'Exadata Layout'!W38, 0)</f>
        <v>0</v>
      </c>
      <c r="F2029" s="99">
        <f>IF(OR('Exadata Layout'!P38 = "P", 'Exadata Layout'!P38 = "A"), 'Exadata Layout'!I38, 0)</f>
        <v>0</v>
      </c>
      <c r="G2029" s="91" t="str">
        <f t="array" ref="G2029">IF(OR('Exadata Layout'!P38 = "P", 'Exadata Layout'!P38 = "A"), 'Exadata Layout'!G38, "")</f>
        <v/>
      </c>
    </row>
    <row r="2030" spans="3:7">
      <c r="C2030" s="91">
        <v>25</v>
      </c>
      <c r="D2030" s="99">
        <f>IF(OR('Exadata Layout'!P39 = "P"), 'Exadata Layout'!V39, 0)</f>
        <v>0</v>
      </c>
      <c r="E2030" s="99">
        <f t="array" ref="E2030">IF(OR('Exadata Layout'!P39 = "P", 'Exadata Layout'!P39 = "A"), 'Exadata Layout'!W39, 0)</f>
        <v>0</v>
      </c>
      <c r="F2030" s="99">
        <f>IF(OR('Exadata Layout'!P39 = "P", 'Exadata Layout'!P39 = "A"), 'Exadata Layout'!I39, 0)</f>
        <v>0</v>
      </c>
      <c r="G2030" s="91" t="str">
        <f t="array" ref="G2030">IF(OR('Exadata Layout'!P39 = "P", 'Exadata Layout'!P39 = "A"), 'Exadata Layout'!G39, "")</f>
        <v/>
      </c>
    </row>
    <row r="2031" spans="3:7">
      <c r="C2031" s="91">
        <v>26</v>
      </c>
      <c r="D2031" s="99">
        <f>IF(OR('Exadata Layout'!P40 = "P"), 'Exadata Layout'!V40, 0)</f>
        <v>0</v>
      </c>
      <c r="E2031" s="99">
        <f t="array" ref="E2031">IF(OR('Exadata Layout'!P40 = "P", 'Exadata Layout'!P40 = "A"), 'Exadata Layout'!W40, 0)</f>
        <v>0</v>
      </c>
      <c r="F2031" s="99">
        <f>IF(OR('Exadata Layout'!P40 = "P", 'Exadata Layout'!P40 = "A"), 'Exadata Layout'!I40, 0)</f>
        <v>0</v>
      </c>
      <c r="G2031" s="91" t="str">
        <f t="array" ref="G2031">IF(OR('Exadata Layout'!P40 = "P", 'Exadata Layout'!P40 = "A"), 'Exadata Layout'!G40, "")</f>
        <v/>
      </c>
    </row>
    <row r="2032" spans="3:7">
      <c r="C2032" s="91">
        <v>27</v>
      </c>
      <c r="D2032" s="99">
        <f>IF(OR('Exadata Layout'!P41 = "P"), 'Exadata Layout'!V41, 0)</f>
        <v>0</v>
      </c>
      <c r="E2032" s="99">
        <f t="array" ref="E2032">IF(OR('Exadata Layout'!P41 = "P", 'Exadata Layout'!P41 = "A"), 'Exadata Layout'!W41, 0)</f>
        <v>0</v>
      </c>
      <c r="F2032" s="99">
        <f>IF(OR('Exadata Layout'!P41 = "P", 'Exadata Layout'!P41 = "A"), 'Exadata Layout'!I41, 0)</f>
        <v>0</v>
      </c>
      <c r="G2032" s="91" t="str">
        <f t="array" ref="G2032">IF(OR('Exadata Layout'!P41 = "P", 'Exadata Layout'!P41 = "A"), 'Exadata Layout'!G41, "")</f>
        <v/>
      </c>
    </row>
    <row r="2033" spans="3:7">
      <c r="C2033" s="91">
        <v>28</v>
      </c>
      <c r="D2033" s="99">
        <f>IF(OR('Exadata Layout'!P42 = "P"), 'Exadata Layout'!V42, 0)</f>
        <v>0</v>
      </c>
      <c r="E2033" s="99">
        <f t="array" ref="E2033">IF(OR('Exadata Layout'!P42 = "P", 'Exadata Layout'!P42 = "A"), 'Exadata Layout'!W42, 0)</f>
        <v>0</v>
      </c>
      <c r="F2033" s="99">
        <f>IF(OR('Exadata Layout'!P42 = "P", 'Exadata Layout'!P42 = "A"), 'Exadata Layout'!I42, 0)</f>
        <v>0</v>
      </c>
      <c r="G2033" s="91" t="str">
        <f t="array" ref="G2033">IF(OR('Exadata Layout'!P42 = "P", 'Exadata Layout'!P42 = "A"), 'Exadata Layout'!G42, "")</f>
        <v/>
      </c>
    </row>
    <row r="2034" spans="3:7">
      <c r="C2034" s="91">
        <v>29</v>
      </c>
      <c r="D2034" s="99">
        <f>IF(OR('Exadata Layout'!P43 = "P"), 'Exadata Layout'!V43, 0)</f>
        <v>0</v>
      </c>
      <c r="E2034" s="99">
        <f t="array" ref="E2034">IF(OR('Exadata Layout'!P43 = "P", 'Exadata Layout'!P43 = "A"), 'Exadata Layout'!W43, 0)</f>
        <v>0</v>
      </c>
      <c r="F2034" s="99">
        <f>IF(OR('Exadata Layout'!P43 = "P", 'Exadata Layout'!P43 = "A"), 'Exadata Layout'!I43, 0)</f>
        <v>0</v>
      </c>
      <c r="G2034" s="91" t="str">
        <f t="array" ref="G2034">IF(OR('Exadata Layout'!P43 = "P", 'Exadata Layout'!P43 = "A"), 'Exadata Layout'!G43, "")</f>
        <v/>
      </c>
    </row>
    <row r="2035" spans="3:7">
      <c r="C2035" s="91">
        <v>30</v>
      </c>
      <c r="D2035" s="99">
        <f>IF(OR('Exadata Layout'!P44 = "P"), 'Exadata Layout'!V44, 0)</f>
        <v>0</v>
      </c>
      <c r="E2035" s="99">
        <f t="array" ref="E2035">IF(OR('Exadata Layout'!P44 = "P", 'Exadata Layout'!P44 = "A"), 'Exadata Layout'!W44, 0)</f>
        <v>0</v>
      </c>
      <c r="F2035" s="99">
        <f>IF(OR('Exadata Layout'!P44 = "P", 'Exadata Layout'!P44 = "A"), 'Exadata Layout'!I44, 0)</f>
        <v>0</v>
      </c>
      <c r="G2035" s="91" t="str">
        <f t="array" ref="G2035">IF(OR('Exadata Layout'!P44 = "P", 'Exadata Layout'!P44 = "A"), 'Exadata Layout'!G44, "")</f>
        <v/>
      </c>
    </row>
    <row r="2036" spans="3:7">
      <c r="C2036" s="91">
        <v>31</v>
      </c>
      <c r="D2036" s="99">
        <f>IF(OR('Exadata Layout'!P45 = "P"), 'Exadata Layout'!V45, 0)</f>
        <v>0</v>
      </c>
      <c r="E2036" s="99">
        <f t="array" ref="E2036">IF(OR('Exadata Layout'!P45 = "P", 'Exadata Layout'!P45 = "A"), 'Exadata Layout'!W45, 0)</f>
        <v>0</v>
      </c>
      <c r="F2036" s="99">
        <f>IF(OR('Exadata Layout'!P45 = "P", 'Exadata Layout'!P45 = "A"), 'Exadata Layout'!I45, 0)</f>
        <v>0</v>
      </c>
      <c r="G2036" s="91" t="str">
        <f t="array" ref="G2036">IF(OR('Exadata Layout'!P45 = "P", 'Exadata Layout'!P45 = "A"), 'Exadata Layout'!G45, "")</f>
        <v/>
      </c>
    </row>
    <row r="2037" spans="3:7">
      <c r="C2037" s="91">
        <v>32</v>
      </c>
      <c r="D2037" s="99">
        <f>IF(OR('Exadata Layout'!P46 = "P"), 'Exadata Layout'!V46, 0)</f>
        <v>0</v>
      </c>
      <c r="E2037" s="99">
        <f t="array" ref="E2037">IF(OR('Exadata Layout'!P46 = "P", 'Exadata Layout'!P46 = "A"), 'Exadata Layout'!W46, 0)</f>
        <v>0</v>
      </c>
      <c r="F2037" s="99">
        <f>IF(OR('Exadata Layout'!P46 = "P", 'Exadata Layout'!P46 = "A"), 'Exadata Layout'!I46, 0)</f>
        <v>0</v>
      </c>
      <c r="G2037" s="91" t="str">
        <f t="array" ref="G2037">IF(OR('Exadata Layout'!P46 = "P", 'Exadata Layout'!P46 = "A"), 'Exadata Layout'!G46, "")</f>
        <v/>
      </c>
    </row>
    <row r="2038" spans="3:7">
      <c r="C2038" s="91">
        <v>33</v>
      </c>
      <c r="D2038" s="99">
        <f>IF(OR('Exadata Layout'!P47 = "P"), 'Exadata Layout'!V47, 0)</f>
        <v>0</v>
      </c>
      <c r="E2038" s="99">
        <f t="array" ref="E2038">IF(OR('Exadata Layout'!P47 = "P", 'Exadata Layout'!P47 = "A"), 'Exadata Layout'!W47, 0)</f>
        <v>0</v>
      </c>
      <c r="F2038" s="99">
        <f>IF(OR('Exadata Layout'!P47 = "P", 'Exadata Layout'!P47 = "A"), 'Exadata Layout'!I47, 0)</f>
        <v>0</v>
      </c>
      <c r="G2038" s="91" t="str">
        <f t="array" ref="G2038">IF(OR('Exadata Layout'!P47 = "P", 'Exadata Layout'!P47 = "A"), 'Exadata Layout'!G47, "")</f>
        <v/>
      </c>
    </row>
    <row r="2039" spans="3:7">
      <c r="C2039" s="91">
        <v>34</v>
      </c>
      <c r="D2039" s="99">
        <f>IF(OR('Exadata Layout'!P48 = "P"), 'Exadata Layout'!V48, 0)</f>
        <v>0</v>
      </c>
      <c r="E2039" s="99">
        <f t="array" ref="E2039">IF(OR('Exadata Layout'!P48 = "P", 'Exadata Layout'!P48 = "A"), 'Exadata Layout'!W48, 0)</f>
        <v>0</v>
      </c>
      <c r="F2039" s="99">
        <f>IF(OR('Exadata Layout'!P48 = "P", 'Exadata Layout'!P48 = "A"), 'Exadata Layout'!I48, 0)</f>
        <v>0</v>
      </c>
      <c r="G2039" s="91" t="str">
        <f t="array" ref="G2039">IF(OR('Exadata Layout'!P48 = "P", 'Exadata Layout'!P48 = "A"), 'Exadata Layout'!G48, "")</f>
        <v/>
      </c>
    </row>
    <row r="2040" spans="3:7">
      <c r="C2040" s="91">
        <v>35</v>
      </c>
      <c r="D2040" s="99">
        <f>IF(OR('Exadata Layout'!P49 = "P"), 'Exadata Layout'!V49, 0)</f>
        <v>0</v>
      </c>
      <c r="E2040" s="99">
        <f t="array" ref="E2040">IF(OR('Exadata Layout'!P49 = "P", 'Exadata Layout'!P49 = "A"), 'Exadata Layout'!W49, 0)</f>
        <v>0</v>
      </c>
      <c r="F2040" s="99">
        <f>IF(OR('Exadata Layout'!P49 = "P", 'Exadata Layout'!P49 = "A"), 'Exadata Layout'!I49, 0)</f>
        <v>0</v>
      </c>
      <c r="G2040" s="91" t="str">
        <f t="array" ref="G2040">IF(OR('Exadata Layout'!P49 = "P", 'Exadata Layout'!P49 = "A"), 'Exadata Layout'!G49, "")</f>
        <v/>
      </c>
    </row>
    <row r="2041" spans="3:7">
      <c r="C2041" s="91">
        <v>36</v>
      </c>
      <c r="D2041" s="99">
        <f>IF(OR('Exadata Layout'!P50 = "P"), 'Exadata Layout'!V50, 0)</f>
        <v>0</v>
      </c>
      <c r="E2041" s="99">
        <f t="array" ref="E2041">IF(OR('Exadata Layout'!P50 = "P", 'Exadata Layout'!P50 = "A"), 'Exadata Layout'!W50, 0)</f>
        <v>0</v>
      </c>
      <c r="F2041" s="99">
        <f>IF(OR('Exadata Layout'!P50 = "P", 'Exadata Layout'!P50 = "A"), 'Exadata Layout'!I50, 0)</f>
        <v>0</v>
      </c>
      <c r="G2041" s="91" t="str">
        <f t="array" ref="G2041">IF(OR('Exadata Layout'!P50 = "P", 'Exadata Layout'!P50 = "A"), 'Exadata Layout'!G50, "")</f>
        <v/>
      </c>
    </row>
    <row r="2042" spans="3:7">
      <c r="C2042" s="91">
        <v>37</v>
      </c>
      <c r="D2042" s="99">
        <f>IF(OR('Exadata Layout'!P51 = "P"), 'Exadata Layout'!V51, 0)</f>
        <v>0</v>
      </c>
      <c r="E2042" s="99">
        <f t="array" ref="E2042">IF(OR('Exadata Layout'!P51 = "P", 'Exadata Layout'!P51 = "A"), 'Exadata Layout'!W51, 0)</f>
        <v>0</v>
      </c>
      <c r="F2042" s="99">
        <f>IF(OR('Exadata Layout'!P51 = "P", 'Exadata Layout'!P51 = "A"), 'Exadata Layout'!I51, 0)</f>
        <v>0</v>
      </c>
      <c r="G2042" s="91" t="str">
        <f t="array" ref="G2042">IF(OR('Exadata Layout'!P51 = "P", 'Exadata Layout'!P51 = "A"), 'Exadata Layout'!G51, "")</f>
        <v/>
      </c>
    </row>
    <row r="2043" spans="3:7">
      <c r="C2043" s="91">
        <v>38</v>
      </c>
      <c r="D2043" s="99">
        <f>IF(OR('Exadata Layout'!P52 = "P"), 'Exadata Layout'!V52, 0)</f>
        <v>0</v>
      </c>
      <c r="E2043" s="99">
        <f t="array" ref="E2043">IF(OR('Exadata Layout'!P52 = "P", 'Exadata Layout'!P52 = "A"), 'Exadata Layout'!W52, 0)</f>
        <v>0</v>
      </c>
      <c r="F2043" s="99">
        <f>IF(OR('Exadata Layout'!P52 = "P", 'Exadata Layout'!P52 = "A"), 'Exadata Layout'!I52, 0)</f>
        <v>0</v>
      </c>
      <c r="G2043" s="91" t="str">
        <f t="array" ref="G2043">IF(OR('Exadata Layout'!P52 = "P", 'Exadata Layout'!P52 = "A"), 'Exadata Layout'!G52, "")</f>
        <v/>
      </c>
    </row>
    <row r="2044" spans="3:7">
      <c r="C2044" s="91">
        <v>39</v>
      </c>
      <c r="D2044" s="99">
        <f>IF(OR('Exadata Layout'!P53 = "P"), 'Exadata Layout'!V53, 0)</f>
        <v>0</v>
      </c>
      <c r="E2044" s="99">
        <f t="array" ref="E2044">IF(OR('Exadata Layout'!P53 = "P", 'Exadata Layout'!P53 = "A"), 'Exadata Layout'!W53, 0)</f>
        <v>0</v>
      </c>
      <c r="F2044" s="99">
        <f>IF(OR('Exadata Layout'!P53 = "P", 'Exadata Layout'!P53 = "A"), 'Exadata Layout'!I53, 0)</f>
        <v>0</v>
      </c>
      <c r="G2044" s="91" t="str">
        <f t="array" ref="G2044">IF(OR('Exadata Layout'!P53 = "P", 'Exadata Layout'!P53 = "A"), 'Exadata Layout'!G53, "")</f>
        <v/>
      </c>
    </row>
    <row r="2045" spans="3:7">
      <c r="C2045" s="91">
        <v>40</v>
      </c>
      <c r="D2045" s="99">
        <f>IF(OR('Exadata Layout'!P54 = "P"), 'Exadata Layout'!V54, 0)</f>
        <v>0</v>
      </c>
      <c r="E2045" s="99">
        <f t="array" ref="E2045">IF(OR('Exadata Layout'!P54 = "P", 'Exadata Layout'!P54 = "A"), 'Exadata Layout'!W54, 0)</f>
        <v>0</v>
      </c>
      <c r="F2045" s="99">
        <f>IF(OR('Exadata Layout'!P54 = "P", 'Exadata Layout'!P54 = "A"), 'Exadata Layout'!I54, 0)</f>
        <v>0</v>
      </c>
      <c r="G2045" s="91" t="str">
        <f t="array" ref="G2045">IF(OR('Exadata Layout'!P54 = "P", 'Exadata Layout'!P54 = "A"), 'Exadata Layout'!G54, "")</f>
        <v/>
      </c>
    </row>
    <row r="2046" spans="3:7">
      <c r="C2046" s="91">
        <v>41</v>
      </c>
      <c r="D2046" s="99">
        <f>IF(OR('Exadata Layout'!P55 = "P"), 'Exadata Layout'!V55, 0)</f>
        <v>0</v>
      </c>
      <c r="E2046" s="99">
        <f t="array" ref="E2046">IF(OR('Exadata Layout'!P55 = "P", 'Exadata Layout'!P55 = "A"), 'Exadata Layout'!W55, 0)</f>
        <v>0</v>
      </c>
      <c r="F2046" s="99">
        <f>IF(OR('Exadata Layout'!P55 = "P", 'Exadata Layout'!P55 = "A"), 'Exadata Layout'!I55, 0)</f>
        <v>0</v>
      </c>
      <c r="G2046" s="91" t="str">
        <f t="array" ref="G2046">IF(OR('Exadata Layout'!P55 = "P", 'Exadata Layout'!P55 = "A"), 'Exadata Layout'!G55, "")</f>
        <v/>
      </c>
    </row>
    <row r="2047" spans="3:7">
      <c r="C2047" s="91">
        <v>42</v>
      </c>
      <c r="D2047" s="99">
        <f>IF(OR('Exadata Layout'!P56 = "P"), 'Exadata Layout'!V56, 0)</f>
        <v>0</v>
      </c>
      <c r="E2047" s="99">
        <f t="array" ref="E2047">IF(OR('Exadata Layout'!P56 = "P", 'Exadata Layout'!P56 = "A"), 'Exadata Layout'!W56, 0)</f>
        <v>0</v>
      </c>
      <c r="F2047" s="99">
        <f>IF(OR('Exadata Layout'!P56 = "P", 'Exadata Layout'!P56 = "A"), 'Exadata Layout'!I56, 0)</f>
        <v>0</v>
      </c>
      <c r="G2047" s="91" t="str">
        <f t="array" ref="G2047">IF(OR('Exadata Layout'!P56 = "P", 'Exadata Layout'!P56 = "A"), 'Exadata Layout'!G56, "")</f>
        <v/>
      </c>
    </row>
    <row r="2048" spans="3:7">
      <c r="C2048" s="91">
        <v>43</v>
      </c>
      <c r="D2048" s="99">
        <f>IF(OR('Exadata Layout'!P57 = "P"), 'Exadata Layout'!V57, 0)</f>
        <v>0</v>
      </c>
      <c r="E2048" s="99">
        <f t="array" ref="E2048">IF(OR('Exadata Layout'!P57 = "P", 'Exadata Layout'!P57 = "A"), 'Exadata Layout'!W57, 0)</f>
        <v>0</v>
      </c>
      <c r="F2048" s="99">
        <f>IF(OR('Exadata Layout'!P57 = "P", 'Exadata Layout'!P57 = "A"), 'Exadata Layout'!I57, 0)</f>
        <v>0</v>
      </c>
      <c r="G2048" s="91" t="str">
        <f t="array" ref="G2048">IF(OR('Exadata Layout'!P57 = "P", 'Exadata Layout'!P57 = "A"), 'Exadata Layout'!G57, "")</f>
        <v/>
      </c>
    </row>
    <row r="2049" spans="3:7">
      <c r="C2049" s="91">
        <v>44</v>
      </c>
      <c r="D2049" s="99">
        <f>IF(OR('Exadata Layout'!P58 = "P"), 'Exadata Layout'!V58, 0)</f>
        <v>0</v>
      </c>
      <c r="E2049" s="99">
        <f t="array" ref="E2049">IF(OR('Exadata Layout'!P58 = "P", 'Exadata Layout'!P58 = "A"), 'Exadata Layout'!W58, 0)</f>
        <v>0</v>
      </c>
      <c r="F2049" s="99">
        <f>IF(OR('Exadata Layout'!P58 = "P", 'Exadata Layout'!P58 = "A"), 'Exadata Layout'!I58, 0)</f>
        <v>0</v>
      </c>
      <c r="G2049" s="91" t="str">
        <f t="array" ref="G2049">IF(OR('Exadata Layout'!P58 = "P", 'Exadata Layout'!P58 = "A"), 'Exadata Layout'!G58, "")</f>
        <v/>
      </c>
    </row>
    <row r="2050" spans="3:7">
      <c r="C2050" s="91">
        <v>45</v>
      </c>
      <c r="D2050" s="99">
        <f>IF(OR('Exadata Layout'!P59 = "P"), 'Exadata Layout'!V59, 0)</f>
        <v>0</v>
      </c>
      <c r="E2050" s="99">
        <f t="array" ref="E2050">IF(OR('Exadata Layout'!P59 = "P", 'Exadata Layout'!P59 = "A"), 'Exadata Layout'!W59, 0)</f>
        <v>0</v>
      </c>
      <c r="F2050" s="99">
        <f>IF(OR('Exadata Layout'!P59 = "P", 'Exadata Layout'!P59 = "A"), 'Exadata Layout'!I59, 0)</f>
        <v>0</v>
      </c>
      <c r="G2050" s="91" t="str">
        <f t="array" ref="G2050">IF(OR('Exadata Layout'!P59 = "P", 'Exadata Layout'!P59 = "A"), 'Exadata Layout'!G59, "")</f>
        <v/>
      </c>
    </row>
    <row r="2051" spans="3:7">
      <c r="C2051" s="91">
        <v>46</v>
      </c>
      <c r="D2051" s="99">
        <f>IF(OR('Exadata Layout'!P60 = "P"), 'Exadata Layout'!V60, 0)</f>
        <v>0</v>
      </c>
      <c r="E2051" s="99">
        <f t="array" ref="E2051">IF(OR('Exadata Layout'!P60 = "P", 'Exadata Layout'!P60 = "A"), 'Exadata Layout'!W60, 0)</f>
        <v>0</v>
      </c>
      <c r="F2051" s="99">
        <f>IF(OR('Exadata Layout'!P60 = "P", 'Exadata Layout'!P60 = "A"), 'Exadata Layout'!I60, 0)</f>
        <v>0</v>
      </c>
      <c r="G2051" s="91" t="str">
        <f t="array" ref="G2051">IF(OR('Exadata Layout'!P60 = "P", 'Exadata Layout'!P60 = "A"), 'Exadata Layout'!G60, "")</f>
        <v/>
      </c>
    </row>
    <row r="2052" spans="3:7">
      <c r="C2052" s="91">
        <v>47</v>
      </c>
      <c r="D2052" s="99">
        <f>IF(OR('Exadata Layout'!P61 = "P"), 'Exadata Layout'!V61, 0)</f>
        <v>0</v>
      </c>
      <c r="E2052" s="99">
        <f t="array" ref="E2052">IF(OR('Exadata Layout'!P61 = "P", 'Exadata Layout'!P61 = "A"), 'Exadata Layout'!W61, 0)</f>
        <v>0</v>
      </c>
      <c r="F2052" s="99">
        <f>IF(OR('Exadata Layout'!P61 = "P", 'Exadata Layout'!P61 = "A"), 'Exadata Layout'!I61, 0)</f>
        <v>0</v>
      </c>
      <c r="G2052" s="91" t="str">
        <f t="array" ref="G2052">IF(OR('Exadata Layout'!P61 = "P", 'Exadata Layout'!P61 = "A"), 'Exadata Layout'!G61, "")</f>
        <v/>
      </c>
    </row>
    <row r="2053" spans="3:7">
      <c r="C2053" s="91">
        <v>48</v>
      </c>
      <c r="D2053" s="99">
        <f>IF(OR('Exadata Layout'!P62 = "P"), 'Exadata Layout'!V62, 0)</f>
        <v>0</v>
      </c>
      <c r="E2053" s="99">
        <f t="array" ref="E2053">IF(OR('Exadata Layout'!P62 = "P", 'Exadata Layout'!P62 = "A"), 'Exadata Layout'!W62, 0)</f>
        <v>0</v>
      </c>
      <c r="F2053" s="99">
        <f>IF(OR('Exadata Layout'!P62 = "P", 'Exadata Layout'!P62 = "A"), 'Exadata Layout'!I62, 0)</f>
        <v>0</v>
      </c>
      <c r="G2053" s="91" t="str">
        <f t="array" ref="G2053">IF(OR('Exadata Layout'!P62 = "P", 'Exadata Layout'!P62 = "A"), 'Exadata Layout'!G62, "")</f>
        <v/>
      </c>
    </row>
    <row r="2054" spans="3:7">
      <c r="C2054" s="91">
        <v>49</v>
      </c>
      <c r="D2054" s="99">
        <f>IF(OR('Exadata Layout'!P63 = "P"), 'Exadata Layout'!V63, 0)</f>
        <v>0</v>
      </c>
      <c r="E2054" s="99">
        <f t="array" ref="E2054">IF(OR('Exadata Layout'!P63 = "P", 'Exadata Layout'!P63 = "A"), 'Exadata Layout'!W63, 0)</f>
        <v>0</v>
      </c>
      <c r="F2054" s="99">
        <f>IF(OR('Exadata Layout'!P63 = "P", 'Exadata Layout'!P63 = "A"), 'Exadata Layout'!I63, 0)</f>
        <v>0</v>
      </c>
      <c r="G2054" s="91" t="str">
        <f t="array" ref="G2054">IF(OR('Exadata Layout'!P63 = "P", 'Exadata Layout'!P63 = "A"), 'Exadata Layout'!G63, "")</f>
        <v/>
      </c>
    </row>
    <row r="2055" spans="3:7">
      <c r="C2055" s="91">
        <v>50</v>
      </c>
      <c r="D2055" s="99">
        <f>IF(OR('Exadata Layout'!P64 = "P"), 'Exadata Layout'!V64, 0)</f>
        <v>0</v>
      </c>
      <c r="E2055" s="99">
        <f t="array" ref="E2055">IF(OR('Exadata Layout'!P64 = "P", 'Exadata Layout'!P64 = "A"), 'Exadata Layout'!W64, 0)</f>
        <v>0</v>
      </c>
      <c r="F2055" s="99">
        <f>IF(OR('Exadata Layout'!P64 = "P", 'Exadata Layout'!P64 = "A"), 'Exadata Layout'!I64, 0)</f>
        <v>0</v>
      </c>
      <c r="G2055" s="91" t="str">
        <f t="array" ref="G2055">IF(OR('Exadata Layout'!P64 = "P", 'Exadata Layout'!P64 = "A"), 'Exadata Layout'!G64, "")</f>
        <v/>
      </c>
    </row>
    <row r="2056" spans="3:7">
      <c r="C2056" s="91">
        <v>51</v>
      </c>
      <c r="D2056" s="99">
        <f>IF(OR('Exadata Layout'!P65 = "P"), 'Exadata Layout'!V65, 0)</f>
        <v>0</v>
      </c>
      <c r="E2056" s="99">
        <f t="array" ref="E2056">IF(OR('Exadata Layout'!P65 = "P", 'Exadata Layout'!P65 = "A"), 'Exadata Layout'!W65, 0)</f>
        <v>0</v>
      </c>
      <c r="F2056" s="99">
        <f>IF(OR('Exadata Layout'!P65 = "P", 'Exadata Layout'!P65 = "A"), 'Exadata Layout'!I65, 0)</f>
        <v>0</v>
      </c>
      <c r="G2056" s="91" t="str">
        <f t="array" ref="G2056">IF(OR('Exadata Layout'!P65 = "P", 'Exadata Layout'!P65 = "A"), 'Exadata Layout'!G65, "")</f>
        <v/>
      </c>
    </row>
    <row r="2057" spans="3:7">
      <c r="C2057" s="91">
        <v>52</v>
      </c>
      <c r="D2057" s="99">
        <f>IF(OR('Exadata Layout'!P66 = "P"), 'Exadata Layout'!V66, 0)</f>
        <v>0</v>
      </c>
      <c r="E2057" s="99">
        <f t="array" ref="E2057">IF(OR('Exadata Layout'!P66 = "P", 'Exadata Layout'!P66 = "A"), 'Exadata Layout'!W66, 0)</f>
        <v>0</v>
      </c>
      <c r="F2057" s="99">
        <f>IF(OR('Exadata Layout'!P66 = "P", 'Exadata Layout'!P66 = "A"), 'Exadata Layout'!I66, 0)</f>
        <v>0</v>
      </c>
      <c r="G2057" s="91" t="str">
        <f t="array" ref="G2057">IF(OR('Exadata Layout'!P66 = "P", 'Exadata Layout'!P66 = "A"), 'Exadata Layout'!G66, "")</f>
        <v/>
      </c>
    </row>
    <row r="2058" spans="3:7">
      <c r="C2058" s="91">
        <v>53</v>
      </c>
      <c r="D2058" s="99">
        <f>IF(OR('Exadata Layout'!P67 = "P"), 'Exadata Layout'!V67, 0)</f>
        <v>0</v>
      </c>
      <c r="E2058" s="99">
        <f t="array" ref="E2058">IF(OR('Exadata Layout'!P67 = "P", 'Exadata Layout'!P67 = "A"), 'Exadata Layout'!W67, 0)</f>
        <v>0</v>
      </c>
      <c r="F2058" s="99">
        <f>IF(OR('Exadata Layout'!P67 = "P", 'Exadata Layout'!P67 = "A"), 'Exadata Layout'!I67, 0)</f>
        <v>0</v>
      </c>
      <c r="G2058" s="91" t="str">
        <f t="array" ref="G2058">IF(OR('Exadata Layout'!P67 = "P", 'Exadata Layout'!P67 = "A"), 'Exadata Layout'!G67, "")</f>
        <v/>
      </c>
    </row>
    <row r="2059" spans="3:7">
      <c r="C2059" s="91">
        <v>54</v>
      </c>
      <c r="D2059" s="99">
        <f>IF(OR('Exadata Layout'!P68 = "P"), 'Exadata Layout'!V68, 0)</f>
        <v>0</v>
      </c>
      <c r="E2059" s="99">
        <f t="array" ref="E2059">IF(OR('Exadata Layout'!P68 = "P", 'Exadata Layout'!P68 = "A"), 'Exadata Layout'!W68, 0)</f>
        <v>0</v>
      </c>
      <c r="F2059" s="99">
        <f>IF(OR('Exadata Layout'!P68 = "P", 'Exadata Layout'!P68 = "A"), 'Exadata Layout'!I68, 0)</f>
        <v>0</v>
      </c>
      <c r="G2059" s="91" t="str">
        <f t="array" ref="G2059">IF(OR('Exadata Layout'!P68 = "P", 'Exadata Layout'!P68 = "A"), 'Exadata Layout'!G68, "")</f>
        <v/>
      </c>
    </row>
    <row r="2060" spans="3:7">
      <c r="C2060" s="91">
        <v>55</v>
      </c>
      <c r="D2060" s="99">
        <f>IF(OR('Exadata Layout'!P69 = "P"), 'Exadata Layout'!V69, 0)</f>
        <v>0</v>
      </c>
      <c r="E2060" s="99">
        <f t="array" ref="E2060">IF(OR('Exadata Layout'!P69 = "P", 'Exadata Layout'!P69 = "A"), 'Exadata Layout'!W69, 0)</f>
        <v>0</v>
      </c>
      <c r="F2060" s="99">
        <f>IF(OR('Exadata Layout'!P69 = "P", 'Exadata Layout'!P69 = "A"), 'Exadata Layout'!I69, 0)</f>
        <v>0</v>
      </c>
      <c r="G2060" s="91" t="str">
        <f t="array" ref="G2060">IF(OR('Exadata Layout'!P69 = "P", 'Exadata Layout'!P69 = "A"), 'Exadata Layout'!G69, "")</f>
        <v/>
      </c>
    </row>
    <row r="2061" spans="3:7">
      <c r="C2061" s="91">
        <v>56</v>
      </c>
      <c r="D2061" s="99">
        <f>IF(OR('Exadata Layout'!P70 = "P"), 'Exadata Layout'!V70, 0)</f>
        <v>0</v>
      </c>
      <c r="E2061" s="99">
        <f t="array" ref="E2061">IF(OR('Exadata Layout'!P70 = "P", 'Exadata Layout'!P70 = "A"), 'Exadata Layout'!W70, 0)</f>
        <v>0</v>
      </c>
      <c r="F2061" s="99">
        <f>IF(OR('Exadata Layout'!P70 = "P", 'Exadata Layout'!P70 = "A"), 'Exadata Layout'!I70, 0)</f>
        <v>0</v>
      </c>
      <c r="G2061" s="91" t="str">
        <f t="array" ref="G2061">IF(OR('Exadata Layout'!P70 = "P", 'Exadata Layout'!P70 = "A"), 'Exadata Layout'!G70, "")</f>
        <v/>
      </c>
    </row>
    <row r="2062" spans="3:7">
      <c r="C2062" s="91">
        <v>57</v>
      </c>
      <c r="D2062" s="99">
        <f>IF(OR('Exadata Layout'!P71 = "P"), 'Exadata Layout'!V71, 0)</f>
        <v>0</v>
      </c>
      <c r="E2062" s="99">
        <f t="array" ref="E2062">IF(OR('Exadata Layout'!P71 = "P", 'Exadata Layout'!P71 = "A"), 'Exadata Layout'!W71, 0)</f>
        <v>0</v>
      </c>
      <c r="F2062" s="99">
        <f>IF(OR('Exadata Layout'!P71 = "P", 'Exadata Layout'!P71 = "A"), 'Exadata Layout'!I71, 0)</f>
        <v>0</v>
      </c>
      <c r="G2062" s="91" t="str">
        <f t="array" ref="G2062">IF(OR('Exadata Layout'!P71 = "P", 'Exadata Layout'!P71 = "A"), 'Exadata Layout'!G71, "")</f>
        <v/>
      </c>
    </row>
    <row r="2063" spans="3:7">
      <c r="C2063" s="91">
        <v>58</v>
      </c>
      <c r="D2063" s="99">
        <f>IF(OR('Exadata Layout'!P72 = "P"), 'Exadata Layout'!V72, 0)</f>
        <v>0</v>
      </c>
      <c r="E2063" s="99">
        <f t="array" ref="E2063">IF(OR('Exadata Layout'!P72 = "P", 'Exadata Layout'!P72 = "A"), 'Exadata Layout'!W72, 0)</f>
        <v>0</v>
      </c>
      <c r="F2063" s="99">
        <f>IF(OR('Exadata Layout'!P72 = "P", 'Exadata Layout'!P72 = "A"), 'Exadata Layout'!I72, 0)</f>
        <v>0</v>
      </c>
      <c r="G2063" s="91" t="str">
        <f t="array" ref="G2063">IF(OR('Exadata Layout'!P72 = "P", 'Exadata Layout'!P72 = "A"), 'Exadata Layout'!G72, "")</f>
        <v/>
      </c>
    </row>
    <row r="2064" spans="3:7">
      <c r="C2064" s="91">
        <v>59</v>
      </c>
      <c r="D2064" s="99">
        <f>IF(OR('Exadata Layout'!P73 = "P"), 'Exadata Layout'!V73, 0)</f>
        <v>0</v>
      </c>
      <c r="E2064" s="99">
        <f t="array" ref="E2064">IF(OR('Exadata Layout'!P73 = "P", 'Exadata Layout'!P73 = "A"), 'Exadata Layout'!W73, 0)</f>
        <v>0</v>
      </c>
      <c r="F2064" s="99">
        <f>IF(OR('Exadata Layout'!P73 = "P", 'Exadata Layout'!P73 = "A"), 'Exadata Layout'!I73, 0)</f>
        <v>0</v>
      </c>
      <c r="G2064" s="91" t="str">
        <f t="array" ref="G2064">IF(OR('Exadata Layout'!P73 = "P", 'Exadata Layout'!P73 = "A"), 'Exadata Layout'!G73, "")</f>
        <v/>
      </c>
    </row>
    <row r="2065" spans="3:7">
      <c r="C2065" s="91">
        <v>60</v>
      </c>
      <c r="D2065" s="99">
        <f>IF(OR('Exadata Layout'!P74 = "P"), 'Exadata Layout'!V74, 0)</f>
        <v>0</v>
      </c>
      <c r="E2065" s="99">
        <f t="array" ref="E2065">IF(OR('Exadata Layout'!P74 = "P", 'Exadata Layout'!P74 = "A"), 'Exadata Layout'!W74, 0)</f>
        <v>0</v>
      </c>
      <c r="F2065" s="99">
        <f>IF(OR('Exadata Layout'!P74 = "P", 'Exadata Layout'!P74 = "A"), 'Exadata Layout'!I74, 0)</f>
        <v>0</v>
      </c>
      <c r="G2065" s="91" t="str">
        <f t="array" ref="G2065">IF(OR('Exadata Layout'!P74 = "P", 'Exadata Layout'!P74 = "A"), 'Exadata Layout'!G74, "")</f>
        <v/>
      </c>
    </row>
    <row r="2066" spans="3:7">
      <c r="C2066" s="91">
        <v>61</v>
      </c>
      <c r="D2066" s="99">
        <f>IF(OR('Exadata Layout'!P75 = "P"), 'Exadata Layout'!V75, 0)</f>
        <v>0</v>
      </c>
      <c r="E2066" s="99">
        <f t="array" ref="E2066">IF(OR('Exadata Layout'!P75 = "P", 'Exadata Layout'!P75 = "A"), 'Exadata Layout'!W75, 0)</f>
        <v>0</v>
      </c>
      <c r="F2066" s="99">
        <f>IF(OR('Exadata Layout'!P75 = "P", 'Exadata Layout'!P75 = "A"), 'Exadata Layout'!I75, 0)</f>
        <v>0</v>
      </c>
      <c r="G2066" s="91" t="str">
        <f t="array" ref="G2066">IF(OR('Exadata Layout'!P75 = "P", 'Exadata Layout'!P75 = "A"), 'Exadata Layout'!G75, "")</f>
        <v/>
      </c>
    </row>
    <row r="2067" spans="3:7">
      <c r="C2067" s="91">
        <v>62</v>
      </c>
      <c r="D2067" s="99">
        <f>IF(OR('Exadata Layout'!P76 = "P"), 'Exadata Layout'!V76, 0)</f>
        <v>0</v>
      </c>
      <c r="E2067" s="99">
        <f t="array" ref="E2067">IF(OR('Exadata Layout'!P76 = "P", 'Exadata Layout'!P76 = "A"), 'Exadata Layout'!W76, 0)</f>
        <v>0</v>
      </c>
      <c r="F2067" s="99">
        <f>IF(OR('Exadata Layout'!P76 = "P", 'Exadata Layout'!P76 = "A"), 'Exadata Layout'!I76, 0)</f>
        <v>0</v>
      </c>
      <c r="G2067" s="91" t="str">
        <f t="array" ref="G2067">IF(OR('Exadata Layout'!P76 = "P", 'Exadata Layout'!P76 = "A"), 'Exadata Layout'!G76, "")</f>
        <v/>
      </c>
    </row>
    <row r="2068" spans="3:7">
      <c r="C2068" s="91">
        <v>63</v>
      </c>
      <c r="D2068" s="99">
        <f>IF(OR('Exadata Layout'!P77 = "P"), 'Exadata Layout'!V77, 0)</f>
        <v>0</v>
      </c>
      <c r="E2068" s="99">
        <f t="array" ref="E2068">IF(OR('Exadata Layout'!P77 = "P", 'Exadata Layout'!P77 = "A"), 'Exadata Layout'!W77, 0)</f>
        <v>0</v>
      </c>
      <c r="F2068" s="99">
        <f>IF(OR('Exadata Layout'!P77 = "P", 'Exadata Layout'!P77 = "A"), 'Exadata Layout'!I77, 0)</f>
        <v>0</v>
      </c>
      <c r="G2068" s="91" t="str">
        <f t="array" ref="G2068">IF(OR('Exadata Layout'!P77 = "P", 'Exadata Layout'!P77 = "A"), 'Exadata Layout'!G77, "")</f>
        <v/>
      </c>
    </row>
    <row r="2069" spans="3:7">
      <c r="C2069" s="91">
        <v>64</v>
      </c>
      <c r="D2069" s="99">
        <f>IF(OR('Exadata Layout'!P78 = "P"), 'Exadata Layout'!V78, 0)</f>
        <v>0</v>
      </c>
      <c r="E2069" s="99">
        <f t="array" ref="E2069">IF(OR('Exadata Layout'!P78 = "P", 'Exadata Layout'!P78 = "A"), 'Exadata Layout'!W78, 0)</f>
        <v>0</v>
      </c>
      <c r="F2069" s="99">
        <f>IF(OR('Exadata Layout'!P78 = "P", 'Exadata Layout'!P78 = "A"), 'Exadata Layout'!I78, 0)</f>
        <v>0</v>
      </c>
      <c r="G2069" s="91" t="str">
        <f t="array" ref="G2069">IF(OR('Exadata Layout'!P78 = "P", 'Exadata Layout'!P78 = "A"), 'Exadata Layout'!G78, "")</f>
        <v/>
      </c>
    </row>
    <row r="2070" spans="3:7">
      <c r="C2070" s="91">
        <v>65</v>
      </c>
      <c r="D2070" s="99">
        <f>IF(OR('Exadata Layout'!P79 = "P"), 'Exadata Layout'!V79, 0)</f>
        <v>0</v>
      </c>
      <c r="E2070" s="99">
        <f t="array" ref="E2070">IF(OR('Exadata Layout'!P79 = "P", 'Exadata Layout'!P79 = "A"), 'Exadata Layout'!W79, 0)</f>
        <v>0</v>
      </c>
      <c r="F2070" s="99">
        <f>IF(OR('Exadata Layout'!P79 = "P", 'Exadata Layout'!P79 = "A"), 'Exadata Layout'!I79, 0)</f>
        <v>0</v>
      </c>
      <c r="G2070" s="91" t="str">
        <f t="array" ref="G2070">IF(OR('Exadata Layout'!P79 = "P", 'Exadata Layout'!P79 = "A"), 'Exadata Layout'!G79, "")</f>
        <v/>
      </c>
    </row>
    <row r="2071" spans="3:7">
      <c r="C2071" s="91">
        <v>66</v>
      </c>
      <c r="D2071" s="99">
        <f>IF(OR('Exadata Layout'!P80 = "P"), 'Exadata Layout'!V80, 0)</f>
        <v>0</v>
      </c>
      <c r="E2071" s="99">
        <f t="array" ref="E2071">IF(OR('Exadata Layout'!P80 = "P", 'Exadata Layout'!P80 = "A"), 'Exadata Layout'!W80, 0)</f>
        <v>0</v>
      </c>
      <c r="F2071" s="99">
        <f>IF(OR('Exadata Layout'!P80 = "P", 'Exadata Layout'!P80 = "A"), 'Exadata Layout'!I80, 0)</f>
        <v>0</v>
      </c>
      <c r="G2071" s="91" t="str">
        <f t="array" ref="G2071">IF(OR('Exadata Layout'!P80 = "P", 'Exadata Layout'!P80 = "A"), 'Exadata Layout'!G80, "")</f>
        <v/>
      </c>
    </row>
    <row r="2072" spans="3:7">
      <c r="C2072" s="91">
        <v>67</v>
      </c>
      <c r="D2072" s="99">
        <f>IF(OR('Exadata Layout'!P81 = "P"), 'Exadata Layout'!V81, 0)</f>
        <v>0</v>
      </c>
      <c r="E2072" s="99">
        <f t="array" ref="E2072">IF(OR('Exadata Layout'!P81 = "P", 'Exadata Layout'!P81 = "A"), 'Exadata Layout'!W81, 0)</f>
        <v>0</v>
      </c>
      <c r="F2072" s="99">
        <f>IF(OR('Exadata Layout'!P81 = "P", 'Exadata Layout'!P81 = "A"), 'Exadata Layout'!I81, 0)</f>
        <v>0</v>
      </c>
      <c r="G2072" s="91" t="str">
        <f t="array" ref="G2072">IF(OR('Exadata Layout'!P81 = "P", 'Exadata Layout'!P81 = "A"), 'Exadata Layout'!G81, "")</f>
        <v/>
      </c>
    </row>
    <row r="2073" spans="3:7">
      <c r="C2073" s="91">
        <v>68</v>
      </c>
      <c r="D2073" s="99">
        <f>IF(OR('Exadata Layout'!P82 = "P"), 'Exadata Layout'!V82, 0)</f>
        <v>0</v>
      </c>
      <c r="E2073" s="99">
        <f t="array" ref="E2073">IF(OR('Exadata Layout'!P82 = "P", 'Exadata Layout'!P82 = "A"), 'Exadata Layout'!W82, 0)</f>
        <v>0</v>
      </c>
      <c r="F2073" s="99">
        <f>IF(OR('Exadata Layout'!P82 = "P", 'Exadata Layout'!P82 = "A"), 'Exadata Layout'!I82, 0)</f>
        <v>0</v>
      </c>
      <c r="G2073" s="91" t="str">
        <f t="array" ref="G2073">IF(OR('Exadata Layout'!P82 = "P", 'Exadata Layout'!P82 = "A"), 'Exadata Layout'!G82, "")</f>
        <v/>
      </c>
    </row>
    <row r="2074" spans="3:7">
      <c r="C2074" s="91">
        <v>69</v>
      </c>
      <c r="D2074" s="99">
        <f>IF(OR('Exadata Layout'!P83 = "P"), 'Exadata Layout'!V83, 0)</f>
        <v>0</v>
      </c>
      <c r="E2074" s="99">
        <f t="array" ref="E2074">IF(OR('Exadata Layout'!P83 = "P", 'Exadata Layout'!P83 = "A"), 'Exadata Layout'!W83, 0)</f>
        <v>0</v>
      </c>
      <c r="F2074" s="99">
        <f>IF(OR('Exadata Layout'!P83 = "P", 'Exadata Layout'!P83 = "A"), 'Exadata Layout'!I83, 0)</f>
        <v>0</v>
      </c>
      <c r="G2074" s="91" t="str">
        <f t="array" ref="G2074">IF(OR('Exadata Layout'!P83 = "P", 'Exadata Layout'!P83 = "A"), 'Exadata Layout'!G83, "")</f>
        <v/>
      </c>
    </row>
    <row r="2075" spans="3:7">
      <c r="C2075" s="91">
        <v>70</v>
      </c>
      <c r="D2075" s="99">
        <f>IF(OR('Exadata Layout'!P84 = "P"), 'Exadata Layout'!V84, 0)</f>
        <v>0</v>
      </c>
      <c r="E2075" s="99">
        <f t="array" ref="E2075">IF(OR('Exadata Layout'!P84 = "P", 'Exadata Layout'!P84 = "A"), 'Exadata Layout'!W84, 0)</f>
        <v>0</v>
      </c>
      <c r="F2075" s="99">
        <f>IF(OR('Exadata Layout'!P84 = "P", 'Exadata Layout'!P84 = "A"), 'Exadata Layout'!I84, 0)</f>
        <v>0</v>
      </c>
      <c r="G2075" s="91" t="str">
        <f t="array" ref="G2075">IF(OR('Exadata Layout'!P84 = "P", 'Exadata Layout'!P84 = "A"), 'Exadata Layout'!G84, "")</f>
        <v/>
      </c>
    </row>
    <row r="2076" spans="3:7">
      <c r="C2076" s="91">
        <v>71</v>
      </c>
      <c r="D2076" s="99">
        <f>IF(OR('Exadata Layout'!P85 = "P"), 'Exadata Layout'!V85, 0)</f>
        <v>0</v>
      </c>
      <c r="E2076" s="99">
        <f t="array" ref="E2076">IF(OR('Exadata Layout'!P85 = "P", 'Exadata Layout'!P85 = "A"), 'Exadata Layout'!W85, 0)</f>
        <v>0</v>
      </c>
      <c r="F2076" s="99">
        <f>IF(OR('Exadata Layout'!P85 = "P", 'Exadata Layout'!P85 = "A"), 'Exadata Layout'!I85, 0)</f>
        <v>0</v>
      </c>
      <c r="G2076" s="91" t="str">
        <f t="array" ref="G2076">IF(OR('Exadata Layout'!P85 = "P", 'Exadata Layout'!P85 = "A"), 'Exadata Layout'!G85, "")</f>
        <v/>
      </c>
    </row>
    <row r="2077" spans="3:7">
      <c r="C2077" s="91">
        <v>72</v>
      </c>
      <c r="D2077" s="99">
        <f>IF(OR('Exadata Layout'!P86 = "P"), 'Exadata Layout'!V86, 0)</f>
        <v>0</v>
      </c>
      <c r="E2077" s="99">
        <f t="array" ref="E2077">IF(OR('Exadata Layout'!P86 = "P", 'Exadata Layout'!P86 = "A"), 'Exadata Layout'!W86, 0)</f>
        <v>0</v>
      </c>
      <c r="F2077" s="99">
        <f>IF(OR('Exadata Layout'!P86 = "P", 'Exadata Layout'!P86 = "A"), 'Exadata Layout'!I86, 0)</f>
        <v>0</v>
      </c>
      <c r="G2077" s="91" t="str">
        <f t="array" ref="G2077">IF(OR('Exadata Layout'!P86 = "P", 'Exadata Layout'!P86 = "A"), 'Exadata Layout'!G86, "")</f>
        <v/>
      </c>
    </row>
    <row r="2078" spans="3:7">
      <c r="C2078" s="91">
        <v>73</v>
      </c>
      <c r="D2078" s="99">
        <f>IF(OR('Exadata Layout'!P87 = "P"), 'Exadata Layout'!V87, 0)</f>
        <v>0</v>
      </c>
      <c r="E2078" s="99">
        <f t="array" ref="E2078">IF(OR('Exadata Layout'!P87 = "P", 'Exadata Layout'!P87 = "A"), 'Exadata Layout'!W87, 0)</f>
        <v>0</v>
      </c>
      <c r="F2078" s="99">
        <f>IF(OR('Exadata Layout'!P87 = "P", 'Exadata Layout'!P87 = "A"), 'Exadata Layout'!I87, 0)</f>
        <v>0</v>
      </c>
      <c r="G2078" s="91" t="str">
        <f t="array" ref="G2078">IF(OR('Exadata Layout'!P87 = "P", 'Exadata Layout'!P87 = "A"), 'Exadata Layout'!G87, "")</f>
        <v/>
      </c>
    </row>
    <row r="2079" spans="3:7">
      <c r="C2079" s="91">
        <v>74</v>
      </c>
      <c r="D2079" s="99">
        <f>IF(OR('Exadata Layout'!P88 = "P"), 'Exadata Layout'!V88, 0)</f>
        <v>0</v>
      </c>
      <c r="E2079" s="99">
        <f t="array" ref="E2079">IF(OR('Exadata Layout'!P88 = "P", 'Exadata Layout'!P88 = "A"), 'Exadata Layout'!W88, 0)</f>
        <v>0</v>
      </c>
      <c r="F2079" s="99">
        <f>IF(OR('Exadata Layout'!P88 = "P", 'Exadata Layout'!P88 = "A"), 'Exadata Layout'!I88, 0)</f>
        <v>0</v>
      </c>
      <c r="G2079" s="91" t="str">
        <f t="array" ref="G2079">IF(OR('Exadata Layout'!P88 = "P", 'Exadata Layout'!P88 = "A"), 'Exadata Layout'!G88, "")</f>
        <v/>
      </c>
    </row>
    <row r="2080" spans="3:7">
      <c r="C2080" s="91">
        <v>75</v>
      </c>
      <c r="D2080" s="99">
        <f>IF(OR('Exadata Layout'!P89 = "P"), 'Exadata Layout'!V89, 0)</f>
        <v>0</v>
      </c>
      <c r="E2080" s="99">
        <f t="array" ref="E2080">IF(OR('Exadata Layout'!P89 = "P", 'Exadata Layout'!P89 = "A"), 'Exadata Layout'!W89, 0)</f>
        <v>0</v>
      </c>
      <c r="F2080" s="99">
        <f>IF(OR('Exadata Layout'!P89 = "P", 'Exadata Layout'!P89 = "A"), 'Exadata Layout'!I89, 0)</f>
        <v>0</v>
      </c>
      <c r="G2080" s="91" t="str">
        <f t="array" ref="G2080">IF(OR('Exadata Layout'!P89 = "P", 'Exadata Layout'!P89 = "A"), 'Exadata Layout'!G89, "")</f>
        <v/>
      </c>
    </row>
    <row r="2081" spans="3:7">
      <c r="C2081" s="91">
        <v>76</v>
      </c>
      <c r="D2081" s="99">
        <f>IF(OR('Exadata Layout'!P90 = "P"), 'Exadata Layout'!V90, 0)</f>
        <v>0</v>
      </c>
      <c r="E2081" s="99">
        <f t="array" ref="E2081">IF(OR('Exadata Layout'!P90 = "P", 'Exadata Layout'!P90 = "A"), 'Exadata Layout'!W90, 0)</f>
        <v>0</v>
      </c>
      <c r="F2081" s="99">
        <f>IF(OR('Exadata Layout'!P90 = "P", 'Exadata Layout'!P90 = "A"), 'Exadata Layout'!I90, 0)</f>
        <v>0</v>
      </c>
      <c r="G2081" s="91" t="str">
        <f t="array" ref="G2081">IF(OR('Exadata Layout'!P90 = "P", 'Exadata Layout'!P90 = "A"), 'Exadata Layout'!G90, "")</f>
        <v/>
      </c>
    </row>
    <row r="2082" spans="3:7">
      <c r="C2082" s="91">
        <v>77</v>
      </c>
      <c r="D2082" s="99">
        <f>IF(OR('Exadata Layout'!P91 = "P"), 'Exadata Layout'!V91, 0)</f>
        <v>0</v>
      </c>
      <c r="E2082" s="99">
        <f t="array" ref="E2082">IF(OR('Exadata Layout'!P91 = "P", 'Exadata Layout'!P91 = "A"), 'Exadata Layout'!W91, 0)</f>
        <v>0</v>
      </c>
      <c r="F2082" s="99">
        <f>IF(OR('Exadata Layout'!P91 = "P", 'Exadata Layout'!P91 = "A"), 'Exadata Layout'!I91, 0)</f>
        <v>0</v>
      </c>
      <c r="G2082" s="91" t="str">
        <f t="array" ref="G2082">IF(OR('Exadata Layout'!P91 = "P", 'Exadata Layout'!P91 = "A"), 'Exadata Layout'!G91, "")</f>
        <v/>
      </c>
    </row>
    <row r="2083" spans="3:7">
      <c r="C2083" s="91">
        <v>78</v>
      </c>
      <c r="D2083" s="99">
        <f>IF(OR('Exadata Layout'!P92 = "P"), 'Exadata Layout'!V92, 0)</f>
        <v>0</v>
      </c>
      <c r="E2083" s="99">
        <f t="array" ref="E2083">IF(OR('Exadata Layout'!P92 = "P", 'Exadata Layout'!P92 = "A"), 'Exadata Layout'!W92, 0)</f>
        <v>0</v>
      </c>
      <c r="F2083" s="99">
        <f>IF(OR('Exadata Layout'!P92 = "P", 'Exadata Layout'!P92 = "A"), 'Exadata Layout'!I92, 0)</f>
        <v>0</v>
      </c>
      <c r="G2083" s="91" t="str">
        <f t="array" ref="G2083">IF(OR('Exadata Layout'!P92 = "P", 'Exadata Layout'!P92 = "A"), 'Exadata Layout'!G92, "")</f>
        <v/>
      </c>
    </row>
    <row r="2084" spans="3:7">
      <c r="C2084" s="91">
        <v>79</v>
      </c>
      <c r="D2084" s="99">
        <f>IF(OR('Exadata Layout'!P93 = "P"), 'Exadata Layout'!V93, 0)</f>
        <v>0</v>
      </c>
      <c r="E2084" s="99">
        <f t="array" ref="E2084">IF(OR('Exadata Layout'!P93 = "P", 'Exadata Layout'!P93 = "A"), 'Exadata Layout'!W93, 0)</f>
        <v>0</v>
      </c>
      <c r="F2084" s="99">
        <f>IF(OR('Exadata Layout'!P93 = "P", 'Exadata Layout'!P93 = "A"), 'Exadata Layout'!I93, 0)</f>
        <v>0</v>
      </c>
      <c r="G2084" s="91" t="str">
        <f t="array" ref="G2084">IF(OR('Exadata Layout'!P93 = "P", 'Exadata Layout'!P93 = "A"), 'Exadata Layout'!G93, "")</f>
        <v/>
      </c>
    </row>
    <row r="2085" spans="3:7">
      <c r="C2085" s="91">
        <v>80</v>
      </c>
      <c r="D2085" s="99">
        <f>IF(OR('Exadata Layout'!P94 = "P"), 'Exadata Layout'!V94, 0)</f>
        <v>0</v>
      </c>
      <c r="E2085" s="99">
        <f t="array" ref="E2085">IF(OR('Exadata Layout'!P94 = "P", 'Exadata Layout'!P94 = "A"), 'Exadata Layout'!W94, 0)</f>
        <v>0</v>
      </c>
      <c r="F2085" s="99">
        <f>IF(OR('Exadata Layout'!P94 = "P", 'Exadata Layout'!P94 = "A"), 'Exadata Layout'!I94, 0)</f>
        <v>0</v>
      </c>
      <c r="G2085" s="91" t="str">
        <f t="array" ref="G2085">IF(OR('Exadata Layout'!P94 = "P", 'Exadata Layout'!P94 = "A"), 'Exadata Layout'!G94, "")</f>
        <v/>
      </c>
    </row>
    <row r="2086" spans="3:7">
      <c r="C2086" s="91">
        <v>81</v>
      </c>
      <c r="D2086" s="99">
        <f>IF(OR('Exadata Layout'!P95 = "P"), 'Exadata Layout'!V95, 0)</f>
        <v>0</v>
      </c>
      <c r="E2086" s="99">
        <f t="array" ref="E2086">IF(OR('Exadata Layout'!P95 = "P", 'Exadata Layout'!P95 = "A"), 'Exadata Layout'!W95, 0)</f>
        <v>0</v>
      </c>
      <c r="F2086" s="99">
        <f>IF(OR('Exadata Layout'!P95 = "P", 'Exadata Layout'!P95 = "A"), 'Exadata Layout'!I95, 0)</f>
        <v>0</v>
      </c>
      <c r="G2086" s="91" t="str">
        <f t="array" ref="G2086">IF(OR('Exadata Layout'!P95 = "P", 'Exadata Layout'!P95 = "A"), 'Exadata Layout'!G95, "")</f>
        <v/>
      </c>
    </row>
    <row r="2087" spans="3:7">
      <c r="C2087" s="91">
        <v>82</v>
      </c>
      <c r="D2087" s="99">
        <f>IF(OR('Exadata Layout'!P96 = "P"), 'Exadata Layout'!V96, 0)</f>
        <v>0</v>
      </c>
      <c r="E2087" s="99">
        <f t="array" ref="E2087">IF(OR('Exadata Layout'!P96 = "P", 'Exadata Layout'!P96 = "A"), 'Exadata Layout'!W96, 0)</f>
        <v>0</v>
      </c>
      <c r="F2087" s="99">
        <f>IF(OR('Exadata Layout'!P96 = "P", 'Exadata Layout'!P96 = "A"), 'Exadata Layout'!I96, 0)</f>
        <v>0</v>
      </c>
      <c r="G2087" s="91" t="str">
        <f t="array" ref="G2087">IF(OR('Exadata Layout'!P96 = "P", 'Exadata Layout'!P96 = "A"), 'Exadata Layout'!G96, "")</f>
        <v/>
      </c>
    </row>
    <row r="2088" spans="3:7">
      <c r="C2088" s="91">
        <v>83</v>
      </c>
      <c r="D2088" s="99">
        <f>IF(OR('Exadata Layout'!P97 = "P"), 'Exadata Layout'!V97, 0)</f>
        <v>0</v>
      </c>
      <c r="E2088" s="99">
        <f t="array" ref="E2088">IF(OR('Exadata Layout'!P97 = "P", 'Exadata Layout'!P97 = "A"), 'Exadata Layout'!W97, 0)</f>
        <v>0</v>
      </c>
      <c r="F2088" s="99">
        <f>IF(OR('Exadata Layout'!P97 = "P", 'Exadata Layout'!P97 = "A"), 'Exadata Layout'!I97, 0)</f>
        <v>0</v>
      </c>
      <c r="G2088" s="91" t="str">
        <f t="array" ref="G2088">IF(OR('Exadata Layout'!P97 = "P", 'Exadata Layout'!P97 = "A"), 'Exadata Layout'!G97, "")</f>
        <v/>
      </c>
    </row>
    <row r="2089" spans="3:7">
      <c r="C2089" s="91">
        <v>84</v>
      </c>
      <c r="D2089" s="99">
        <f>IF(OR('Exadata Layout'!P98 = "P"), 'Exadata Layout'!V98, 0)</f>
        <v>0</v>
      </c>
      <c r="E2089" s="99">
        <f t="array" ref="E2089">IF(OR('Exadata Layout'!P98 = "P", 'Exadata Layout'!P98 = "A"), 'Exadata Layout'!W98, 0)</f>
        <v>0</v>
      </c>
      <c r="F2089" s="99">
        <f>IF(OR('Exadata Layout'!P98 = "P", 'Exadata Layout'!P98 = "A"), 'Exadata Layout'!I98, 0)</f>
        <v>0</v>
      </c>
      <c r="G2089" s="91" t="str">
        <f t="array" ref="G2089">IF(OR('Exadata Layout'!P98 = "P", 'Exadata Layout'!P98 = "A"), 'Exadata Layout'!G98, "")</f>
        <v/>
      </c>
    </row>
    <row r="2090" spans="3:7">
      <c r="C2090" s="91">
        <v>85</v>
      </c>
      <c r="D2090" s="99">
        <f>IF(OR('Exadata Layout'!P99 = "P"), 'Exadata Layout'!V99, 0)</f>
        <v>0</v>
      </c>
      <c r="E2090" s="99">
        <f t="array" ref="E2090">IF(OR('Exadata Layout'!P99 = "P", 'Exadata Layout'!P99 = "A"), 'Exadata Layout'!W99, 0)</f>
        <v>0</v>
      </c>
      <c r="F2090" s="99">
        <f>IF(OR('Exadata Layout'!P99 = "P", 'Exadata Layout'!P99 = "A"), 'Exadata Layout'!I99, 0)</f>
        <v>0</v>
      </c>
      <c r="G2090" s="91" t="str">
        <f t="array" ref="G2090">IF(OR('Exadata Layout'!P99 = "P", 'Exadata Layout'!P99 = "A"), 'Exadata Layout'!G99, "")</f>
        <v/>
      </c>
    </row>
    <row r="2091" spans="3:7">
      <c r="C2091" s="91">
        <v>86</v>
      </c>
      <c r="D2091" s="99">
        <f>IF(OR('Exadata Layout'!P100 = "P"), 'Exadata Layout'!V100, 0)</f>
        <v>0</v>
      </c>
      <c r="E2091" s="99">
        <f t="array" ref="E2091">IF(OR('Exadata Layout'!P100 = "P", 'Exadata Layout'!P100 = "A"), 'Exadata Layout'!W100, 0)</f>
        <v>0</v>
      </c>
      <c r="F2091" s="99">
        <f>IF(OR('Exadata Layout'!P100 = "P", 'Exadata Layout'!P100 = "A"), 'Exadata Layout'!I100, 0)</f>
        <v>0</v>
      </c>
      <c r="G2091" s="91" t="str">
        <f t="array" ref="G2091">IF(OR('Exadata Layout'!P100 = "P", 'Exadata Layout'!P100 = "A"), 'Exadata Layout'!G100, "")</f>
        <v/>
      </c>
    </row>
    <row r="2092" spans="3:7">
      <c r="C2092" s="91">
        <v>87</v>
      </c>
      <c r="D2092" s="99">
        <f>IF(OR('Exadata Layout'!P101 = "P"), 'Exadata Layout'!V101, 0)</f>
        <v>0</v>
      </c>
      <c r="E2092" s="99">
        <f t="array" ref="E2092">IF(OR('Exadata Layout'!P101 = "P", 'Exadata Layout'!P101 = "A"), 'Exadata Layout'!W101, 0)</f>
        <v>0</v>
      </c>
      <c r="F2092" s="99">
        <f>IF(OR('Exadata Layout'!P101 = "P", 'Exadata Layout'!P101 = "A"), 'Exadata Layout'!I101, 0)</f>
        <v>0</v>
      </c>
      <c r="G2092" s="91" t="str">
        <f t="array" ref="G2092">IF(OR('Exadata Layout'!P101 = "P", 'Exadata Layout'!P101 = "A"), 'Exadata Layout'!G101, "")</f>
        <v/>
      </c>
    </row>
    <row r="2093" spans="3:7">
      <c r="C2093" s="91">
        <v>88</v>
      </c>
      <c r="D2093" s="99">
        <f>IF(OR('Exadata Layout'!P102 = "P"), 'Exadata Layout'!V102, 0)</f>
        <v>0</v>
      </c>
      <c r="E2093" s="99">
        <f t="array" ref="E2093">IF(OR('Exadata Layout'!P102 = "P", 'Exadata Layout'!P102 = "A"), 'Exadata Layout'!W102, 0)</f>
        <v>0</v>
      </c>
      <c r="F2093" s="99">
        <f>IF(OR('Exadata Layout'!P102 = "P", 'Exadata Layout'!P102 = "A"), 'Exadata Layout'!I102, 0)</f>
        <v>0</v>
      </c>
      <c r="G2093" s="91" t="str">
        <f t="array" ref="G2093">IF(OR('Exadata Layout'!P102 = "P", 'Exadata Layout'!P102 = "A"), 'Exadata Layout'!G102, "")</f>
        <v/>
      </c>
    </row>
    <row r="2094" spans="3:7">
      <c r="C2094" s="91">
        <v>89</v>
      </c>
      <c r="D2094" s="99">
        <f>IF(OR('Exadata Layout'!P103 = "P"), 'Exadata Layout'!V103, 0)</f>
        <v>0</v>
      </c>
      <c r="E2094" s="99">
        <f t="array" ref="E2094">IF(OR('Exadata Layout'!P103 = "P", 'Exadata Layout'!P103 = "A"), 'Exadata Layout'!W103, 0)</f>
        <v>0</v>
      </c>
      <c r="F2094" s="99">
        <f>IF(OR('Exadata Layout'!P103 = "P", 'Exadata Layout'!P103 = "A"), 'Exadata Layout'!I103, 0)</f>
        <v>0</v>
      </c>
      <c r="G2094" s="91" t="str">
        <f t="array" ref="G2094">IF(OR('Exadata Layout'!P103 = "P", 'Exadata Layout'!P103 = "A"), 'Exadata Layout'!G103, "")</f>
        <v/>
      </c>
    </row>
    <row r="2095" spans="3:7">
      <c r="C2095" s="91">
        <v>90</v>
      </c>
      <c r="D2095" s="99">
        <f>IF(OR('Exadata Layout'!P104 = "P"), 'Exadata Layout'!V104, 0)</f>
        <v>0</v>
      </c>
      <c r="E2095" s="99">
        <f t="array" ref="E2095">IF(OR('Exadata Layout'!P104 = "P", 'Exadata Layout'!P104 = "A"), 'Exadata Layout'!W104, 0)</f>
        <v>0</v>
      </c>
      <c r="F2095" s="99">
        <f>IF(OR('Exadata Layout'!P104 = "P", 'Exadata Layout'!P104 = "A"), 'Exadata Layout'!I104, 0)</f>
        <v>0</v>
      </c>
      <c r="G2095" s="91" t="str">
        <f t="array" ref="G2095">IF(OR('Exadata Layout'!P104 = "P", 'Exadata Layout'!P104 = "A"), 'Exadata Layout'!G104, "")</f>
        <v/>
      </c>
    </row>
    <row r="2096" spans="3:7">
      <c r="C2096" s="91">
        <v>91</v>
      </c>
      <c r="D2096" s="99">
        <f>IF(OR('Exadata Layout'!P105 = "P"), 'Exadata Layout'!V105, 0)</f>
        <v>0</v>
      </c>
      <c r="E2096" s="99">
        <f t="array" ref="E2096">IF(OR('Exadata Layout'!P105 = "P", 'Exadata Layout'!P105 = "A"), 'Exadata Layout'!W105, 0)</f>
        <v>0</v>
      </c>
      <c r="F2096" s="99">
        <f>IF(OR('Exadata Layout'!P105 = "P", 'Exadata Layout'!P105 = "A"), 'Exadata Layout'!I105, 0)</f>
        <v>0</v>
      </c>
      <c r="G2096" s="91" t="str">
        <f t="array" ref="G2096">IF(OR('Exadata Layout'!P105 = "P", 'Exadata Layout'!P105 = "A"), 'Exadata Layout'!G105, "")</f>
        <v/>
      </c>
    </row>
    <row r="2097" spans="3:7">
      <c r="C2097" s="91">
        <v>92</v>
      </c>
      <c r="D2097" s="99">
        <f>IF(OR('Exadata Layout'!P106 = "P"), 'Exadata Layout'!V106, 0)</f>
        <v>0</v>
      </c>
      <c r="E2097" s="99">
        <f t="array" ref="E2097">IF(OR('Exadata Layout'!P106 = "P", 'Exadata Layout'!P106 = "A"), 'Exadata Layout'!W106, 0)</f>
        <v>0</v>
      </c>
      <c r="F2097" s="99">
        <f>IF(OR('Exadata Layout'!P106 = "P", 'Exadata Layout'!P106 = "A"), 'Exadata Layout'!I106, 0)</f>
        <v>0</v>
      </c>
      <c r="G2097" s="91" t="str">
        <f t="array" ref="G2097">IF(OR('Exadata Layout'!P106 = "P", 'Exadata Layout'!P106 = "A"), 'Exadata Layout'!G106, "")</f>
        <v/>
      </c>
    </row>
    <row r="2098" spans="3:7">
      <c r="C2098" s="91">
        <v>93</v>
      </c>
      <c r="D2098" s="99">
        <f>IF(OR('Exadata Layout'!P107 = "P"), 'Exadata Layout'!V107, 0)</f>
        <v>0</v>
      </c>
      <c r="E2098" s="99">
        <f t="array" ref="E2098">IF(OR('Exadata Layout'!P107 = "P", 'Exadata Layout'!P107 = "A"), 'Exadata Layout'!W107, 0)</f>
        <v>0</v>
      </c>
      <c r="F2098" s="99">
        <f>IF(OR('Exadata Layout'!P107 = "P", 'Exadata Layout'!P107 = "A"), 'Exadata Layout'!I107, 0)</f>
        <v>0</v>
      </c>
      <c r="G2098" s="91" t="str">
        <f t="array" ref="G2098">IF(OR('Exadata Layout'!P107 = "P", 'Exadata Layout'!P107 = "A"), 'Exadata Layout'!G107, "")</f>
        <v/>
      </c>
    </row>
    <row r="2099" spans="3:7">
      <c r="C2099" s="91">
        <v>94</v>
      </c>
      <c r="D2099" s="99">
        <f>IF(OR('Exadata Layout'!P108 = "P"), 'Exadata Layout'!V108, 0)</f>
        <v>0</v>
      </c>
      <c r="E2099" s="99">
        <f t="array" ref="E2099">IF(OR('Exadata Layout'!P108 = "P", 'Exadata Layout'!P108 = "A"), 'Exadata Layout'!W108, 0)</f>
        <v>0</v>
      </c>
      <c r="F2099" s="99">
        <f>IF(OR('Exadata Layout'!P108 = "P", 'Exadata Layout'!P108 = "A"), 'Exadata Layout'!I108, 0)</f>
        <v>0</v>
      </c>
      <c r="G2099" s="91" t="str">
        <f t="array" ref="G2099">IF(OR('Exadata Layout'!P108 = "P", 'Exadata Layout'!P108 = "A"), 'Exadata Layout'!G108, "")</f>
        <v/>
      </c>
    </row>
    <row r="2100" spans="3:7">
      <c r="C2100" s="91">
        <v>95</v>
      </c>
      <c r="D2100" s="99">
        <f>IF(OR('Exadata Layout'!P109 = "P"), 'Exadata Layout'!V109, 0)</f>
        <v>0</v>
      </c>
      <c r="E2100" s="99">
        <f t="array" ref="E2100">IF(OR('Exadata Layout'!P109 = "P", 'Exadata Layout'!P109 = "A"), 'Exadata Layout'!W109, 0)</f>
        <v>0</v>
      </c>
      <c r="F2100" s="99">
        <f>IF(OR('Exadata Layout'!P109 = "P", 'Exadata Layout'!P109 = "A"), 'Exadata Layout'!I109, 0)</f>
        <v>0</v>
      </c>
      <c r="G2100" s="91" t="str">
        <f t="array" ref="G2100">IF(OR('Exadata Layout'!P109 = "P", 'Exadata Layout'!P109 = "A"), 'Exadata Layout'!G109, "")</f>
        <v/>
      </c>
    </row>
    <row r="2101" spans="3:7">
      <c r="C2101" s="91">
        <v>96</v>
      </c>
      <c r="D2101" s="99">
        <f>IF(OR('Exadata Layout'!P110 = "P"), 'Exadata Layout'!V110, 0)</f>
        <v>0</v>
      </c>
      <c r="E2101" s="99">
        <f t="array" ref="E2101">IF(OR('Exadata Layout'!P110 = "P", 'Exadata Layout'!P110 = "A"), 'Exadata Layout'!W110, 0)</f>
        <v>0</v>
      </c>
      <c r="F2101" s="99">
        <f>IF(OR('Exadata Layout'!P110 = "P", 'Exadata Layout'!P110 = "A"), 'Exadata Layout'!I110, 0)</f>
        <v>0</v>
      </c>
      <c r="G2101" s="91" t="str">
        <f t="array" ref="G2101">IF(OR('Exadata Layout'!P110 = "P", 'Exadata Layout'!P110 = "A"), 'Exadata Layout'!G110, "")</f>
        <v/>
      </c>
    </row>
    <row r="2102" spans="3:7">
      <c r="C2102" s="91">
        <v>97</v>
      </c>
      <c r="D2102" s="99">
        <f>IF(OR('Exadata Layout'!P111 = "P"), 'Exadata Layout'!V111, 0)</f>
        <v>0</v>
      </c>
      <c r="E2102" s="99">
        <f t="array" ref="E2102">IF(OR('Exadata Layout'!P111 = "P", 'Exadata Layout'!P111 = "A"), 'Exadata Layout'!W111, 0)</f>
        <v>0</v>
      </c>
      <c r="F2102" s="99">
        <f>IF(OR('Exadata Layout'!P111 = "P", 'Exadata Layout'!P111 = "A"), 'Exadata Layout'!I111, 0)</f>
        <v>0</v>
      </c>
      <c r="G2102" s="91" t="str">
        <f t="array" ref="G2102">IF(OR('Exadata Layout'!P111 = "P", 'Exadata Layout'!P111 = "A"), 'Exadata Layout'!G111, "")</f>
        <v/>
      </c>
    </row>
    <row r="2103" spans="3:7">
      <c r="C2103" s="91">
        <v>98</v>
      </c>
      <c r="D2103" s="99">
        <f>IF(OR('Exadata Layout'!P112 = "P"), 'Exadata Layout'!V112, 0)</f>
        <v>0</v>
      </c>
      <c r="E2103" s="99">
        <f t="array" ref="E2103">IF(OR('Exadata Layout'!P112 = "P", 'Exadata Layout'!P112 = "A"), 'Exadata Layout'!W112, 0)</f>
        <v>0</v>
      </c>
      <c r="F2103" s="99">
        <f>IF(OR('Exadata Layout'!P112 = "P", 'Exadata Layout'!P112 = "A"), 'Exadata Layout'!I112, 0)</f>
        <v>0</v>
      </c>
      <c r="G2103" s="91" t="str">
        <f t="array" ref="G2103">IF(OR('Exadata Layout'!P112 = "P", 'Exadata Layout'!P112 = "A"), 'Exadata Layout'!G112, "")</f>
        <v/>
      </c>
    </row>
    <row r="2104" spans="3:7">
      <c r="C2104" s="91">
        <v>99</v>
      </c>
      <c r="D2104" s="99">
        <f>IF(OR('Exadata Layout'!P113 = "P"), 'Exadata Layout'!V113, 0)</f>
        <v>0</v>
      </c>
      <c r="E2104" s="99">
        <f t="array" ref="E2104">IF(OR('Exadata Layout'!P113 = "P", 'Exadata Layout'!P113 = "A"), 'Exadata Layout'!W113, 0)</f>
        <v>0</v>
      </c>
      <c r="F2104" s="99">
        <f>IF(OR('Exadata Layout'!P113 = "P", 'Exadata Layout'!P113 = "A"), 'Exadata Layout'!I113, 0)</f>
        <v>0</v>
      </c>
      <c r="G2104" s="91" t="str">
        <f t="array" ref="G2104">IF(OR('Exadata Layout'!P113 = "P", 'Exadata Layout'!P113 = "A"), 'Exadata Layout'!G113, "")</f>
        <v/>
      </c>
    </row>
    <row r="2105" spans="3:7">
      <c r="C2105" s="91">
        <v>100</v>
      </c>
      <c r="D2105" s="99">
        <f>IF(OR('Exadata Layout'!P114 = "P"), 'Exadata Layout'!V114, 0)</f>
        <v>0</v>
      </c>
      <c r="E2105" s="99">
        <f t="array" ref="E2105">IF(OR('Exadata Layout'!P114 = "P", 'Exadata Layout'!P114 = "A"), 'Exadata Layout'!W114, 0)</f>
        <v>0</v>
      </c>
      <c r="F2105" s="99">
        <f>IF(OR('Exadata Layout'!P114 = "P", 'Exadata Layout'!P114 = "A"), 'Exadata Layout'!I114, 0)</f>
        <v>0</v>
      </c>
      <c r="G2105" s="91" t="str">
        <f t="array" ref="G2105">IF(OR('Exadata Layout'!P114 = "P", 'Exadata Layout'!P114 = "A"), 'Exadata Layout'!G114, "")</f>
        <v/>
      </c>
    </row>
    <row r="2106" spans="3:7">
      <c r="C2106" s="91">
        <v>101</v>
      </c>
      <c r="D2106" s="99">
        <f>IF(OR('Exadata Layout'!P115 = "P"), 'Exadata Layout'!V115, 0)</f>
        <v>0</v>
      </c>
      <c r="E2106" s="99">
        <f t="array" ref="E2106">IF(OR('Exadata Layout'!P115 = "P", 'Exadata Layout'!P115 = "A"), 'Exadata Layout'!W115, 0)</f>
        <v>0</v>
      </c>
      <c r="F2106" s="99">
        <f>IF(OR('Exadata Layout'!P115 = "P", 'Exadata Layout'!P115 = "A"), 'Exadata Layout'!I115, 0)</f>
        <v>0</v>
      </c>
      <c r="G2106" s="91" t="str">
        <f t="array" ref="G2106">IF(OR('Exadata Layout'!P115 = "P", 'Exadata Layout'!P115 = "A"), 'Exadata Layout'!G115, "")</f>
        <v/>
      </c>
    </row>
    <row r="2107" spans="3:7">
      <c r="C2107" s="91">
        <v>102</v>
      </c>
      <c r="D2107" s="99">
        <f>IF(OR('Exadata Layout'!P116 = "P"), 'Exadata Layout'!V116, 0)</f>
        <v>0</v>
      </c>
      <c r="E2107" s="99">
        <f t="array" ref="E2107">IF(OR('Exadata Layout'!P116 = "P", 'Exadata Layout'!P116 = "A"), 'Exadata Layout'!W116, 0)</f>
        <v>0</v>
      </c>
      <c r="F2107" s="99">
        <f>IF(OR('Exadata Layout'!P116 = "P", 'Exadata Layout'!P116 = "A"), 'Exadata Layout'!I116, 0)</f>
        <v>0</v>
      </c>
      <c r="G2107" s="91" t="str">
        <f t="array" ref="G2107">IF(OR('Exadata Layout'!P116 = "P", 'Exadata Layout'!P116 = "A"), 'Exadata Layout'!G116, "")</f>
        <v/>
      </c>
    </row>
    <row r="2108" spans="3:7">
      <c r="C2108" s="91">
        <v>103</v>
      </c>
      <c r="D2108" s="99">
        <f>IF(OR('Exadata Layout'!P117 = "P"), 'Exadata Layout'!V117, 0)</f>
        <v>0</v>
      </c>
      <c r="E2108" s="99">
        <f t="array" ref="E2108">IF(OR('Exadata Layout'!P117 = "P", 'Exadata Layout'!P117 = "A"), 'Exadata Layout'!W117, 0)</f>
        <v>0</v>
      </c>
      <c r="F2108" s="99">
        <f>IF(OR('Exadata Layout'!P117 = "P", 'Exadata Layout'!P117 = "A"), 'Exadata Layout'!I117, 0)</f>
        <v>0</v>
      </c>
      <c r="G2108" s="91" t="str">
        <f t="array" ref="G2108">IF(OR('Exadata Layout'!P117 = "P", 'Exadata Layout'!P117 = "A"), 'Exadata Layout'!G117, "")</f>
        <v/>
      </c>
    </row>
    <row r="2109" spans="3:7">
      <c r="C2109" s="91">
        <v>104</v>
      </c>
      <c r="D2109" s="99">
        <f>IF(OR('Exadata Layout'!P118 = "P"), 'Exadata Layout'!V118, 0)</f>
        <v>0</v>
      </c>
      <c r="E2109" s="99">
        <f t="array" ref="E2109">IF(OR('Exadata Layout'!P118 = "P", 'Exadata Layout'!P118 = "A"), 'Exadata Layout'!W118, 0)</f>
        <v>0</v>
      </c>
      <c r="F2109" s="99">
        <f>IF(OR('Exadata Layout'!P118 = "P", 'Exadata Layout'!P118 = "A"), 'Exadata Layout'!I118, 0)</f>
        <v>0</v>
      </c>
      <c r="G2109" s="91" t="str">
        <f t="array" ref="G2109">IF(OR('Exadata Layout'!P118 = "P", 'Exadata Layout'!P118 = "A"), 'Exadata Layout'!G118, "")</f>
        <v/>
      </c>
    </row>
    <row r="2110" spans="3:7">
      <c r="C2110" s="91">
        <v>105</v>
      </c>
      <c r="D2110" s="99">
        <f>IF(OR('Exadata Layout'!P119 = "P"), 'Exadata Layout'!V119, 0)</f>
        <v>0</v>
      </c>
      <c r="E2110" s="99">
        <f t="array" ref="E2110">IF(OR('Exadata Layout'!P119 = "P", 'Exadata Layout'!P119 = "A"), 'Exadata Layout'!W119, 0)</f>
        <v>0</v>
      </c>
      <c r="F2110" s="99">
        <f>IF(OR('Exadata Layout'!P119 = "P", 'Exadata Layout'!P119 = "A"), 'Exadata Layout'!I119, 0)</f>
        <v>0</v>
      </c>
      <c r="G2110" s="91" t="str">
        <f t="array" ref="G2110">IF(OR('Exadata Layout'!P119 = "P", 'Exadata Layout'!P119 = "A"), 'Exadata Layout'!G119, "")</f>
        <v/>
      </c>
    </row>
    <row r="2111" spans="3:7">
      <c r="C2111" s="91">
        <v>106</v>
      </c>
      <c r="D2111" s="99">
        <f>IF(OR('Exadata Layout'!P120 = "P"), 'Exadata Layout'!V120, 0)</f>
        <v>0</v>
      </c>
      <c r="E2111" s="99">
        <f t="array" ref="E2111">IF(OR('Exadata Layout'!P120 = "P", 'Exadata Layout'!P120 = "A"), 'Exadata Layout'!W120, 0)</f>
        <v>0</v>
      </c>
      <c r="F2111" s="99">
        <f>IF(OR('Exadata Layout'!P120 = "P", 'Exadata Layout'!P120 = "A"), 'Exadata Layout'!I120, 0)</f>
        <v>0</v>
      </c>
      <c r="G2111" s="91" t="str">
        <f t="array" ref="G2111">IF(OR('Exadata Layout'!P120 = "P", 'Exadata Layout'!P120 = "A"), 'Exadata Layout'!G120, "")</f>
        <v/>
      </c>
    </row>
    <row r="2112" spans="3:7">
      <c r="C2112" s="91">
        <v>107</v>
      </c>
      <c r="D2112" s="99">
        <f>IF(OR('Exadata Layout'!P121 = "P"), 'Exadata Layout'!V121, 0)</f>
        <v>0</v>
      </c>
      <c r="E2112" s="99">
        <f t="array" ref="E2112">IF(OR('Exadata Layout'!P121 = "P", 'Exadata Layout'!P121 = "A"), 'Exadata Layout'!W121, 0)</f>
        <v>0</v>
      </c>
      <c r="F2112" s="99">
        <f>IF(OR('Exadata Layout'!P121 = "P", 'Exadata Layout'!P121 = "A"), 'Exadata Layout'!I121, 0)</f>
        <v>0</v>
      </c>
      <c r="G2112" s="91" t="str">
        <f t="array" ref="G2112">IF(OR('Exadata Layout'!P121 = "P", 'Exadata Layout'!P121 = "A"), 'Exadata Layout'!G121, "")</f>
        <v/>
      </c>
    </row>
    <row r="2113" spans="3:7">
      <c r="C2113" s="91">
        <v>108</v>
      </c>
      <c r="D2113" s="99">
        <f>IF(OR('Exadata Layout'!P122 = "P"), 'Exadata Layout'!V122, 0)</f>
        <v>0</v>
      </c>
      <c r="E2113" s="99">
        <f t="array" ref="E2113">IF(OR('Exadata Layout'!P122 = "P", 'Exadata Layout'!P122 = "A"), 'Exadata Layout'!W122, 0)</f>
        <v>0</v>
      </c>
      <c r="F2113" s="99">
        <f>IF(OR('Exadata Layout'!P122 = "P", 'Exadata Layout'!P122 = "A"), 'Exadata Layout'!I122, 0)</f>
        <v>0</v>
      </c>
      <c r="G2113" s="91" t="str">
        <f t="array" ref="G2113">IF(OR('Exadata Layout'!P122 = "P", 'Exadata Layout'!P122 = "A"), 'Exadata Layout'!G122, "")</f>
        <v/>
      </c>
    </row>
    <row r="2114" spans="3:7">
      <c r="C2114" s="91">
        <v>109</v>
      </c>
      <c r="D2114" s="99">
        <f>IF(OR('Exadata Layout'!P123 = "P"), 'Exadata Layout'!V123, 0)</f>
        <v>0</v>
      </c>
      <c r="E2114" s="99">
        <f t="array" ref="E2114">IF(OR('Exadata Layout'!P123 = "P", 'Exadata Layout'!P123 = "A"), 'Exadata Layout'!W123, 0)</f>
        <v>0</v>
      </c>
      <c r="F2114" s="99">
        <f>IF(OR('Exadata Layout'!P123 = "P", 'Exadata Layout'!P123 = "A"), 'Exadata Layout'!I123, 0)</f>
        <v>0</v>
      </c>
      <c r="G2114" s="91" t="str">
        <f t="array" ref="G2114">IF(OR('Exadata Layout'!P123 = "P", 'Exadata Layout'!P123 = "A"), 'Exadata Layout'!G123, "")</f>
        <v/>
      </c>
    </row>
    <row r="2115" spans="3:7">
      <c r="C2115" s="91">
        <v>110</v>
      </c>
      <c r="D2115" s="99">
        <f>IF(OR('Exadata Layout'!P124 = "P"), 'Exadata Layout'!V124, 0)</f>
        <v>0</v>
      </c>
      <c r="E2115" s="99">
        <f t="array" ref="E2115">IF(OR('Exadata Layout'!P124 = "P", 'Exadata Layout'!P124 = "A"), 'Exadata Layout'!W124, 0)</f>
        <v>0</v>
      </c>
      <c r="F2115" s="99">
        <f>IF(OR('Exadata Layout'!P124 = "P", 'Exadata Layout'!P124 = "A"), 'Exadata Layout'!I124, 0)</f>
        <v>0</v>
      </c>
      <c r="G2115" s="91" t="str">
        <f t="array" ref="G2115">IF(OR('Exadata Layout'!P124 = "P", 'Exadata Layout'!P124 = "A"), 'Exadata Layout'!G124, "")</f>
        <v/>
      </c>
    </row>
    <row r="2116" spans="3:7">
      <c r="C2116" s="91">
        <v>111</v>
      </c>
      <c r="D2116" s="99">
        <f>IF(OR('Exadata Layout'!P125 = "P"), 'Exadata Layout'!V125, 0)</f>
        <v>0</v>
      </c>
      <c r="E2116" s="99">
        <f t="array" ref="E2116">IF(OR('Exadata Layout'!P125 = "P", 'Exadata Layout'!P125 = "A"), 'Exadata Layout'!W125, 0)</f>
        <v>0</v>
      </c>
      <c r="F2116" s="99">
        <f>IF(OR('Exadata Layout'!P125 = "P", 'Exadata Layout'!P125 = "A"), 'Exadata Layout'!I125, 0)</f>
        <v>0</v>
      </c>
      <c r="G2116" s="91" t="str">
        <f t="array" ref="G2116">IF(OR('Exadata Layout'!P125 = "P", 'Exadata Layout'!P125 = "A"), 'Exadata Layout'!G125, "")</f>
        <v/>
      </c>
    </row>
    <row r="2117" spans="3:7">
      <c r="C2117" s="91">
        <v>112</v>
      </c>
      <c r="D2117" s="99">
        <f>IF(OR('Exadata Layout'!P126 = "P"), 'Exadata Layout'!V126, 0)</f>
        <v>0</v>
      </c>
      <c r="E2117" s="99">
        <f t="array" ref="E2117">IF(OR('Exadata Layout'!P126 = "P", 'Exadata Layout'!P126 = "A"), 'Exadata Layout'!W126, 0)</f>
        <v>0</v>
      </c>
      <c r="F2117" s="99">
        <f>IF(OR('Exadata Layout'!P126 = "P", 'Exadata Layout'!P126 = "A"), 'Exadata Layout'!I126, 0)</f>
        <v>0</v>
      </c>
      <c r="G2117" s="91" t="str">
        <f t="array" ref="G2117">IF(OR('Exadata Layout'!P126 = "P", 'Exadata Layout'!P126 = "A"), 'Exadata Layout'!G126, "")</f>
        <v/>
      </c>
    </row>
    <row r="2118" spans="3:7">
      <c r="C2118" s="91">
        <v>113</v>
      </c>
      <c r="D2118" s="99">
        <f>IF(OR('Exadata Layout'!P127 = "P"), 'Exadata Layout'!V127, 0)</f>
        <v>0</v>
      </c>
      <c r="E2118" s="99">
        <f t="array" ref="E2118">IF(OR('Exadata Layout'!P127 = "P", 'Exadata Layout'!P127 = "A"), 'Exadata Layout'!W127, 0)</f>
        <v>0</v>
      </c>
      <c r="F2118" s="99">
        <f>IF(OR('Exadata Layout'!P127 = "P", 'Exadata Layout'!P127 = "A"), 'Exadata Layout'!I127, 0)</f>
        <v>0</v>
      </c>
      <c r="G2118" s="91" t="str">
        <f t="array" ref="G2118">IF(OR('Exadata Layout'!P127 = "P", 'Exadata Layout'!P127 = "A"), 'Exadata Layout'!G127, "")</f>
        <v/>
      </c>
    </row>
    <row r="2119" spans="3:7">
      <c r="C2119" s="91">
        <v>114</v>
      </c>
      <c r="D2119" s="99">
        <f>IF(OR('Exadata Layout'!P128 = "P"), 'Exadata Layout'!V128, 0)</f>
        <v>0</v>
      </c>
      <c r="E2119" s="99">
        <f t="array" ref="E2119">IF(OR('Exadata Layout'!P128 = "P", 'Exadata Layout'!P128 = "A"), 'Exadata Layout'!W128, 0)</f>
        <v>0</v>
      </c>
      <c r="F2119" s="99">
        <f>IF(OR('Exadata Layout'!P128 = "P", 'Exadata Layout'!P128 = "A"), 'Exadata Layout'!I128, 0)</f>
        <v>0</v>
      </c>
      <c r="G2119" s="91" t="str">
        <f t="array" ref="G2119">IF(OR('Exadata Layout'!P128 = "P", 'Exadata Layout'!P128 = "A"), 'Exadata Layout'!G128, "")</f>
        <v/>
      </c>
    </row>
    <row r="2120" spans="3:7">
      <c r="C2120" s="91">
        <v>115</v>
      </c>
      <c r="D2120" s="99">
        <f>IF(OR('Exadata Layout'!P129 = "P"), 'Exadata Layout'!V129, 0)</f>
        <v>0</v>
      </c>
      <c r="E2120" s="99">
        <f t="array" ref="E2120">IF(OR('Exadata Layout'!P129 = "P", 'Exadata Layout'!P129 = "A"), 'Exadata Layout'!W129, 0)</f>
        <v>0</v>
      </c>
      <c r="F2120" s="99">
        <f>IF(OR('Exadata Layout'!P129 = "P", 'Exadata Layout'!P129 = "A"), 'Exadata Layout'!I129, 0)</f>
        <v>0</v>
      </c>
      <c r="G2120" s="91" t="str">
        <f t="array" ref="G2120">IF(OR('Exadata Layout'!P129 = "P", 'Exadata Layout'!P129 = "A"), 'Exadata Layout'!G129, "")</f>
        <v/>
      </c>
    </row>
    <row r="2121" spans="3:7">
      <c r="C2121" s="91">
        <v>116</v>
      </c>
      <c r="D2121" s="99">
        <f>IF(OR('Exadata Layout'!P130 = "P"), 'Exadata Layout'!V130, 0)</f>
        <v>0</v>
      </c>
      <c r="E2121" s="99">
        <f t="array" ref="E2121">IF(OR('Exadata Layout'!P130 = "P", 'Exadata Layout'!P130 = "A"), 'Exadata Layout'!W130, 0)</f>
        <v>0</v>
      </c>
      <c r="F2121" s="99">
        <f>IF(OR('Exadata Layout'!P130 = "P", 'Exadata Layout'!P130 = "A"), 'Exadata Layout'!I130, 0)</f>
        <v>0</v>
      </c>
      <c r="G2121" s="91" t="str">
        <f t="array" ref="G2121">IF(OR('Exadata Layout'!P130 = "P", 'Exadata Layout'!P130 = "A"), 'Exadata Layout'!G130, "")</f>
        <v/>
      </c>
    </row>
    <row r="2122" spans="3:7">
      <c r="C2122" s="91">
        <v>117</v>
      </c>
      <c r="D2122" s="99">
        <f>IF(OR('Exadata Layout'!P131 = "P"), 'Exadata Layout'!V131, 0)</f>
        <v>0</v>
      </c>
      <c r="E2122" s="99">
        <f t="array" ref="E2122">IF(OR('Exadata Layout'!P131 = "P", 'Exadata Layout'!P131 = "A"), 'Exadata Layout'!W131, 0)</f>
        <v>0</v>
      </c>
      <c r="F2122" s="99">
        <f>IF(OR('Exadata Layout'!P131 = "P", 'Exadata Layout'!P131 = "A"), 'Exadata Layout'!I131, 0)</f>
        <v>0</v>
      </c>
      <c r="G2122" s="91" t="str">
        <f t="array" ref="G2122">IF(OR('Exadata Layout'!P131 = "P", 'Exadata Layout'!P131 = "A"), 'Exadata Layout'!G131, "")</f>
        <v/>
      </c>
    </row>
    <row r="2123" spans="3:7">
      <c r="C2123" s="91">
        <v>118</v>
      </c>
      <c r="D2123" s="99">
        <f>IF(OR('Exadata Layout'!P132 = "P"), 'Exadata Layout'!V132, 0)</f>
        <v>0</v>
      </c>
      <c r="E2123" s="99">
        <f t="array" ref="E2123">IF(OR('Exadata Layout'!P132 = "P", 'Exadata Layout'!P132 = "A"), 'Exadata Layout'!W132, 0)</f>
        <v>0</v>
      </c>
      <c r="F2123" s="99">
        <f>IF(OR('Exadata Layout'!P132 = "P", 'Exadata Layout'!P132 = "A"), 'Exadata Layout'!I132, 0)</f>
        <v>0</v>
      </c>
      <c r="G2123" s="91" t="str">
        <f t="array" ref="G2123">IF(OR('Exadata Layout'!P132 = "P", 'Exadata Layout'!P132 = "A"), 'Exadata Layout'!G132, "")</f>
        <v/>
      </c>
    </row>
    <row r="2124" spans="3:7">
      <c r="C2124" s="91">
        <v>119</v>
      </c>
      <c r="D2124" s="99">
        <f>IF(OR('Exadata Layout'!P133 = "P"), 'Exadata Layout'!V133, 0)</f>
        <v>0</v>
      </c>
      <c r="E2124" s="99">
        <f t="array" ref="E2124">IF(OR('Exadata Layout'!P133 = "P", 'Exadata Layout'!P133 = "A"), 'Exadata Layout'!W133, 0)</f>
        <v>0</v>
      </c>
      <c r="F2124" s="99">
        <f>IF(OR('Exadata Layout'!P133 = "P", 'Exadata Layout'!P133 = "A"), 'Exadata Layout'!I133, 0)</f>
        <v>0</v>
      </c>
      <c r="G2124" s="91" t="str">
        <f t="array" ref="G2124">IF(OR('Exadata Layout'!P133 = "P", 'Exadata Layout'!P133 = "A"), 'Exadata Layout'!G133, "")</f>
        <v/>
      </c>
    </row>
    <row r="2125" spans="3:7">
      <c r="C2125" s="91">
        <v>120</v>
      </c>
      <c r="D2125" s="99">
        <f>IF(OR('Exadata Layout'!P134 = "P"), 'Exadata Layout'!V134, 0)</f>
        <v>0</v>
      </c>
      <c r="E2125" s="99">
        <f t="array" ref="E2125">IF(OR('Exadata Layout'!P134 = "P", 'Exadata Layout'!P134 = "A"), 'Exadata Layout'!W134, 0)</f>
        <v>0</v>
      </c>
      <c r="F2125" s="99">
        <f>IF(OR('Exadata Layout'!P134 = "P", 'Exadata Layout'!P134 = "A"), 'Exadata Layout'!I134, 0)</f>
        <v>0</v>
      </c>
      <c r="G2125" s="91" t="str">
        <f t="array" ref="G2125">IF(OR('Exadata Layout'!P134 = "P", 'Exadata Layout'!P134 = "A"), 'Exadata Layout'!G134, "")</f>
        <v/>
      </c>
    </row>
    <row r="2126" spans="3:7">
      <c r="C2126" s="91">
        <v>121</v>
      </c>
      <c r="D2126" s="99">
        <f>IF(OR('Exadata Layout'!P135 = "P"), 'Exadata Layout'!V135, 0)</f>
        <v>0</v>
      </c>
      <c r="E2126" s="99">
        <f t="array" ref="E2126">IF(OR('Exadata Layout'!P135 = "P", 'Exadata Layout'!P135 = "A"), 'Exadata Layout'!W135, 0)</f>
        <v>0</v>
      </c>
      <c r="F2126" s="99">
        <f>IF(OR('Exadata Layout'!P135 = "P", 'Exadata Layout'!P135 = "A"), 'Exadata Layout'!I135, 0)</f>
        <v>0</v>
      </c>
      <c r="G2126" s="91" t="str">
        <f t="array" ref="G2126">IF(OR('Exadata Layout'!P135 = "P", 'Exadata Layout'!P135 = "A"), 'Exadata Layout'!G135, "")</f>
        <v/>
      </c>
    </row>
    <row r="2127" spans="3:7">
      <c r="C2127" s="91">
        <v>122</v>
      </c>
      <c r="D2127" s="99">
        <f>IF(OR('Exadata Layout'!P136 = "P"), 'Exadata Layout'!V136, 0)</f>
        <v>0</v>
      </c>
      <c r="E2127" s="99">
        <f t="array" ref="E2127">IF(OR('Exadata Layout'!P136 = "P", 'Exadata Layout'!P136 = "A"), 'Exadata Layout'!W136, 0)</f>
        <v>0</v>
      </c>
      <c r="F2127" s="99">
        <f>IF(OR('Exadata Layout'!P136 = "P", 'Exadata Layout'!P136 = "A"), 'Exadata Layout'!I136, 0)</f>
        <v>0</v>
      </c>
      <c r="G2127" s="91" t="str">
        <f t="array" ref="G2127">IF(OR('Exadata Layout'!P136 = "P", 'Exadata Layout'!P136 = "A"), 'Exadata Layout'!G136, "")</f>
        <v/>
      </c>
    </row>
    <row r="2128" spans="3:7">
      <c r="C2128" s="91">
        <v>123</v>
      </c>
      <c r="D2128" s="99">
        <f>IF(OR('Exadata Layout'!P137 = "P"), 'Exadata Layout'!V137, 0)</f>
        <v>0</v>
      </c>
      <c r="E2128" s="99">
        <f t="array" ref="E2128">IF(OR('Exadata Layout'!P137 = "P", 'Exadata Layout'!P137 = "A"), 'Exadata Layout'!W137, 0)</f>
        <v>0</v>
      </c>
      <c r="F2128" s="99">
        <f>IF(OR('Exadata Layout'!P137 = "P", 'Exadata Layout'!P137 = "A"), 'Exadata Layout'!I137, 0)</f>
        <v>0</v>
      </c>
      <c r="G2128" s="91" t="str">
        <f t="array" ref="G2128">IF(OR('Exadata Layout'!P137 = "P", 'Exadata Layout'!P137 = "A"), 'Exadata Layout'!G137, "")</f>
        <v/>
      </c>
    </row>
    <row r="2129" spans="3:7">
      <c r="C2129" s="91">
        <v>124</v>
      </c>
      <c r="D2129" s="99">
        <f>IF(OR('Exadata Layout'!P138 = "P"), 'Exadata Layout'!V138, 0)</f>
        <v>0</v>
      </c>
      <c r="E2129" s="99">
        <f t="array" ref="E2129">IF(OR('Exadata Layout'!P138 = "P", 'Exadata Layout'!P138 = "A"), 'Exadata Layout'!W138, 0)</f>
        <v>0</v>
      </c>
      <c r="F2129" s="99">
        <f>IF(OR('Exadata Layout'!P138 = "P", 'Exadata Layout'!P138 = "A"), 'Exadata Layout'!I138, 0)</f>
        <v>0</v>
      </c>
      <c r="G2129" s="91" t="str">
        <f t="array" ref="G2129">IF(OR('Exadata Layout'!P138 = "P", 'Exadata Layout'!P138 = "A"), 'Exadata Layout'!G138, "")</f>
        <v/>
      </c>
    </row>
    <row r="2130" spans="3:7">
      <c r="C2130" s="91">
        <v>125</v>
      </c>
      <c r="D2130" s="99">
        <f>IF(OR('Exadata Layout'!P139 = "P"), 'Exadata Layout'!V139, 0)</f>
        <v>0</v>
      </c>
      <c r="E2130" s="99">
        <f t="array" ref="E2130">IF(OR('Exadata Layout'!P139 = "P", 'Exadata Layout'!P139 = "A"), 'Exadata Layout'!W139, 0)</f>
        <v>0</v>
      </c>
      <c r="F2130" s="99">
        <f>IF(OR('Exadata Layout'!P139 = "P", 'Exadata Layout'!P139 = "A"), 'Exadata Layout'!I139, 0)</f>
        <v>0</v>
      </c>
      <c r="G2130" s="91" t="str">
        <f t="array" ref="G2130">IF(OR('Exadata Layout'!P139 = "P", 'Exadata Layout'!P139 = "A"), 'Exadata Layout'!G139, "")</f>
        <v/>
      </c>
    </row>
    <row r="2131" spans="3:7">
      <c r="C2131" s="91">
        <v>126</v>
      </c>
      <c r="D2131" s="99">
        <f>IF(OR('Exadata Layout'!P140 = "P"), 'Exadata Layout'!V140, 0)</f>
        <v>0</v>
      </c>
      <c r="E2131" s="99">
        <f t="array" ref="E2131">IF(OR('Exadata Layout'!P140 = "P", 'Exadata Layout'!P140 = "A"), 'Exadata Layout'!W140, 0)</f>
        <v>0</v>
      </c>
      <c r="F2131" s="99">
        <f>IF(OR('Exadata Layout'!P140 = "P", 'Exadata Layout'!P140 = "A"), 'Exadata Layout'!I140, 0)</f>
        <v>0</v>
      </c>
      <c r="G2131" s="91" t="str">
        <f t="array" ref="G2131">IF(OR('Exadata Layout'!P140 = "P", 'Exadata Layout'!P140 = "A"), 'Exadata Layout'!G140, "")</f>
        <v/>
      </c>
    </row>
    <row r="2132" spans="3:7">
      <c r="C2132" s="91">
        <v>127</v>
      </c>
      <c r="D2132" s="99">
        <f>IF(OR('Exadata Layout'!P141 = "P"), 'Exadata Layout'!V141, 0)</f>
        <v>0</v>
      </c>
      <c r="E2132" s="99">
        <f t="array" ref="E2132">IF(OR('Exadata Layout'!P141 = "P", 'Exadata Layout'!P141 = "A"), 'Exadata Layout'!W141, 0)</f>
        <v>0</v>
      </c>
      <c r="F2132" s="99">
        <f>IF(OR('Exadata Layout'!P141 = "P", 'Exadata Layout'!P141 = "A"), 'Exadata Layout'!I141, 0)</f>
        <v>0</v>
      </c>
      <c r="G2132" s="91" t="str">
        <f t="array" ref="G2132">IF(OR('Exadata Layout'!P141 = "P", 'Exadata Layout'!P141 = "A"), 'Exadata Layout'!G141, "")</f>
        <v/>
      </c>
    </row>
    <row r="2133" spans="3:7">
      <c r="C2133" s="91">
        <v>128</v>
      </c>
      <c r="D2133" s="99">
        <f>IF(OR('Exadata Layout'!P142 = "P"), 'Exadata Layout'!V142, 0)</f>
        <v>0</v>
      </c>
      <c r="E2133" s="99">
        <f t="array" ref="E2133">IF(OR('Exadata Layout'!P142 = "P", 'Exadata Layout'!P142 = "A"), 'Exadata Layout'!W142, 0)</f>
        <v>0</v>
      </c>
      <c r="F2133" s="99">
        <f>IF(OR('Exadata Layout'!P142 = "P", 'Exadata Layout'!P142 = "A"), 'Exadata Layout'!I142, 0)</f>
        <v>0</v>
      </c>
      <c r="G2133" s="91" t="str">
        <f t="array" ref="G2133">IF(OR('Exadata Layout'!P142 = "P", 'Exadata Layout'!P142 = "A"), 'Exadata Layout'!G142, "")</f>
        <v/>
      </c>
    </row>
    <row r="2134" spans="3:7">
      <c r="C2134" s="91">
        <v>129</v>
      </c>
      <c r="D2134" s="99">
        <f>IF(OR('Exadata Layout'!P143 = "P"), 'Exadata Layout'!V143, 0)</f>
        <v>0</v>
      </c>
      <c r="E2134" s="99">
        <f t="array" ref="E2134">IF(OR('Exadata Layout'!P143 = "P", 'Exadata Layout'!P143 = "A"), 'Exadata Layout'!W143, 0)</f>
        <v>0</v>
      </c>
      <c r="F2134" s="99">
        <f>IF(OR('Exadata Layout'!P143 = "P", 'Exadata Layout'!P143 = "A"), 'Exadata Layout'!I143, 0)</f>
        <v>0</v>
      </c>
      <c r="G2134" s="91" t="str">
        <f t="array" ref="G2134">IF(OR('Exadata Layout'!P143 = "P", 'Exadata Layout'!P143 = "A"), 'Exadata Layout'!G143, "")</f>
        <v/>
      </c>
    </row>
    <row r="2135" spans="3:7">
      <c r="C2135" s="91">
        <v>130</v>
      </c>
      <c r="D2135" s="99">
        <f>IF(OR('Exadata Layout'!P144 = "P"), 'Exadata Layout'!V144, 0)</f>
        <v>0</v>
      </c>
      <c r="E2135" s="99">
        <f t="array" ref="E2135">IF(OR('Exadata Layout'!P144 = "P", 'Exadata Layout'!P144 = "A"), 'Exadata Layout'!W144, 0)</f>
        <v>0</v>
      </c>
      <c r="F2135" s="99">
        <f>IF(OR('Exadata Layout'!P144 = "P", 'Exadata Layout'!P144 = "A"), 'Exadata Layout'!I144, 0)</f>
        <v>0</v>
      </c>
      <c r="G2135" s="91" t="str">
        <f t="array" ref="G2135">IF(OR('Exadata Layout'!P144 = "P", 'Exadata Layout'!P144 = "A"), 'Exadata Layout'!G144, "")</f>
        <v/>
      </c>
    </row>
    <row r="2136" spans="3:7">
      <c r="C2136" s="91">
        <v>131</v>
      </c>
      <c r="D2136" s="99">
        <f>IF(OR('Exadata Layout'!P145 = "P"), 'Exadata Layout'!V145, 0)</f>
        <v>0</v>
      </c>
      <c r="E2136" s="99">
        <f t="array" ref="E2136">IF(OR('Exadata Layout'!P145 = "P", 'Exadata Layout'!P145 = "A"), 'Exadata Layout'!W145, 0)</f>
        <v>0</v>
      </c>
      <c r="F2136" s="99">
        <f>IF(OR('Exadata Layout'!P145 = "P", 'Exadata Layout'!P145 = "A"), 'Exadata Layout'!I145, 0)</f>
        <v>0</v>
      </c>
      <c r="G2136" s="91" t="str">
        <f t="array" ref="G2136">IF(OR('Exadata Layout'!P145 = "P", 'Exadata Layout'!P145 = "A"), 'Exadata Layout'!G145, "")</f>
        <v/>
      </c>
    </row>
    <row r="2137" spans="3:7">
      <c r="C2137" s="91">
        <v>132</v>
      </c>
      <c r="D2137" s="99">
        <f>IF(OR('Exadata Layout'!P146 = "P"), 'Exadata Layout'!V146, 0)</f>
        <v>0</v>
      </c>
      <c r="E2137" s="99">
        <f t="array" ref="E2137">IF(OR('Exadata Layout'!P146 = "P", 'Exadata Layout'!P146 = "A"), 'Exadata Layout'!W146, 0)</f>
        <v>0</v>
      </c>
      <c r="F2137" s="99">
        <f>IF(OR('Exadata Layout'!P146 = "P", 'Exadata Layout'!P146 = "A"), 'Exadata Layout'!I146, 0)</f>
        <v>0</v>
      </c>
      <c r="G2137" s="91" t="str">
        <f t="array" ref="G2137">IF(OR('Exadata Layout'!P146 = "P", 'Exadata Layout'!P146 = "A"), 'Exadata Layout'!G146, "")</f>
        <v/>
      </c>
    </row>
    <row r="2138" spans="3:7">
      <c r="C2138" s="91">
        <v>133</v>
      </c>
      <c r="D2138" s="99">
        <f>IF(OR('Exadata Layout'!P147 = "P"), 'Exadata Layout'!V147, 0)</f>
        <v>0</v>
      </c>
      <c r="E2138" s="99">
        <f t="array" ref="E2138">IF(OR('Exadata Layout'!P147 = "P", 'Exadata Layout'!P147 = "A"), 'Exadata Layout'!W147, 0)</f>
        <v>0</v>
      </c>
      <c r="F2138" s="99">
        <f>IF(OR('Exadata Layout'!P147 = "P", 'Exadata Layout'!P147 = "A"), 'Exadata Layout'!I147, 0)</f>
        <v>0</v>
      </c>
      <c r="G2138" s="91" t="str">
        <f t="array" ref="G2138">IF(OR('Exadata Layout'!P147 = "P", 'Exadata Layout'!P147 = "A"), 'Exadata Layout'!G147, "")</f>
        <v/>
      </c>
    </row>
    <row r="2139" spans="3:7">
      <c r="C2139" s="91">
        <v>134</v>
      </c>
      <c r="D2139" s="99">
        <f>IF(OR('Exadata Layout'!P148 = "P"), 'Exadata Layout'!V148, 0)</f>
        <v>0</v>
      </c>
      <c r="E2139" s="99">
        <f t="array" ref="E2139">IF(OR('Exadata Layout'!P148 = "P", 'Exadata Layout'!P148 = "A"), 'Exadata Layout'!W148, 0)</f>
        <v>0</v>
      </c>
      <c r="F2139" s="99">
        <f>IF(OR('Exadata Layout'!P148 = "P", 'Exadata Layout'!P148 = "A"), 'Exadata Layout'!I148, 0)</f>
        <v>0</v>
      </c>
      <c r="G2139" s="91" t="str">
        <f t="array" ref="G2139">IF(OR('Exadata Layout'!P148 = "P", 'Exadata Layout'!P148 = "A"), 'Exadata Layout'!G148, "")</f>
        <v/>
      </c>
    </row>
    <row r="2140" spans="3:7">
      <c r="C2140" s="91">
        <v>135</v>
      </c>
      <c r="D2140" s="99">
        <f>IF(OR('Exadata Layout'!P149 = "P"), 'Exadata Layout'!V149, 0)</f>
        <v>0</v>
      </c>
      <c r="E2140" s="99">
        <f t="array" ref="E2140">IF(OR('Exadata Layout'!P149 = "P", 'Exadata Layout'!P149 = "A"), 'Exadata Layout'!W149, 0)</f>
        <v>0</v>
      </c>
      <c r="F2140" s="99">
        <f>IF(OR('Exadata Layout'!P149 = "P", 'Exadata Layout'!P149 = "A"), 'Exadata Layout'!I149, 0)</f>
        <v>0</v>
      </c>
      <c r="G2140" s="91" t="str">
        <f t="array" ref="G2140">IF(OR('Exadata Layout'!P149 = "P", 'Exadata Layout'!P149 = "A"), 'Exadata Layout'!G149, "")</f>
        <v/>
      </c>
    </row>
    <row r="2141" spans="3:7">
      <c r="C2141" s="91">
        <v>136</v>
      </c>
      <c r="D2141" s="99">
        <f>IF(OR('Exadata Layout'!P150 = "P"), 'Exadata Layout'!V150, 0)</f>
        <v>0</v>
      </c>
      <c r="E2141" s="99">
        <f t="array" ref="E2141">IF(OR('Exadata Layout'!P150 = "P", 'Exadata Layout'!P150 = "A"), 'Exadata Layout'!W150, 0)</f>
        <v>0</v>
      </c>
      <c r="F2141" s="99">
        <f>IF(OR('Exadata Layout'!P150 = "P", 'Exadata Layout'!P150 = "A"), 'Exadata Layout'!I150, 0)</f>
        <v>0</v>
      </c>
      <c r="G2141" s="91" t="str">
        <f t="array" ref="G2141">IF(OR('Exadata Layout'!P150 = "P", 'Exadata Layout'!P150 = "A"), 'Exadata Layout'!G150, "")</f>
        <v/>
      </c>
    </row>
    <row r="2142" spans="3:7">
      <c r="C2142" s="91">
        <v>137</v>
      </c>
      <c r="D2142" s="99">
        <f>IF(OR('Exadata Layout'!P151 = "P"), 'Exadata Layout'!V151, 0)</f>
        <v>0</v>
      </c>
      <c r="E2142" s="99">
        <f t="array" ref="E2142">IF(OR('Exadata Layout'!P151 = "P", 'Exadata Layout'!P151 = "A"), 'Exadata Layout'!W151, 0)</f>
        <v>0</v>
      </c>
      <c r="F2142" s="99">
        <f>IF(OR('Exadata Layout'!P151 = "P", 'Exadata Layout'!P151 = "A"), 'Exadata Layout'!I151, 0)</f>
        <v>0</v>
      </c>
      <c r="G2142" s="91" t="str">
        <f t="array" ref="G2142">IF(OR('Exadata Layout'!P151 = "P", 'Exadata Layout'!P151 = "A"), 'Exadata Layout'!G151, "")</f>
        <v/>
      </c>
    </row>
    <row r="2143" spans="3:7">
      <c r="C2143" s="91">
        <v>138</v>
      </c>
      <c r="D2143" s="99">
        <f>IF(OR('Exadata Layout'!P152 = "P"), 'Exadata Layout'!V152, 0)</f>
        <v>0</v>
      </c>
      <c r="E2143" s="99">
        <f t="array" ref="E2143">IF(OR('Exadata Layout'!P152 = "P", 'Exadata Layout'!P152 = "A"), 'Exadata Layout'!W152, 0)</f>
        <v>0</v>
      </c>
      <c r="F2143" s="99">
        <f>IF(OR('Exadata Layout'!P152 = "P", 'Exadata Layout'!P152 = "A"), 'Exadata Layout'!I152, 0)</f>
        <v>0</v>
      </c>
      <c r="G2143" s="91" t="str">
        <f t="array" ref="G2143">IF(OR('Exadata Layout'!P152 = "P", 'Exadata Layout'!P152 = "A"), 'Exadata Layout'!G152, "")</f>
        <v/>
      </c>
    </row>
    <row r="2144" spans="3:7">
      <c r="C2144" s="91">
        <v>139</v>
      </c>
      <c r="D2144" s="99">
        <f>IF(OR('Exadata Layout'!P153 = "P"), 'Exadata Layout'!V153, 0)</f>
        <v>0</v>
      </c>
      <c r="E2144" s="99">
        <f t="array" ref="E2144">IF(OR('Exadata Layout'!P153 = "P", 'Exadata Layout'!P153 = "A"), 'Exadata Layout'!W153, 0)</f>
        <v>0</v>
      </c>
      <c r="F2144" s="99">
        <f>IF(OR('Exadata Layout'!P153 = "P", 'Exadata Layout'!P153 = "A"), 'Exadata Layout'!I153, 0)</f>
        <v>0</v>
      </c>
      <c r="G2144" s="91" t="str">
        <f t="array" ref="G2144">IF(OR('Exadata Layout'!P153 = "P", 'Exadata Layout'!P153 = "A"), 'Exadata Layout'!G153, "")</f>
        <v/>
      </c>
    </row>
    <row r="2145" spans="3:7">
      <c r="C2145" s="91">
        <v>140</v>
      </c>
      <c r="D2145" s="99">
        <f>IF(OR('Exadata Layout'!P154 = "P"), 'Exadata Layout'!V154, 0)</f>
        <v>0</v>
      </c>
      <c r="E2145" s="99">
        <f t="array" ref="E2145">IF(OR('Exadata Layout'!P154 = "P", 'Exadata Layout'!P154 = "A"), 'Exadata Layout'!W154, 0)</f>
        <v>0</v>
      </c>
      <c r="F2145" s="99">
        <f>IF(OR('Exadata Layout'!P154 = "P", 'Exadata Layout'!P154 = "A"), 'Exadata Layout'!I154, 0)</f>
        <v>0</v>
      </c>
      <c r="G2145" s="91" t="str">
        <f t="array" ref="G2145">IF(OR('Exadata Layout'!P154 = "P", 'Exadata Layout'!P154 = "A"), 'Exadata Layout'!G154, "")</f>
        <v/>
      </c>
    </row>
    <row r="2146" spans="3:7">
      <c r="C2146" s="91">
        <v>141</v>
      </c>
      <c r="D2146" s="99">
        <f>IF(OR('Exadata Layout'!P155 = "P"), 'Exadata Layout'!V155, 0)</f>
        <v>0</v>
      </c>
      <c r="E2146" s="99">
        <f t="array" ref="E2146">IF(OR('Exadata Layout'!P155 = "P", 'Exadata Layout'!P155 = "A"), 'Exadata Layout'!W155, 0)</f>
        <v>0</v>
      </c>
      <c r="F2146" s="99">
        <f>IF(OR('Exadata Layout'!P155 = "P", 'Exadata Layout'!P155 = "A"), 'Exadata Layout'!I155, 0)</f>
        <v>0</v>
      </c>
      <c r="G2146" s="91" t="str">
        <f t="array" ref="G2146">IF(OR('Exadata Layout'!P155 = "P", 'Exadata Layout'!P155 = "A"), 'Exadata Layout'!G155, "")</f>
        <v/>
      </c>
    </row>
    <row r="2147" spans="3:7">
      <c r="C2147" s="91">
        <v>142</v>
      </c>
      <c r="D2147" s="99">
        <f>IF(OR('Exadata Layout'!P156 = "P"), 'Exadata Layout'!V156, 0)</f>
        <v>0</v>
      </c>
      <c r="E2147" s="99">
        <f t="array" ref="E2147">IF(OR('Exadata Layout'!P156 = "P", 'Exadata Layout'!P156 = "A"), 'Exadata Layout'!W156, 0)</f>
        <v>0</v>
      </c>
      <c r="F2147" s="99">
        <f>IF(OR('Exadata Layout'!P156 = "P", 'Exadata Layout'!P156 = "A"), 'Exadata Layout'!I156, 0)</f>
        <v>0</v>
      </c>
      <c r="G2147" s="91" t="str">
        <f t="array" ref="G2147">IF(OR('Exadata Layout'!P156 = "P", 'Exadata Layout'!P156 = "A"), 'Exadata Layout'!G156, "")</f>
        <v/>
      </c>
    </row>
    <row r="2148" spans="3:7">
      <c r="C2148" s="91">
        <v>143</v>
      </c>
      <c r="D2148" s="99">
        <f>IF(OR('Exadata Layout'!P157 = "P"), 'Exadata Layout'!V157, 0)</f>
        <v>0</v>
      </c>
      <c r="E2148" s="99">
        <f t="array" ref="E2148">IF(OR('Exadata Layout'!P157 = "P", 'Exadata Layout'!P157 = "A"), 'Exadata Layout'!W157, 0)</f>
        <v>0</v>
      </c>
      <c r="F2148" s="99">
        <f>IF(OR('Exadata Layout'!P157 = "P", 'Exadata Layout'!P157 = "A"), 'Exadata Layout'!I157, 0)</f>
        <v>0</v>
      </c>
      <c r="G2148" s="91" t="str">
        <f t="array" ref="G2148">IF(OR('Exadata Layout'!P157 = "P", 'Exadata Layout'!P157 = "A"), 'Exadata Layout'!G157, "")</f>
        <v/>
      </c>
    </row>
    <row r="2149" spans="3:7">
      <c r="C2149" s="91">
        <v>144</v>
      </c>
      <c r="D2149" s="99">
        <f>IF(OR('Exadata Layout'!P158 = "P"), 'Exadata Layout'!V158, 0)</f>
        <v>0</v>
      </c>
      <c r="E2149" s="99">
        <f t="array" ref="E2149">IF(OR('Exadata Layout'!P158 = "P", 'Exadata Layout'!P158 = "A"), 'Exadata Layout'!W158, 0)</f>
        <v>0</v>
      </c>
      <c r="F2149" s="99">
        <f>IF(OR('Exadata Layout'!P158 = "P", 'Exadata Layout'!P158 = "A"), 'Exadata Layout'!I158, 0)</f>
        <v>0</v>
      </c>
      <c r="G2149" s="91" t="str">
        <f t="array" ref="G2149">IF(OR('Exadata Layout'!P158 = "P", 'Exadata Layout'!P158 = "A"), 'Exadata Layout'!G158, "")</f>
        <v/>
      </c>
    </row>
    <row r="2150" spans="3:7">
      <c r="C2150" s="91">
        <v>145</v>
      </c>
      <c r="D2150" s="99">
        <f>IF(OR('Exadata Layout'!P159 = "P"), 'Exadata Layout'!V159, 0)</f>
        <v>0</v>
      </c>
      <c r="E2150" s="99">
        <f t="array" ref="E2150">IF(OR('Exadata Layout'!P159 = "P", 'Exadata Layout'!P159 = "A"), 'Exadata Layout'!W159, 0)</f>
        <v>0</v>
      </c>
      <c r="F2150" s="99">
        <f>IF(OR('Exadata Layout'!P159 = "P", 'Exadata Layout'!P159 = "A"), 'Exadata Layout'!I159, 0)</f>
        <v>0</v>
      </c>
      <c r="G2150" s="91" t="str">
        <f t="array" ref="G2150">IF(OR('Exadata Layout'!P159 = "P", 'Exadata Layout'!P159 = "A"), 'Exadata Layout'!G159, "")</f>
        <v/>
      </c>
    </row>
    <row r="2151" spans="3:7">
      <c r="C2151" s="91">
        <v>146</v>
      </c>
      <c r="D2151" s="99">
        <f>IF(OR('Exadata Layout'!P160 = "P"), 'Exadata Layout'!V160, 0)</f>
        <v>0</v>
      </c>
      <c r="E2151" s="99">
        <f t="array" ref="E2151">IF(OR('Exadata Layout'!P160 = "P", 'Exadata Layout'!P160 = "A"), 'Exadata Layout'!W160, 0)</f>
        <v>0</v>
      </c>
      <c r="F2151" s="99">
        <f>IF(OR('Exadata Layout'!P160 = "P", 'Exadata Layout'!P160 = "A"), 'Exadata Layout'!I160, 0)</f>
        <v>0</v>
      </c>
      <c r="G2151" s="91" t="str">
        <f t="array" ref="G2151">IF(OR('Exadata Layout'!P160 = "P", 'Exadata Layout'!P160 = "A"), 'Exadata Layout'!G160, "")</f>
        <v/>
      </c>
    </row>
    <row r="2152" spans="3:7">
      <c r="C2152" s="91">
        <v>147</v>
      </c>
      <c r="D2152" s="99">
        <f>IF(OR('Exadata Layout'!P161 = "P"), 'Exadata Layout'!V161, 0)</f>
        <v>0</v>
      </c>
      <c r="E2152" s="99">
        <f t="array" ref="E2152">IF(OR('Exadata Layout'!P161 = "P", 'Exadata Layout'!P161 = "A"), 'Exadata Layout'!W161, 0)</f>
        <v>0</v>
      </c>
      <c r="F2152" s="99">
        <f>IF(OR('Exadata Layout'!P161 = "P", 'Exadata Layout'!P161 = "A"), 'Exadata Layout'!I161, 0)</f>
        <v>0</v>
      </c>
      <c r="G2152" s="91" t="str">
        <f t="array" ref="G2152">IF(OR('Exadata Layout'!P161 = "P", 'Exadata Layout'!P161 = "A"), 'Exadata Layout'!G161, "")</f>
        <v/>
      </c>
    </row>
    <row r="2153" spans="3:7">
      <c r="C2153" s="91">
        <v>148</v>
      </c>
      <c r="D2153" s="99">
        <f>IF(OR('Exadata Layout'!P162 = "P"), 'Exadata Layout'!V162, 0)</f>
        <v>0</v>
      </c>
      <c r="E2153" s="99">
        <f t="array" ref="E2153">IF(OR('Exadata Layout'!P162 = "P", 'Exadata Layout'!P162 = "A"), 'Exadata Layout'!W162, 0)</f>
        <v>0</v>
      </c>
      <c r="F2153" s="99">
        <f>IF(OR('Exadata Layout'!P162 = "P", 'Exadata Layout'!P162 = "A"), 'Exadata Layout'!I162, 0)</f>
        <v>0</v>
      </c>
      <c r="G2153" s="91" t="str">
        <f t="array" ref="G2153">IF(OR('Exadata Layout'!P162 = "P", 'Exadata Layout'!P162 = "A"), 'Exadata Layout'!G162, "")</f>
        <v/>
      </c>
    </row>
    <row r="2154" spans="3:7">
      <c r="C2154" s="91">
        <v>149</v>
      </c>
      <c r="D2154" s="99">
        <f>IF(OR('Exadata Layout'!P163 = "P"), 'Exadata Layout'!V163, 0)</f>
        <v>0</v>
      </c>
      <c r="E2154" s="99">
        <f t="array" ref="E2154">IF(OR('Exadata Layout'!P163 = "P", 'Exadata Layout'!P163 = "A"), 'Exadata Layout'!W163, 0)</f>
        <v>0</v>
      </c>
      <c r="F2154" s="99">
        <f>IF(OR('Exadata Layout'!P163 = "P", 'Exadata Layout'!P163 = "A"), 'Exadata Layout'!I163, 0)</f>
        <v>0</v>
      </c>
      <c r="G2154" s="91" t="str">
        <f t="array" ref="G2154">IF(OR('Exadata Layout'!P163 = "P", 'Exadata Layout'!P163 = "A"), 'Exadata Layout'!G163, "")</f>
        <v/>
      </c>
    </row>
    <row r="2155" spans="3:7">
      <c r="C2155" s="91">
        <v>150</v>
      </c>
      <c r="D2155" s="99">
        <f>IF(OR('Exadata Layout'!P164 = "P"), 'Exadata Layout'!V164, 0)</f>
        <v>0</v>
      </c>
      <c r="E2155" s="99">
        <f t="array" ref="E2155">IF(OR('Exadata Layout'!P164 = "P", 'Exadata Layout'!P164 = "A"), 'Exadata Layout'!W164, 0)</f>
        <v>0</v>
      </c>
      <c r="F2155" s="99">
        <f>IF(OR('Exadata Layout'!P164 = "P", 'Exadata Layout'!P164 = "A"), 'Exadata Layout'!I164, 0)</f>
        <v>0</v>
      </c>
      <c r="G2155" s="91" t="str">
        <f t="array" ref="G2155">IF(OR('Exadata Layout'!P164 = "P", 'Exadata Layout'!P164 = "A"), 'Exadata Layout'!G164, "")</f>
        <v/>
      </c>
    </row>
    <row r="2156" spans="3:7">
      <c r="C2156" s="91">
        <v>151</v>
      </c>
      <c r="D2156" s="99">
        <f>IF(OR('Exadata Layout'!P165 = "P"), 'Exadata Layout'!V165, 0)</f>
        <v>0</v>
      </c>
      <c r="E2156" s="99">
        <f t="array" ref="E2156">IF(OR('Exadata Layout'!P165 = "P", 'Exadata Layout'!P165 = "A"), 'Exadata Layout'!W165, 0)</f>
        <v>0</v>
      </c>
      <c r="F2156" s="99">
        <f>IF(OR('Exadata Layout'!P165 = "P", 'Exadata Layout'!P165 = "A"), 'Exadata Layout'!I165, 0)</f>
        <v>0</v>
      </c>
      <c r="G2156" s="91" t="str">
        <f t="array" ref="G2156">IF(OR('Exadata Layout'!P165 = "P", 'Exadata Layout'!P165 = "A"), 'Exadata Layout'!G165, "")</f>
        <v/>
      </c>
    </row>
    <row r="2157" spans="3:7">
      <c r="C2157" s="91">
        <v>152</v>
      </c>
      <c r="D2157" s="99">
        <f>IF(OR('Exadata Layout'!P166 = "P"), 'Exadata Layout'!V166, 0)</f>
        <v>0</v>
      </c>
      <c r="E2157" s="99">
        <f t="array" ref="E2157">IF(OR('Exadata Layout'!P166 = "P", 'Exadata Layout'!P166 = "A"), 'Exadata Layout'!W166, 0)</f>
        <v>0</v>
      </c>
      <c r="F2157" s="99">
        <f>IF(OR('Exadata Layout'!P166 = "P", 'Exadata Layout'!P166 = "A"), 'Exadata Layout'!I166, 0)</f>
        <v>0</v>
      </c>
      <c r="G2157" s="91" t="str">
        <f t="array" ref="G2157">IF(OR('Exadata Layout'!P166 = "P", 'Exadata Layout'!P166 = "A"), 'Exadata Layout'!G166, "")</f>
        <v/>
      </c>
    </row>
    <row r="2158" spans="3:7">
      <c r="C2158" s="91">
        <v>153</v>
      </c>
      <c r="D2158" s="99">
        <f>IF(OR('Exadata Layout'!P167 = "P"), 'Exadata Layout'!V167, 0)</f>
        <v>0</v>
      </c>
      <c r="E2158" s="99">
        <f t="array" ref="E2158">IF(OR('Exadata Layout'!P167 = "P", 'Exadata Layout'!P167 = "A"), 'Exadata Layout'!W167, 0)</f>
        <v>0</v>
      </c>
      <c r="F2158" s="99">
        <f>IF(OR('Exadata Layout'!P167 = "P", 'Exadata Layout'!P167 = "A"), 'Exadata Layout'!I167, 0)</f>
        <v>0</v>
      </c>
      <c r="G2158" s="91" t="str">
        <f t="array" ref="G2158">IF(OR('Exadata Layout'!P167 = "P", 'Exadata Layout'!P167 = "A"), 'Exadata Layout'!G167, "")</f>
        <v/>
      </c>
    </row>
    <row r="2159" spans="3:7">
      <c r="C2159" s="91">
        <v>154</v>
      </c>
      <c r="D2159" s="99">
        <f>IF(OR('Exadata Layout'!P168 = "P"), 'Exadata Layout'!V168, 0)</f>
        <v>0</v>
      </c>
      <c r="E2159" s="99">
        <f t="array" ref="E2159">IF(OR('Exadata Layout'!P168 = "P", 'Exadata Layout'!P168 = "A"), 'Exadata Layout'!W168, 0)</f>
        <v>0</v>
      </c>
      <c r="F2159" s="99">
        <f>IF(OR('Exadata Layout'!P168 = "P", 'Exadata Layout'!P168 = "A"), 'Exadata Layout'!I168, 0)</f>
        <v>0</v>
      </c>
      <c r="G2159" s="91" t="str">
        <f t="array" ref="G2159">IF(OR('Exadata Layout'!P168 = "P", 'Exadata Layout'!P168 = "A"), 'Exadata Layout'!G168, "")</f>
        <v/>
      </c>
    </row>
    <row r="2160" spans="3:7">
      <c r="C2160" s="91">
        <v>155</v>
      </c>
      <c r="D2160" s="99">
        <f>IF(OR('Exadata Layout'!P169 = "P"), 'Exadata Layout'!V169, 0)</f>
        <v>0</v>
      </c>
      <c r="E2160" s="99">
        <f t="array" ref="E2160">IF(OR('Exadata Layout'!P169 = "P", 'Exadata Layout'!P169 = "A"), 'Exadata Layout'!W169, 0)</f>
        <v>0</v>
      </c>
      <c r="F2160" s="99">
        <f>IF(OR('Exadata Layout'!P169 = "P", 'Exadata Layout'!P169 = "A"), 'Exadata Layout'!I169, 0)</f>
        <v>0</v>
      </c>
      <c r="G2160" s="91" t="str">
        <f t="array" ref="G2160">IF(OR('Exadata Layout'!P169 = "P", 'Exadata Layout'!P169 = "A"), 'Exadata Layout'!G169, "")</f>
        <v/>
      </c>
    </row>
    <row r="2161" spans="3:7">
      <c r="C2161" s="91">
        <v>156</v>
      </c>
      <c r="D2161" s="99">
        <f>IF(OR('Exadata Layout'!P170 = "P"), 'Exadata Layout'!V170, 0)</f>
        <v>0</v>
      </c>
      <c r="E2161" s="99">
        <f t="array" ref="E2161">IF(OR('Exadata Layout'!P170 = "P", 'Exadata Layout'!P170 = "A"), 'Exadata Layout'!W170, 0)</f>
        <v>0</v>
      </c>
      <c r="F2161" s="99">
        <f>IF(OR('Exadata Layout'!P170 = "P", 'Exadata Layout'!P170 = "A"), 'Exadata Layout'!I170, 0)</f>
        <v>0</v>
      </c>
      <c r="G2161" s="91" t="str">
        <f t="array" ref="G2161">IF(OR('Exadata Layout'!P170 = "P", 'Exadata Layout'!P170 = "A"), 'Exadata Layout'!G170, "")</f>
        <v/>
      </c>
    </row>
    <row r="2162" spans="3:7">
      <c r="C2162" s="91">
        <v>157</v>
      </c>
      <c r="D2162" s="99">
        <f>IF(OR('Exadata Layout'!P171 = "P"), 'Exadata Layout'!V171, 0)</f>
        <v>0</v>
      </c>
      <c r="E2162" s="99">
        <f t="array" ref="E2162">IF(OR('Exadata Layout'!P171 = "P", 'Exadata Layout'!P171 = "A"), 'Exadata Layout'!W171, 0)</f>
        <v>0</v>
      </c>
      <c r="F2162" s="99">
        <f>IF(OR('Exadata Layout'!P171 = "P", 'Exadata Layout'!P171 = "A"), 'Exadata Layout'!I171, 0)</f>
        <v>0</v>
      </c>
      <c r="G2162" s="91" t="str">
        <f t="array" ref="G2162">IF(OR('Exadata Layout'!P171 = "P", 'Exadata Layout'!P171 = "A"), 'Exadata Layout'!G171, "")</f>
        <v/>
      </c>
    </row>
    <row r="2163" spans="3:7">
      <c r="C2163" s="91">
        <v>158</v>
      </c>
      <c r="D2163" s="99">
        <f>IF(OR('Exadata Layout'!P172 = "P"), 'Exadata Layout'!V172, 0)</f>
        <v>0</v>
      </c>
      <c r="E2163" s="99">
        <f t="array" ref="E2163">IF(OR('Exadata Layout'!P172 = "P", 'Exadata Layout'!P172 = "A"), 'Exadata Layout'!W172, 0)</f>
        <v>0</v>
      </c>
      <c r="F2163" s="99">
        <f>IF(OR('Exadata Layout'!P172 = "P", 'Exadata Layout'!P172 = "A"), 'Exadata Layout'!I172, 0)</f>
        <v>0</v>
      </c>
      <c r="G2163" s="91" t="str">
        <f t="array" ref="G2163">IF(OR('Exadata Layout'!P172 = "P", 'Exadata Layout'!P172 = "A"), 'Exadata Layout'!G172, "")</f>
        <v/>
      </c>
    </row>
    <row r="2164" spans="3:7">
      <c r="C2164" s="91">
        <v>159</v>
      </c>
      <c r="D2164" s="99">
        <f>IF(OR('Exadata Layout'!P173 = "P"), 'Exadata Layout'!V173, 0)</f>
        <v>0</v>
      </c>
      <c r="E2164" s="99">
        <f t="array" ref="E2164">IF(OR('Exadata Layout'!P173 = "P", 'Exadata Layout'!P173 = "A"), 'Exadata Layout'!W173, 0)</f>
        <v>0</v>
      </c>
      <c r="F2164" s="99">
        <f>IF(OR('Exadata Layout'!P173 = "P", 'Exadata Layout'!P173 = "A"), 'Exadata Layout'!I173, 0)</f>
        <v>0</v>
      </c>
      <c r="G2164" s="91" t="str">
        <f t="array" ref="G2164">IF(OR('Exadata Layout'!P173 = "P", 'Exadata Layout'!P173 = "A"), 'Exadata Layout'!G173, "")</f>
        <v/>
      </c>
    </row>
    <row r="2165" spans="3:7">
      <c r="C2165" s="91">
        <v>160</v>
      </c>
      <c r="D2165" s="99">
        <f>IF(OR('Exadata Layout'!P174 = "P"), 'Exadata Layout'!V174, 0)</f>
        <v>0</v>
      </c>
      <c r="E2165" s="99">
        <f t="array" ref="E2165">IF(OR('Exadata Layout'!P174 = "P", 'Exadata Layout'!P174 = "A"), 'Exadata Layout'!W174, 0)</f>
        <v>0</v>
      </c>
      <c r="F2165" s="99">
        <f>IF(OR('Exadata Layout'!P174 = "P", 'Exadata Layout'!P174 = "A"), 'Exadata Layout'!I174, 0)</f>
        <v>0</v>
      </c>
      <c r="G2165" s="91" t="str">
        <f t="array" ref="G2165">IF(OR('Exadata Layout'!P174 = "P", 'Exadata Layout'!P174 = "A"), 'Exadata Layout'!G174, "")</f>
        <v/>
      </c>
    </row>
    <row r="2166" spans="3:7">
      <c r="C2166" s="91">
        <v>161</v>
      </c>
      <c r="D2166" s="99">
        <f>IF(OR('Exadata Layout'!P175 = "P"), 'Exadata Layout'!V175, 0)</f>
        <v>0</v>
      </c>
      <c r="E2166" s="99">
        <f t="array" ref="E2166">IF(OR('Exadata Layout'!P175 = "P", 'Exadata Layout'!P175 = "A"), 'Exadata Layout'!W175, 0)</f>
        <v>0</v>
      </c>
      <c r="F2166" s="99">
        <f>IF(OR('Exadata Layout'!P175 = "P", 'Exadata Layout'!P175 = "A"), 'Exadata Layout'!I175, 0)</f>
        <v>0</v>
      </c>
      <c r="G2166" s="91" t="str">
        <f t="array" ref="G2166">IF(OR('Exadata Layout'!P175 = "P", 'Exadata Layout'!P175 = "A"), 'Exadata Layout'!G175, "")</f>
        <v/>
      </c>
    </row>
    <row r="2167" spans="3:7">
      <c r="C2167" s="91">
        <v>162</v>
      </c>
      <c r="D2167" s="99">
        <f>IF(OR('Exadata Layout'!P176 = "P"), 'Exadata Layout'!V176, 0)</f>
        <v>0</v>
      </c>
      <c r="E2167" s="99">
        <f t="array" ref="E2167">IF(OR('Exadata Layout'!P176 = "P", 'Exadata Layout'!P176 = "A"), 'Exadata Layout'!W176, 0)</f>
        <v>0</v>
      </c>
      <c r="F2167" s="99">
        <f>IF(OR('Exadata Layout'!P176 = "P", 'Exadata Layout'!P176 = "A"), 'Exadata Layout'!I176, 0)</f>
        <v>0</v>
      </c>
      <c r="G2167" s="91" t="str">
        <f t="array" ref="G2167">IF(OR('Exadata Layout'!P176 = "P", 'Exadata Layout'!P176 = "A"), 'Exadata Layout'!G176, "")</f>
        <v/>
      </c>
    </row>
    <row r="2168" spans="3:7">
      <c r="C2168" s="91">
        <v>163</v>
      </c>
      <c r="D2168" s="99">
        <f>IF(OR('Exadata Layout'!P177 = "P"), 'Exadata Layout'!V177, 0)</f>
        <v>0</v>
      </c>
      <c r="E2168" s="99">
        <f t="array" ref="E2168">IF(OR('Exadata Layout'!P177 = "P", 'Exadata Layout'!P177 = "A"), 'Exadata Layout'!W177, 0)</f>
        <v>0</v>
      </c>
      <c r="F2168" s="99">
        <f>IF(OR('Exadata Layout'!P177 = "P", 'Exadata Layout'!P177 = "A"), 'Exadata Layout'!I177, 0)</f>
        <v>0</v>
      </c>
      <c r="G2168" s="91" t="str">
        <f t="array" ref="G2168">IF(OR('Exadata Layout'!P177 = "P", 'Exadata Layout'!P177 = "A"), 'Exadata Layout'!G177, "")</f>
        <v/>
      </c>
    </row>
    <row r="2169" spans="3:7">
      <c r="C2169" s="91">
        <v>164</v>
      </c>
      <c r="D2169" s="99">
        <f>IF(OR('Exadata Layout'!P178 = "P"), 'Exadata Layout'!V178, 0)</f>
        <v>0</v>
      </c>
      <c r="E2169" s="99">
        <f t="array" ref="E2169">IF(OR('Exadata Layout'!P178 = "P", 'Exadata Layout'!P178 = "A"), 'Exadata Layout'!W178, 0)</f>
        <v>0</v>
      </c>
      <c r="F2169" s="99">
        <f>IF(OR('Exadata Layout'!P178 = "P", 'Exadata Layout'!P178 = "A"), 'Exadata Layout'!I178, 0)</f>
        <v>0</v>
      </c>
      <c r="G2169" s="91" t="str">
        <f t="array" ref="G2169">IF(OR('Exadata Layout'!P178 = "P", 'Exadata Layout'!P178 = "A"), 'Exadata Layout'!G178, "")</f>
        <v/>
      </c>
    </row>
    <row r="2170" spans="3:7">
      <c r="C2170" s="91">
        <v>165</v>
      </c>
      <c r="D2170" s="99">
        <f>IF(OR('Exadata Layout'!P179 = "P"), 'Exadata Layout'!V179, 0)</f>
        <v>0</v>
      </c>
      <c r="E2170" s="99">
        <f t="array" ref="E2170">IF(OR('Exadata Layout'!P179 = "P", 'Exadata Layout'!P179 = "A"), 'Exadata Layout'!W179, 0)</f>
        <v>0</v>
      </c>
      <c r="F2170" s="99">
        <f>IF(OR('Exadata Layout'!P179 = "P", 'Exadata Layout'!P179 = "A"), 'Exadata Layout'!I179, 0)</f>
        <v>0</v>
      </c>
      <c r="G2170" s="91" t="str">
        <f t="array" ref="G2170">IF(OR('Exadata Layout'!P179 = "P", 'Exadata Layout'!P179 = "A"), 'Exadata Layout'!G179, "")</f>
        <v/>
      </c>
    </row>
    <row r="2171" spans="3:7">
      <c r="C2171" s="91">
        <v>166</v>
      </c>
      <c r="D2171" s="99">
        <f>IF(OR('Exadata Layout'!P180 = "P"), 'Exadata Layout'!V180, 0)</f>
        <v>0</v>
      </c>
      <c r="E2171" s="99">
        <f t="array" ref="E2171">IF(OR('Exadata Layout'!P180 = "P", 'Exadata Layout'!P180 = "A"), 'Exadata Layout'!W180, 0)</f>
        <v>0</v>
      </c>
      <c r="F2171" s="99">
        <f>IF(OR('Exadata Layout'!P180 = "P", 'Exadata Layout'!P180 = "A"), 'Exadata Layout'!I180, 0)</f>
        <v>0</v>
      </c>
      <c r="G2171" s="91" t="str">
        <f t="array" ref="G2171">IF(OR('Exadata Layout'!P180 = "P", 'Exadata Layout'!P180 = "A"), 'Exadata Layout'!G180, "")</f>
        <v/>
      </c>
    </row>
    <row r="2172" spans="3:7">
      <c r="C2172" s="91">
        <v>167</v>
      </c>
      <c r="D2172" s="99">
        <f>IF(OR('Exadata Layout'!P181 = "P"), 'Exadata Layout'!V181, 0)</f>
        <v>0</v>
      </c>
      <c r="E2172" s="99">
        <f t="array" ref="E2172">IF(OR('Exadata Layout'!P181 = "P", 'Exadata Layout'!P181 = "A"), 'Exadata Layout'!W181, 0)</f>
        <v>0</v>
      </c>
      <c r="F2172" s="99">
        <f>IF(OR('Exadata Layout'!P181 = "P", 'Exadata Layout'!P181 = "A"), 'Exadata Layout'!I181, 0)</f>
        <v>0</v>
      </c>
      <c r="G2172" s="91" t="str">
        <f t="array" ref="G2172">IF(OR('Exadata Layout'!P181 = "P", 'Exadata Layout'!P181 = "A"), 'Exadata Layout'!G181, "")</f>
        <v/>
      </c>
    </row>
    <row r="2173" spans="3:7">
      <c r="C2173" s="91">
        <v>168</v>
      </c>
      <c r="D2173" s="99">
        <f>IF(OR('Exadata Layout'!P182 = "P"), 'Exadata Layout'!V182, 0)</f>
        <v>0</v>
      </c>
      <c r="E2173" s="99">
        <f t="array" ref="E2173">IF(OR('Exadata Layout'!P182 = "P", 'Exadata Layout'!P182 = "A"), 'Exadata Layout'!W182, 0)</f>
        <v>0</v>
      </c>
      <c r="F2173" s="99">
        <f>IF(OR('Exadata Layout'!P182 = "P", 'Exadata Layout'!P182 = "A"), 'Exadata Layout'!I182, 0)</f>
        <v>0</v>
      </c>
      <c r="G2173" s="91" t="str">
        <f t="array" ref="G2173">IF(OR('Exadata Layout'!P182 = "P", 'Exadata Layout'!P182 = "A"), 'Exadata Layout'!G182, "")</f>
        <v/>
      </c>
    </row>
    <row r="2174" spans="3:7">
      <c r="C2174" s="91">
        <v>169</v>
      </c>
      <c r="D2174" s="99">
        <f>IF(OR('Exadata Layout'!P183 = "P"), 'Exadata Layout'!V183, 0)</f>
        <v>0</v>
      </c>
      <c r="E2174" s="99">
        <f t="array" ref="E2174">IF(OR('Exadata Layout'!P183 = "P", 'Exadata Layout'!P183 = "A"), 'Exadata Layout'!W183, 0)</f>
        <v>0</v>
      </c>
      <c r="F2174" s="99">
        <f>IF(OR('Exadata Layout'!P183 = "P", 'Exadata Layout'!P183 = "A"), 'Exadata Layout'!I183, 0)</f>
        <v>0</v>
      </c>
      <c r="G2174" s="91" t="str">
        <f t="array" ref="G2174">IF(OR('Exadata Layout'!P183 = "P", 'Exadata Layout'!P183 = "A"), 'Exadata Layout'!G183, "")</f>
        <v/>
      </c>
    </row>
    <row r="2175" spans="3:7">
      <c r="C2175" s="91">
        <v>170</v>
      </c>
      <c r="D2175" s="99">
        <f>IF(OR('Exadata Layout'!P184 = "P"), 'Exadata Layout'!V184, 0)</f>
        <v>0</v>
      </c>
      <c r="E2175" s="99">
        <f t="array" ref="E2175">IF(OR('Exadata Layout'!P184 = "P", 'Exadata Layout'!P184 = "A"), 'Exadata Layout'!W184, 0)</f>
        <v>0</v>
      </c>
      <c r="F2175" s="99">
        <f>IF(OR('Exadata Layout'!P184 = "P", 'Exadata Layout'!P184 = "A"), 'Exadata Layout'!I184, 0)</f>
        <v>0</v>
      </c>
      <c r="G2175" s="91" t="str">
        <f t="array" ref="G2175">IF(OR('Exadata Layout'!P184 = "P", 'Exadata Layout'!P184 = "A"), 'Exadata Layout'!G184, "")</f>
        <v/>
      </c>
    </row>
    <row r="2176" spans="3:7">
      <c r="C2176" s="91">
        <v>171</v>
      </c>
      <c r="D2176" s="99">
        <f>IF(OR('Exadata Layout'!P185 = "P"), 'Exadata Layout'!V185, 0)</f>
        <v>0</v>
      </c>
      <c r="E2176" s="99">
        <f t="array" ref="E2176">IF(OR('Exadata Layout'!P185 = "P", 'Exadata Layout'!P185 = "A"), 'Exadata Layout'!W185, 0)</f>
        <v>0</v>
      </c>
      <c r="F2176" s="99">
        <f>IF(OR('Exadata Layout'!P185 = "P", 'Exadata Layout'!P185 = "A"), 'Exadata Layout'!I185, 0)</f>
        <v>0</v>
      </c>
      <c r="G2176" s="91" t="str">
        <f t="array" ref="G2176">IF(OR('Exadata Layout'!P185 = "P", 'Exadata Layout'!P185 = "A"), 'Exadata Layout'!G185, "")</f>
        <v/>
      </c>
    </row>
    <row r="2177" spans="3:7">
      <c r="C2177" s="91">
        <v>172</v>
      </c>
      <c r="D2177" s="99">
        <f>IF(OR('Exadata Layout'!P186 = "P"), 'Exadata Layout'!V186, 0)</f>
        <v>0</v>
      </c>
      <c r="E2177" s="99">
        <f t="array" ref="E2177">IF(OR('Exadata Layout'!P186 = "P", 'Exadata Layout'!P186 = "A"), 'Exadata Layout'!W186, 0)</f>
        <v>0</v>
      </c>
      <c r="F2177" s="99">
        <f>IF(OR('Exadata Layout'!P186 = "P", 'Exadata Layout'!P186 = "A"), 'Exadata Layout'!I186, 0)</f>
        <v>0</v>
      </c>
      <c r="G2177" s="91" t="str">
        <f t="array" ref="G2177">IF(OR('Exadata Layout'!P186 = "P", 'Exadata Layout'!P186 = "A"), 'Exadata Layout'!G186, "")</f>
        <v/>
      </c>
    </row>
    <row r="2178" spans="3:7">
      <c r="C2178" s="91">
        <v>173</v>
      </c>
      <c r="D2178" s="99">
        <f>IF(OR('Exadata Layout'!P187 = "P"), 'Exadata Layout'!V187, 0)</f>
        <v>0</v>
      </c>
      <c r="E2178" s="99">
        <f t="array" ref="E2178">IF(OR('Exadata Layout'!P187 = "P", 'Exadata Layout'!P187 = "A"), 'Exadata Layout'!W187, 0)</f>
        <v>0</v>
      </c>
      <c r="F2178" s="99">
        <f>IF(OR('Exadata Layout'!P187 = "P", 'Exadata Layout'!P187 = "A"), 'Exadata Layout'!I187, 0)</f>
        <v>0</v>
      </c>
      <c r="G2178" s="91" t="str">
        <f t="array" ref="G2178">IF(OR('Exadata Layout'!P187 = "P", 'Exadata Layout'!P187 = "A"), 'Exadata Layout'!G187, "")</f>
        <v/>
      </c>
    </row>
    <row r="2179" spans="3:7">
      <c r="C2179" s="91">
        <v>174</v>
      </c>
      <c r="D2179" s="99">
        <f>IF(OR('Exadata Layout'!P188 = "P"), 'Exadata Layout'!V188, 0)</f>
        <v>0</v>
      </c>
      <c r="E2179" s="99">
        <f t="array" ref="E2179">IF(OR('Exadata Layout'!P188 = "P", 'Exadata Layout'!P188 = "A"), 'Exadata Layout'!W188, 0)</f>
        <v>0</v>
      </c>
      <c r="F2179" s="99">
        <f>IF(OR('Exadata Layout'!P188 = "P", 'Exadata Layout'!P188 = "A"), 'Exadata Layout'!I188, 0)</f>
        <v>0</v>
      </c>
      <c r="G2179" s="91" t="str">
        <f t="array" ref="G2179">IF(OR('Exadata Layout'!P188 = "P", 'Exadata Layout'!P188 = "A"), 'Exadata Layout'!G188, "")</f>
        <v/>
      </c>
    </row>
    <row r="2180" spans="3:7">
      <c r="C2180" s="91">
        <v>175</v>
      </c>
      <c r="D2180" s="99">
        <f>IF(OR('Exadata Layout'!P189 = "P"), 'Exadata Layout'!V189, 0)</f>
        <v>0</v>
      </c>
      <c r="E2180" s="99">
        <f t="array" ref="E2180">IF(OR('Exadata Layout'!P189 = "P", 'Exadata Layout'!P189 = "A"), 'Exadata Layout'!W189, 0)</f>
        <v>0</v>
      </c>
      <c r="F2180" s="99">
        <f>IF(OR('Exadata Layout'!P189 = "P", 'Exadata Layout'!P189 = "A"), 'Exadata Layout'!I189, 0)</f>
        <v>0</v>
      </c>
      <c r="G2180" s="91" t="str">
        <f t="array" ref="G2180">IF(OR('Exadata Layout'!P189 = "P", 'Exadata Layout'!P189 = "A"), 'Exadata Layout'!G189, "")</f>
        <v/>
      </c>
    </row>
    <row r="2181" spans="3:7">
      <c r="C2181" s="91">
        <v>176</v>
      </c>
      <c r="D2181" s="99">
        <f>IF(OR('Exadata Layout'!P190 = "P"), 'Exadata Layout'!V190, 0)</f>
        <v>0</v>
      </c>
      <c r="E2181" s="99">
        <f t="array" ref="E2181">IF(OR('Exadata Layout'!P190 = "P", 'Exadata Layout'!P190 = "A"), 'Exadata Layout'!W190, 0)</f>
        <v>0</v>
      </c>
      <c r="F2181" s="99">
        <f>IF(OR('Exadata Layout'!P190 = "P", 'Exadata Layout'!P190 = "A"), 'Exadata Layout'!I190, 0)</f>
        <v>0</v>
      </c>
      <c r="G2181" s="91" t="str">
        <f t="array" ref="G2181">IF(OR('Exadata Layout'!P190 = "P", 'Exadata Layout'!P190 = "A"), 'Exadata Layout'!G190, "")</f>
        <v/>
      </c>
    </row>
    <row r="2182" spans="3:7">
      <c r="C2182" s="91">
        <v>177</v>
      </c>
      <c r="D2182" s="99">
        <f>IF(OR('Exadata Layout'!P191 = "P"), 'Exadata Layout'!V191, 0)</f>
        <v>0</v>
      </c>
      <c r="E2182" s="99">
        <f t="array" ref="E2182">IF(OR('Exadata Layout'!P191 = "P", 'Exadata Layout'!P191 = "A"), 'Exadata Layout'!W191, 0)</f>
        <v>0</v>
      </c>
      <c r="F2182" s="99">
        <f>IF(OR('Exadata Layout'!P191 = "P", 'Exadata Layout'!P191 = "A"), 'Exadata Layout'!I191, 0)</f>
        <v>0</v>
      </c>
      <c r="G2182" s="91" t="str">
        <f t="array" ref="G2182">IF(OR('Exadata Layout'!P191 = "P", 'Exadata Layout'!P191 = "A"), 'Exadata Layout'!G191, "")</f>
        <v/>
      </c>
    </row>
    <row r="2183" spans="3:7">
      <c r="C2183" s="91">
        <v>178</v>
      </c>
      <c r="D2183" s="99">
        <f>IF(OR('Exadata Layout'!P192 = "P"), 'Exadata Layout'!V192, 0)</f>
        <v>0</v>
      </c>
      <c r="E2183" s="99">
        <f t="array" ref="E2183">IF(OR('Exadata Layout'!P192 = "P", 'Exadata Layout'!P192 = "A"), 'Exadata Layout'!W192, 0)</f>
        <v>0</v>
      </c>
      <c r="F2183" s="99">
        <f>IF(OR('Exadata Layout'!P192 = "P", 'Exadata Layout'!P192 = "A"), 'Exadata Layout'!I192, 0)</f>
        <v>0</v>
      </c>
      <c r="G2183" s="91" t="str">
        <f t="array" ref="G2183">IF(OR('Exadata Layout'!P192 = "P", 'Exadata Layout'!P192 = "A"), 'Exadata Layout'!G192, "")</f>
        <v/>
      </c>
    </row>
    <row r="2184" spans="3:7">
      <c r="C2184" s="91">
        <v>179</v>
      </c>
      <c r="D2184" s="99">
        <f>IF(OR('Exadata Layout'!P193 = "P"), 'Exadata Layout'!V193, 0)</f>
        <v>0</v>
      </c>
      <c r="E2184" s="99">
        <f t="array" ref="E2184">IF(OR('Exadata Layout'!P193 = "P", 'Exadata Layout'!P193 = "A"), 'Exadata Layout'!W193, 0)</f>
        <v>0</v>
      </c>
      <c r="F2184" s="99">
        <f>IF(OR('Exadata Layout'!P193 = "P", 'Exadata Layout'!P193 = "A"), 'Exadata Layout'!I193, 0)</f>
        <v>0</v>
      </c>
      <c r="G2184" s="91" t="str">
        <f t="array" ref="G2184">IF(OR('Exadata Layout'!P193 = "P", 'Exadata Layout'!P193 = "A"), 'Exadata Layout'!G193, "")</f>
        <v/>
      </c>
    </row>
    <row r="2185" spans="3:7">
      <c r="C2185" s="91">
        <v>180</v>
      </c>
      <c r="D2185" s="99">
        <f>IF(OR('Exadata Layout'!P194 = "P"), 'Exadata Layout'!V194, 0)</f>
        <v>0</v>
      </c>
      <c r="E2185" s="99">
        <f t="array" ref="E2185">IF(OR('Exadata Layout'!P194 = "P", 'Exadata Layout'!P194 = "A"), 'Exadata Layout'!W194, 0)</f>
        <v>0</v>
      </c>
      <c r="F2185" s="99">
        <f>IF(OR('Exadata Layout'!P194 = "P", 'Exadata Layout'!P194 = "A"), 'Exadata Layout'!I194, 0)</f>
        <v>0</v>
      </c>
      <c r="G2185" s="91" t="str">
        <f t="array" ref="G2185">IF(OR('Exadata Layout'!P194 = "P", 'Exadata Layout'!P194 = "A"), 'Exadata Layout'!G194, "")</f>
        <v/>
      </c>
    </row>
    <row r="2186" spans="3:7">
      <c r="C2186" s="91">
        <v>181</v>
      </c>
      <c r="D2186" s="99">
        <f>IF(OR('Exadata Layout'!P195 = "P"), 'Exadata Layout'!V195, 0)</f>
        <v>0</v>
      </c>
      <c r="E2186" s="99">
        <f t="array" ref="E2186">IF(OR('Exadata Layout'!P195 = "P", 'Exadata Layout'!P195 = "A"), 'Exadata Layout'!W195, 0)</f>
        <v>0</v>
      </c>
      <c r="F2186" s="99">
        <f>IF(OR('Exadata Layout'!P195 = "P", 'Exadata Layout'!P195 = "A"), 'Exadata Layout'!I195, 0)</f>
        <v>0</v>
      </c>
      <c r="G2186" s="91" t="str">
        <f t="array" ref="G2186">IF(OR('Exadata Layout'!P195 = "P", 'Exadata Layout'!P195 = "A"), 'Exadata Layout'!G195, "")</f>
        <v/>
      </c>
    </row>
    <row r="2187" spans="3:7">
      <c r="C2187" s="91">
        <v>182</v>
      </c>
      <c r="D2187" s="99">
        <f>IF(OR('Exadata Layout'!P196 = "P"), 'Exadata Layout'!V196, 0)</f>
        <v>0</v>
      </c>
      <c r="E2187" s="99">
        <f t="array" ref="E2187">IF(OR('Exadata Layout'!P196 = "P", 'Exadata Layout'!P196 = "A"), 'Exadata Layout'!W196, 0)</f>
        <v>0</v>
      </c>
      <c r="F2187" s="99">
        <f>IF(OR('Exadata Layout'!P196 = "P", 'Exadata Layout'!P196 = "A"), 'Exadata Layout'!I196, 0)</f>
        <v>0</v>
      </c>
      <c r="G2187" s="91" t="str">
        <f t="array" ref="G2187">IF(OR('Exadata Layout'!P196 = "P", 'Exadata Layout'!P196 = "A"), 'Exadata Layout'!G196, "")</f>
        <v/>
      </c>
    </row>
    <row r="2188" spans="3:7">
      <c r="C2188" s="91">
        <v>183</v>
      </c>
      <c r="D2188" s="99">
        <f>IF(OR('Exadata Layout'!P197 = "P"), 'Exadata Layout'!V197, 0)</f>
        <v>0</v>
      </c>
      <c r="E2188" s="99">
        <f t="array" ref="E2188">IF(OR('Exadata Layout'!P197 = "P", 'Exadata Layout'!P197 = "A"), 'Exadata Layout'!W197, 0)</f>
        <v>0</v>
      </c>
      <c r="F2188" s="99">
        <f>IF(OR('Exadata Layout'!P197 = "P", 'Exadata Layout'!P197 = "A"), 'Exadata Layout'!I197, 0)</f>
        <v>0</v>
      </c>
      <c r="G2188" s="91" t="str">
        <f t="array" ref="G2188">IF(OR('Exadata Layout'!P197 = "P", 'Exadata Layout'!P197 = "A"), 'Exadata Layout'!G197, "")</f>
        <v/>
      </c>
    </row>
    <row r="2189" spans="3:7">
      <c r="C2189" s="91">
        <v>184</v>
      </c>
      <c r="D2189" s="99">
        <f>IF(OR('Exadata Layout'!P198 = "P"), 'Exadata Layout'!V198, 0)</f>
        <v>0</v>
      </c>
      <c r="E2189" s="99">
        <f t="array" ref="E2189">IF(OR('Exadata Layout'!P198 = "P", 'Exadata Layout'!P198 = "A"), 'Exadata Layout'!W198, 0)</f>
        <v>0</v>
      </c>
      <c r="F2189" s="99">
        <f>IF(OR('Exadata Layout'!P198 = "P", 'Exadata Layout'!P198 = "A"), 'Exadata Layout'!I198, 0)</f>
        <v>0</v>
      </c>
      <c r="G2189" s="91" t="str">
        <f t="array" ref="G2189">IF(OR('Exadata Layout'!P198 = "P", 'Exadata Layout'!P198 = "A"), 'Exadata Layout'!G198, "")</f>
        <v/>
      </c>
    </row>
    <row r="2190" spans="3:7">
      <c r="C2190" s="91">
        <v>185</v>
      </c>
      <c r="D2190" s="99">
        <f>IF(OR('Exadata Layout'!P199 = "P"), 'Exadata Layout'!V199, 0)</f>
        <v>0</v>
      </c>
      <c r="E2190" s="99">
        <f t="array" ref="E2190">IF(OR('Exadata Layout'!P199 = "P", 'Exadata Layout'!P199 = "A"), 'Exadata Layout'!W199, 0)</f>
        <v>0</v>
      </c>
      <c r="F2190" s="99">
        <f>IF(OR('Exadata Layout'!P199 = "P", 'Exadata Layout'!P199 = "A"), 'Exadata Layout'!I199, 0)</f>
        <v>0</v>
      </c>
      <c r="G2190" s="91" t="str">
        <f t="array" ref="G2190">IF(OR('Exadata Layout'!P199 = "P", 'Exadata Layout'!P199 = "A"), 'Exadata Layout'!G199, "")</f>
        <v/>
      </c>
    </row>
    <row r="2191" spans="3:7">
      <c r="C2191" s="91">
        <v>186</v>
      </c>
      <c r="D2191" s="99">
        <f>IF(OR('Exadata Layout'!P200 = "P"), 'Exadata Layout'!V200, 0)</f>
        <v>0</v>
      </c>
      <c r="E2191" s="99">
        <f t="array" ref="E2191">IF(OR('Exadata Layout'!P200 = "P", 'Exadata Layout'!P200 = "A"), 'Exadata Layout'!W200, 0)</f>
        <v>0</v>
      </c>
      <c r="F2191" s="99">
        <f>IF(OR('Exadata Layout'!P200 = "P", 'Exadata Layout'!P200 = "A"), 'Exadata Layout'!I200, 0)</f>
        <v>0</v>
      </c>
      <c r="G2191" s="91" t="str">
        <f t="array" ref="G2191">IF(OR('Exadata Layout'!P200 = "P", 'Exadata Layout'!P200 = "A"), 'Exadata Layout'!G200, "")</f>
        <v/>
      </c>
    </row>
    <row r="2192" spans="3:7">
      <c r="C2192" s="91">
        <v>187</v>
      </c>
      <c r="D2192" s="99">
        <f>IF(OR('Exadata Layout'!P201 = "P"), 'Exadata Layout'!V201, 0)</f>
        <v>0</v>
      </c>
      <c r="E2192" s="99">
        <f t="array" ref="E2192">IF(OR('Exadata Layout'!P201 = "P", 'Exadata Layout'!P201 = "A"), 'Exadata Layout'!W201, 0)</f>
        <v>0</v>
      </c>
      <c r="F2192" s="99">
        <f>IF(OR('Exadata Layout'!P201 = "P", 'Exadata Layout'!P201 = "A"), 'Exadata Layout'!I201, 0)</f>
        <v>0</v>
      </c>
      <c r="G2192" s="91" t="str">
        <f t="array" ref="G2192">IF(OR('Exadata Layout'!P201 = "P", 'Exadata Layout'!P201 = "A"), 'Exadata Layout'!G201, "")</f>
        <v/>
      </c>
    </row>
    <row r="2193" spans="3:7">
      <c r="C2193" s="91">
        <v>188</v>
      </c>
      <c r="D2193" s="99">
        <f>IF(OR('Exadata Layout'!P202 = "P"), 'Exadata Layout'!V202, 0)</f>
        <v>0</v>
      </c>
      <c r="E2193" s="99">
        <f t="array" ref="E2193">IF(OR('Exadata Layout'!P202 = "P", 'Exadata Layout'!P202 = "A"), 'Exadata Layout'!W202, 0)</f>
        <v>0</v>
      </c>
      <c r="F2193" s="99">
        <f>IF(OR('Exadata Layout'!P202 = "P", 'Exadata Layout'!P202 = "A"), 'Exadata Layout'!I202, 0)</f>
        <v>0</v>
      </c>
      <c r="G2193" s="91" t="str">
        <f t="array" ref="G2193">IF(OR('Exadata Layout'!P202 = "P", 'Exadata Layout'!P202 = "A"), 'Exadata Layout'!G202, "")</f>
        <v/>
      </c>
    </row>
    <row r="2194" spans="3:7">
      <c r="C2194" s="91">
        <v>189</v>
      </c>
      <c r="D2194" s="99">
        <f>IF(OR('Exadata Layout'!P203 = "P"), 'Exadata Layout'!V203, 0)</f>
        <v>0</v>
      </c>
      <c r="E2194" s="99">
        <f t="array" ref="E2194">IF(OR('Exadata Layout'!P203 = "P", 'Exadata Layout'!P203 = "A"), 'Exadata Layout'!W203, 0)</f>
        <v>0</v>
      </c>
      <c r="F2194" s="99">
        <f>IF(OR('Exadata Layout'!P203 = "P", 'Exadata Layout'!P203 = "A"), 'Exadata Layout'!I203, 0)</f>
        <v>0</v>
      </c>
      <c r="G2194" s="91" t="str">
        <f t="array" ref="G2194">IF(OR('Exadata Layout'!P203 = "P", 'Exadata Layout'!P203 = "A"), 'Exadata Layout'!G203, "")</f>
        <v/>
      </c>
    </row>
    <row r="2195" spans="3:7">
      <c r="C2195" s="91">
        <v>190</v>
      </c>
      <c r="D2195" s="99">
        <f>IF(OR('Exadata Layout'!P204 = "P"), 'Exadata Layout'!V204, 0)</f>
        <v>0</v>
      </c>
      <c r="E2195" s="99">
        <f t="array" ref="E2195">IF(OR('Exadata Layout'!P204 = "P", 'Exadata Layout'!P204 = "A"), 'Exadata Layout'!W204, 0)</f>
        <v>0</v>
      </c>
      <c r="F2195" s="99">
        <f>IF(OR('Exadata Layout'!P204 = "P", 'Exadata Layout'!P204 = "A"), 'Exadata Layout'!I204, 0)</f>
        <v>0</v>
      </c>
      <c r="G2195" s="91" t="str">
        <f t="array" ref="G2195">IF(OR('Exadata Layout'!P204 = "P", 'Exadata Layout'!P204 = "A"), 'Exadata Layout'!G204, "")</f>
        <v/>
      </c>
    </row>
    <row r="2196" spans="3:7">
      <c r="C2196" s="91">
        <v>191</v>
      </c>
      <c r="D2196" s="99">
        <f>IF(OR('Exadata Layout'!P205 = "P"), 'Exadata Layout'!V205, 0)</f>
        <v>0</v>
      </c>
      <c r="E2196" s="99">
        <f t="array" ref="E2196">IF(OR('Exadata Layout'!P205 = "P", 'Exadata Layout'!P205 = "A"), 'Exadata Layout'!W205, 0)</f>
        <v>0</v>
      </c>
      <c r="F2196" s="99">
        <f>IF(OR('Exadata Layout'!P205 = "P", 'Exadata Layout'!P205 = "A"), 'Exadata Layout'!I205, 0)</f>
        <v>0</v>
      </c>
      <c r="G2196" s="91" t="str">
        <f t="array" ref="G2196">IF(OR('Exadata Layout'!P205 = "P", 'Exadata Layout'!P205 = "A"), 'Exadata Layout'!G205, "")</f>
        <v/>
      </c>
    </row>
    <row r="2197" spans="3:7">
      <c r="C2197" s="91">
        <v>192</v>
      </c>
      <c r="D2197" s="99">
        <f>IF(OR('Exadata Layout'!P206 = "P"), 'Exadata Layout'!V206, 0)</f>
        <v>0</v>
      </c>
      <c r="E2197" s="99">
        <f t="array" ref="E2197">IF(OR('Exadata Layout'!P206 = "P", 'Exadata Layout'!P206 = "A"), 'Exadata Layout'!W206, 0)</f>
        <v>0</v>
      </c>
      <c r="F2197" s="99">
        <f>IF(OR('Exadata Layout'!P206 = "P", 'Exadata Layout'!P206 = "A"), 'Exadata Layout'!I206, 0)</f>
        <v>0</v>
      </c>
      <c r="G2197" s="91" t="str">
        <f t="array" ref="G2197">IF(OR('Exadata Layout'!P206 = "P", 'Exadata Layout'!P206 = "A"), 'Exadata Layout'!G206, "")</f>
        <v/>
      </c>
    </row>
    <row r="2198" spans="3:7">
      <c r="C2198" s="91">
        <v>193</v>
      </c>
      <c r="D2198" s="99">
        <f>IF(OR('Exadata Layout'!P207 = "P"), 'Exadata Layout'!V207, 0)</f>
        <v>0</v>
      </c>
      <c r="E2198" s="99">
        <f t="array" ref="E2198">IF(OR('Exadata Layout'!P207 = "P", 'Exadata Layout'!P207 = "A"), 'Exadata Layout'!W207, 0)</f>
        <v>0</v>
      </c>
      <c r="F2198" s="99">
        <f>IF(OR('Exadata Layout'!P207 = "P", 'Exadata Layout'!P207 = "A"), 'Exadata Layout'!I207, 0)</f>
        <v>0</v>
      </c>
      <c r="G2198" s="91" t="str">
        <f t="array" ref="G2198">IF(OR('Exadata Layout'!P207 = "P", 'Exadata Layout'!P207 = "A"), 'Exadata Layout'!G207, "")</f>
        <v/>
      </c>
    </row>
    <row r="2199" spans="3:7">
      <c r="C2199" s="91">
        <v>194</v>
      </c>
      <c r="D2199" s="99">
        <f>IF(OR('Exadata Layout'!P208 = "P"), 'Exadata Layout'!V208, 0)</f>
        <v>0</v>
      </c>
      <c r="E2199" s="99">
        <f t="array" ref="E2199">IF(OR('Exadata Layout'!P208 = "P", 'Exadata Layout'!P208 = "A"), 'Exadata Layout'!W208, 0)</f>
        <v>0</v>
      </c>
      <c r="F2199" s="99">
        <f>IF(OR('Exadata Layout'!P208 = "P", 'Exadata Layout'!P208 = "A"), 'Exadata Layout'!I208, 0)</f>
        <v>0</v>
      </c>
      <c r="G2199" s="91" t="str">
        <f t="array" ref="G2199">IF(OR('Exadata Layout'!P208 = "P", 'Exadata Layout'!P208 = "A"), 'Exadata Layout'!G208, "")</f>
        <v/>
      </c>
    </row>
    <row r="2200" spans="3:7">
      <c r="C2200" s="91">
        <v>195</v>
      </c>
      <c r="D2200" s="99">
        <f>IF(OR('Exadata Layout'!P209 = "P"), 'Exadata Layout'!V209, 0)</f>
        <v>0</v>
      </c>
      <c r="E2200" s="99">
        <f t="array" ref="E2200">IF(OR('Exadata Layout'!P209 = "P", 'Exadata Layout'!P209 = "A"), 'Exadata Layout'!W209, 0)</f>
        <v>0</v>
      </c>
      <c r="F2200" s="99">
        <f>IF(OR('Exadata Layout'!P209 = "P", 'Exadata Layout'!P209 = "A"), 'Exadata Layout'!I209, 0)</f>
        <v>0</v>
      </c>
      <c r="G2200" s="91" t="str">
        <f t="array" ref="G2200">IF(OR('Exadata Layout'!P209 = "P", 'Exadata Layout'!P209 = "A"), 'Exadata Layout'!G209, "")</f>
        <v/>
      </c>
    </row>
    <row r="2201" spans="3:7">
      <c r="C2201" s="91">
        <v>196</v>
      </c>
      <c r="D2201" s="99">
        <f>IF(OR('Exadata Layout'!P210 = "P"), 'Exadata Layout'!V210, 0)</f>
        <v>0</v>
      </c>
      <c r="E2201" s="99">
        <f t="array" ref="E2201">IF(OR('Exadata Layout'!P210 = "P", 'Exadata Layout'!P210 = "A"), 'Exadata Layout'!W210, 0)</f>
        <v>0</v>
      </c>
      <c r="F2201" s="99">
        <f>IF(OR('Exadata Layout'!P210 = "P", 'Exadata Layout'!P210 = "A"), 'Exadata Layout'!I210, 0)</f>
        <v>0</v>
      </c>
      <c r="G2201" s="91" t="str">
        <f t="array" ref="G2201">IF(OR('Exadata Layout'!P210 = "P", 'Exadata Layout'!P210 = "A"), 'Exadata Layout'!G210, "")</f>
        <v/>
      </c>
    </row>
    <row r="2202" spans="3:7">
      <c r="C2202" s="91">
        <v>197</v>
      </c>
      <c r="D2202" s="99">
        <f>IF(OR('Exadata Layout'!P211 = "P"), 'Exadata Layout'!V211, 0)</f>
        <v>0</v>
      </c>
      <c r="E2202" s="99">
        <f t="array" ref="E2202">IF(OR('Exadata Layout'!P211 = "P", 'Exadata Layout'!P211 = "A"), 'Exadata Layout'!W211, 0)</f>
        <v>0</v>
      </c>
      <c r="F2202" s="99">
        <f>IF(OR('Exadata Layout'!P211 = "P", 'Exadata Layout'!P211 = "A"), 'Exadata Layout'!I211, 0)</f>
        <v>0</v>
      </c>
      <c r="G2202" s="91" t="str">
        <f t="array" ref="G2202">IF(OR('Exadata Layout'!P211 = "P", 'Exadata Layout'!P211 = "A"), 'Exadata Layout'!G211, "")</f>
        <v/>
      </c>
    </row>
    <row r="2203" spans="3:7">
      <c r="C2203" s="91">
        <v>198</v>
      </c>
      <c r="D2203" s="99">
        <f>IF(OR('Exadata Layout'!P212 = "P"), 'Exadata Layout'!V212, 0)</f>
        <v>0</v>
      </c>
      <c r="E2203" s="99">
        <f t="array" ref="E2203">IF(OR('Exadata Layout'!P212 = "P", 'Exadata Layout'!P212 = "A"), 'Exadata Layout'!W212, 0)</f>
        <v>0</v>
      </c>
      <c r="F2203" s="99">
        <f>IF(OR('Exadata Layout'!P212 = "P", 'Exadata Layout'!P212 = "A"), 'Exadata Layout'!I212, 0)</f>
        <v>0</v>
      </c>
      <c r="G2203" s="91" t="str">
        <f t="array" ref="G2203">IF(OR('Exadata Layout'!P212 = "P", 'Exadata Layout'!P212 = "A"), 'Exadata Layout'!G212, "")</f>
        <v/>
      </c>
    </row>
    <row r="2204" spans="3:7">
      <c r="C2204" s="91">
        <v>199</v>
      </c>
      <c r="D2204" s="99">
        <f>IF(OR('Exadata Layout'!P213 = "P"), 'Exadata Layout'!V213, 0)</f>
        <v>0</v>
      </c>
      <c r="E2204" s="99">
        <f t="array" ref="E2204">IF(OR('Exadata Layout'!P213 = "P", 'Exadata Layout'!P213 = "A"), 'Exadata Layout'!W213, 0)</f>
        <v>0</v>
      </c>
      <c r="F2204" s="99">
        <f>IF(OR('Exadata Layout'!P213 = "P", 'Exadata Layout'!P213 = "A"), 'Exadata Layout'!I213, 0)</f>
        <v>0</v>
      </c>
      <c r="G2204" s="91" t="str">
        <f t="array" ref="G2204">IF(OR('Exadata Layout'!P213 = "P", 'Exadata Layout'!P213 = "A"), 'Exadata Layout'!G213, "")</f>
        <v/>
      </c>
    </row>
    <row r="2205" spans="3:7">
      <c r="C2205" s="91">
        <v>200</v>
      </c>
      <c r="D2205" s="99">
        <f>IF(OR('Exadata Layout'!P214 = "P"), 'Exadata Layout'!V214, 0)</f>
        <v>0</v>
      </c>
      <c r="E2205" s="99">
        <f t="array" ref="E2205">IF(OR('Exadata Layout'!P214 = "P", 'Exadata Layout'!P214 = "A"), 'Exadata Layout'!W214, 0)</f>
        <v>0</v>
      </c>
      <c r="F2205" s="99">
        <f>IF(OR('Exadata Layout'!P214 = "P", 'Exadata Layout'!P214 = "A"), 'Exadata Layout'!I214, 0)</f>
        <v>0</v>
      </c>
      <c r="G2205" s="91" t="str">
        <f t="array" ref="G2205">IF(OR('Exadata Layout'!P214 = "P", 'Exadata Layout'!P214 = "A"), 'Exadata Layout'!G214, "")</f>
        <v/>
      </c>
    </row>
    <row r="2206" spans="3:7">
      <c r="C2206" s="91">
        <v>201</v>
      </c>
      <c r="D2206" s="99">
        <f>IF(OR('Exadata Layout'!P215 = "P"), 'Exadata Layout'!V215, 0)</f>
        <v>0</v>
      </c>
      <c r="E2206" s="99">
        <f t="array" ref="E2206">IF(OR('Exadata Layout'!P215 = "P", 'Exadata Layout'!P215 = "A"), 'Exadata Layout'!W215, 0)</f>
        <v>0</v>
      </c>
      <c r="F2206" s="99">
        <f>IF(OR('Exadata Layout'!P215 = "P", 'Exadata Layout'!P215 = "A"), 'Exadata Layout'!I215, 0)</f>
        <v>0</v>
      </c>
      <c r="G2206" s="91" t="str">
        <f t="array" ref="G2206">IF(OR('Exadata Layout'!P215 = "P", 'Exadata Layout'!P215 = "A"), 'Exadata Layout'!G215, "")</f>
        <v/>
      </c>
    </row>
    <row r="2207" spans="3:7">
      <c r="C2207" s="91">
        <v>202</v>
      </c>
      <c r="D2207" s="99">
        <f>IF(OR('Exadata Layout'!P216 = "P"), 'Exadata Layout'!V216, 0)</f>
        <v>0</v>
      </c>
      <c r="E2207" s="99">
        <f t="array" ref="E2207">IF(OR('Exadata Layout'!P216 = "P", 'Exadata Layout'!P216 = "A"), 'Exadata Layout'!W216, 0)</f>
        <v>0</v>
      </c>
      <c r="F2207" s="99">
        <f>IF(OR('Exadata Layout'!P216 = "P", 'Exadata Layout'!P216 = "A"), 'Exadata Layout'!I216, 0)</f>
        <v>0</v>
      </c>
      <c r="G2207" s="91" t="str">
        <f t="array" ref="G2207">IF(OR('Exadata Layout'!P216 = "P", 'Exadata Layout'!P216 = "A"), 'Exadata Layout'!G216, "")</f>
        <v/>
      </c>
    </row>
    <row r="2208" spans="3:7">
      <c r="C2208" s="91">
        <v>203</v>
      </c>
      <c r="D2208" s="99">
        <f>IF(OR('Exadata Layout'!P217 = "P"), 'Exadata Layout'!V217, 0)</f>
        <v>0</v>
      </c>
      <c r="E2208" s="99">
        <f t="array" ref="E2208">IF(OR('Exadata Layout'!P217 = "P", 'Exadata Layout'!P217 = "A"), 'Exadata Layout'!W217, 0)</f>
        <v>0</v>
      </c>
      <c r="F2208" s="99">
        <f>IF(OR('Exadata Layout'!P217 = "P", 'Exadata Layout'!P217 = "A"), 'Exadata Layout'!I217, 0)</f>
        <v>0</v>
      </c>
      <c r="G2208" s="91" t="str">
        <f t="array" ref="G2208">IF(OR('Exadata Layout'!P217 = "P", 'Exadata Layout'!P217 = "A"), 'Exadata Layout'!G217, "")</f>
        <v/>
      </c>
    </row>
    <row r="2209" spans="3:7">
      <c r="C2209" s="91">
        <v>204</v>
      </c>
      <c r="D2209" s="99">
        <f>IF(OR('Exadata Layout'!P218 = "P"), 'Exadata Layout'!V218, 0)</f>
        <v>0</v>
      </c>
      <c r="E2209" s="99">
        <f t="array" ref="E2209">IF(OR('Exadata Layout'!P218 = "P", 'Exadata Layout'!P218 = "A"), 'Exadata Layout'!W218, 0)</f>
        <v>0</v>
      </c>
      <c r="F2209" s="99">
        <f>IF(OR('Exadata Layout'!P218 = "P", 'Exadata Layout'!P218 = "A"), 'Exadata Layout'!I218, 0)</f>
        <v>0</v>
      </c>
      <c r="G2209" s="91" t="str">
        <f t="array" ref="G2209">IF(OR('Exadata Layout'!P218 = "P", 'Exadata Layout'!P218 = "A"), 'Exadata Layout'!G218, "")</f>
        <v/>
      </c>
    </row>
    <row r="2210" spans="3:7">
      <c r="C2210" s="91">
        <v>205</v>
      </c>
      <c r="D2210" s="99">
        <f>IF(OR('Exadata Layout'!P219 = "P"), 'Exadata Layout'!V219, 0)</f>
        <v>0</v>
      </c>
      <c r="E2210" s="99">
        <f t="array" ref="E2210">IF(OR('Exadata Layout'!P219 = "P", 'Exadata Layout'!P219 = "A"), 'Exadata Layout'!W219, 0)</f>
        <v>0</v>
      </c>
      <c r="F2210" s="99">
        <f>IF(OR('Exadata Layout'!P219 = "P", 'Exadata Layout'!P219 = "A"), 'Exadata Layout'!I219, 0)</f>
        <v>0</v>
      </c>
      <c r="G2210" s="91" t="str">
        <f t="array" ref="G2210">IF(OR('Exadata Layout'!P219 = "P", 'Exadata Layout'!P219 = "A"), 'Exadata Layout'!G219, "")</f>
        <v/>
      </c>
    </row>
    <row r="2211" spans="3:7">
      <c r="C2211" s="91">
        <v>206</v>
      </c>
      <c r="D2211" s="99">
        <f>IF(OR('Exadata Layout'!P220 = "P"), 'Exadata Layout'!V220, 0)</f>
        <v>0</v>
      </c>
      <c r="E2211" s="99">
        <f t="array" ref="E2211">IF(OR('Exadata Layout'!P220 = "P", 'Exadata Layout'!P220 = "A"), 'Exadata Layout'!W220, 0)</f>
        <v>0</v>
      </c>
      <c r="F2211" s="99">
        <f>IF(OR('Exadata Layout'!P220 = "P", 'Exadata Layout'!P220 = "A"), 'Exadata Layout'!I220, 0)</f>
        <v>0</v>
      </c>
      <c r="G2211" s="91" t="str">
        <f t="array" ref="G2211">IF(OR('Exadata Layout'!P220 = "P", 'Exadata Layout'!P220 = "A"), 'Exadata Layout'!G220, "")</f>
        <v/>
      </c>
    </row>
    <row r="2212" spans="3:7">
      <c r="C2212" s="91">
        <v>207</v>
      </c>
      <c r="D2212" s="99">
        <f>IF(OR('Exadata Layout'!P221 = "P"), 'Exadata Layout'!V221, 0)</f>
        <v>0</v>
      </c>
      <c r="E2212" s="99">
        <f t="array" ref="E2212">IF(OR('Exadata Layout'!P221 = "P", 'Exadata Layout'!P221 = "A"), 'Exadata Layout'!W221, 0)</f>
        <v>0</v>
      </c>
      <c r="F2212" s="99">
        <f>IF(OR('Exadata Layout'!P221 = "P", 'Exadata Layout'!P221 = "A"), 'Exadata Layout'!I221, 0)</f>
        <v>0</v>
      </c>
      <c r="G2212" s="91" t="str">
        <f t="array" ref="G2212">IF(OR('Exadata Layout'!P221 = "P", 'Exadata Layout'!P221 = "A"), 'Exadata Layout'!G221, "")</f>
        <v/>
      </c>
    </row>
    <row r="2213" spans="3:7">
      <c r="C2213" s="91">
        <v>208</v>
      </c>
      <c r="D2213" s="99">
        <f>IF(OR('Exadata Layout'!P222 = "P"), 'Exadata Layout'!V222, 0)</f>
        <v>0</v>
      </c>
      <c r="E2213" s="99">
        <f t="array" ref="E2213">IF(OR('Exadata Layout'!P222 = "P", 'Exadata Layout'!P222 = "A"), 'Exadata Layout'!W222, 0)</f>
        <v>0</v>
      </c>
      <c r="F2213" s="99">
        <f>IF(OR('Exadata Layout'!P222 = "P", 'Exadata Layout'!P222 = "A"), 'Exadata Layout'!I222, 0)</f>
        <v>0</v>
      </c>
      <c r="G2213" s="91" t="str">
        <f t="array" ref="G2213">IF(OR('Exadata Layout'!P222 = "P", 'Exadata Layout'!P222 = "A"), 'Exadata Layout'!G222, "")</f>
        <v/>
      </c>
    </row>
    <row r="2214" spans="3:7">
      <c r="C2214" s="91">
        <v>209</v>
      </c>
      <c r="D2214" s="99">
        <f>IF(OR('Exadata Layout'!P223 = "P"), 'Exadata Layout'!V223, 0)</f>
        <v>0</v>
      </c>
      <c r="E2214" s="99">
        <f t="array" ref="E2214">IF(OR('Exadata Layout'!P223 = "P", 'Exadata Layout'!P223 = "A"), 'Exadata Layout'!W223, 0)</f>
        <v>0</v>
      </c>
      <c r="F2214" s="99">
        <f>IF(OR('Exadata Layout'!P223 = "P", 'Exadata Layout'!P223 = "A"), 'Exadata Layout'!I223, 0)</f>
        <v>0</v>
      </c>
      <c r="G2214" s="91" t="str">
        <f t="array" ref="G2214">IF(OR('Exadata Layout'!P223 = "P", 'Exadata Layout'!P223 = "A"), 'Exadata Layout'!G223, "")</f>
        <v/>
      </c>
    </row>
    <row r="2215" spans="3:7">
      <c r="C2215" s="91">
        <v>210</v>
      </c>
      <c r="D2215" s="99">
        <f>IF(OR('Exadata Layout'!P224 = "P"), 'Exadata Layout'!V224, 0)</f>
        <v>0</v>
      </c>
      <c r="E2215" s="99">
        <f t="array" ref="E2215">IF(OR('Exadata Layout'!P224 = "P", 'Exadata Layout'!P224 = "A"), 'Exadata Layout'!W224, 0)</f>
        <v>0</v>
      </c>
      <c r="F2215" s="99">
        <f>IF(OR('Exadata Layout'!P224 = "P", 'Exadata Layout'!P224 = "A"), 'Exadata Layout'!I224, 0)</f>
        <v>0</v>
      </c>
      <c r="G2215" s="91" t="str">
        <f t="array" ref="G2215">IF(OR('Exadata Layout'!P224 = "P", 'Exadata Layout'!P224 = "A"), 'Exadata Layout'!G224, "")</f>
        <v/>
      </c>
    </row>
    <row r="2216" spans="3:7">
      <c r="C2216" s="91">
        <v>211</v>
      </c>
      <c r="D2216" s="99">
        <f>IF(OR('Exadata Layout'!P225 = "P"), 'Exadata Layout'!V225, 0)</f>
        <v>0</v>
      </c>
      <c r="E2216" s="99">
        <f t="array" ref="E2216">IF(OR('Exadata Layout'!P225 = "P", 'Exadata Layout'!P225 = "A"), 'Exadata Layout'!W225, 0)</f>
        <v>0</v>
      </c>
      <c r="F2216" s="99">
        <f>IF(OR('Exadata Layout'!P225 = "P", 'Exadata Layout'!P225 = "A"), 'Exadata Layout'!I225, 0)</f>
        <v>0</v>
      </c>
      <c r="G2216" s="91" t="str">
        <f t="array" ref="G2216">IF(OR('Exadata Layout'!P225 = "P", 'Exadata Layout'!P225 = "A"), 'Exadata Layout'!G225, "")</f>
        <v/>
      </c>
    </row>
    <row r="2217" spans="3:7">
      <c r="C2217" s="91">
        <v>212</v>
      </c>
      <c r="D2217" s="99">
        <f>IF(OR('Exadata Layout'!P226 = "P"), 'Exadata Layout'!V226, 0)</f>
        <v>0</v>
      </c>
      <c r="E2217" s="99">
        <f t="array" ref="E2217">IF(OR('Exadata Layout'!P226 = "P", 'Exadata Layout'!P226 = "A"), 'Exadata Layout'!W226, 0)</f>
        <v>0</v>
      </c>
      <c r="F2217" s="99">
        <f>IF(OR('Exadata Layout'!P226 = "P", 'Exadata Layout'!P226 = "A"), 'Exadata Layout'!I226, 0)</f>
        <v>0</v>
      </c>
      <c r="G2217" s="91" t="str">
        <f t="array" ref="G2217">IF(OR('Exadata Layout'!P226 = "P", 'Exadata Layout'!P226 = "A"), 'Exadata Layout'!G226, "")</f>
        <v/>
      </c>
    </row>
    <row r="2218" spans="3:7">
      <c r="C2218" s="91">
        <v>213</v>
      </c>
      <c r="D2218" s="99">
        <f>IF(OR('Exadata Layout'!P227 = "P"), 'Exadata Layout'!V227, 0)</f>
        <v>0</v>
      </c>
      <c r="E2218" s="99">
        <f t="array" ref="E2218">IF(OR('Exadata Layout'!P227 = "P", 'Exadata Layout'!P227 = "A"), 'Exadata Layout'!W227, 0)</f>
        <v>0</v>
      </c>
      <c r="F2218" s="99">
        <f>IF(OR('Exadata Layout'!P227 = "P", 'Exadata Layout'!P227 = "A"), 'Exadata Layout'!I227, 0)</f>
        <v>0</v>
      </c>
      <c r="G2218" s="91" t="str">
        <f t="array" ref="G2218">IF(OR('Exadata Layout'!P227 = "P", 'Exadata Layout'!P227 = "A"), 'Exadata Layout'!G227, "")</f>
        <v/>
      </c>
    </row>
    <row r="2219" spans="3:7">
      <c r="C2219" s="91">
        <v>214</v>
      </c>
      <c r="D2219" s="99">
        <f>IF(OR('Exadata Layout'!P228 = "P"), 'Exadata Layout'!V228, 0)</f>
        <v>0</v>
      </c>
      <c r="E2219" s="99">
        <f t="array" ref="E2219">IF(OR('Exadata Layout'!P228 = "P", 'Exadata Layout'!P228 = "A"), 'Exadata Layout'!W228, 0)</f>
        <v>0</v>
      </c>
      <c r="F2219" s="99">
        <f>IF(OR('Exadata Layout'!P228 = "P", 'Exadata Layout'!P228 = "A"), 'Exadata Layout'!I228, 0)</f>
        <v>0</v>
      </c>
      <c r="G2219" s="91" t="str">
        <f t="array" ref="G2219">IF(OR('Exadata Layout'!P228 = "P", 'Exadata Layout'!P228 = "A"), 'Exadata Layout'!G228, "")</f>
        <v/>
      </c>
    </row>
    <row r="2220" spans="3:7">
      <c r="C2220" s="91">
        <v>215</v>
      </c>
      <c r="D2220" s="99">
        <f>IF(OR('Exadata Layout'!P229 = "P"), 'Exadata Layout'!V229, 0)</f>
        <v>0</v>
      </c>
      <c r="E2220" s="99">
        <f t="array" ref="E2220">IF(OR('Exadata Layout'!P229 = "P", 'Exadata Layout'!P229 = "A"), 'Exadata Layout'!W229, 0)</f>
        <v>0</v>
      </c>
      <c r="F2220" s="99">
        <f>IF(OR('Exadata Layout'!P229 = "P", 'Exadata Layout'!P229 = "A"), 'Exadata Layout'!I229, 0)</f>
        <v>0</v>
      </c>
      <c r="G2220" s="91" t="str">
        <f t="array" ref="G2220">IF(OR('Exadata Layout'!P229 = "P", 'Exadata Layout'!P229 = "A"), 'Exadata Layout'!G229, "")</f>
        <v/>
      </c>
    </row>
    <row r="2221" spans="3:7">
      <c r="C2221" s="91">
        <v>216</v>
      </c>
      <c r="D2221" s="99">
        <f>IF(OR('Exadata Layout'!P230 = "P"), 'Exadata Layout'!V230, 0)</f>
        <v>0</v>
      </c>
      <c r="E2221" s="99">
        <f t="array" ref="E2221">IF(OR('Exadata Layout'!P230 = "P", 'Exadata Layout'!P230 = "A"), 'Exadata Layout'!W230, 0)</f>
        <v>0</v>
      </c>
      <c r="F2221" s="99">
        <f>IF(OR('Exadata Layout'!P230 = "P", 'Exadata Layout'!P230 = "A"), 'Exadata Layout'!I230, 0)</f>
        <v>0</v>
      </c>
      <c r="G2221" s="91" t="str">
        <f t="array" ref="G2221">IF(OR('Exadata Layout'!P230 = "P", 'Exadata Layout'!P230 = "A"), 'Exadata Layout'!G230, "")</f>
        <v/>
      </c>
    </row>
    <row r="2222" spans="3:7">
      <c r="C2222" s="91">
        <v>217</v>
      </c>
      <c r="D2222" s="99">
        <f>IF(OR('Exadata Layout'!P231 = "P"), 'Exadata Layout'!V231, 0)</f>
        <v>0</v>
      </c>
      <c r="E2222" s="99">
        <f t="array" ref="E2222">IF(OR('Exadata Layout'!P231 = "P", 'Exadata Layout'!P231 = "A"), 'Exadata Layout'!W231, 0)</f>
        <v>0</v>
      </c>
      <c r="F2222" s="99">
        <f>IF(OR('Exadata Layout'!P231 = "P", 'Exadata Layout'!P231 = "A"), 'Exadata Layout'!I231, 0)</f>
        <v>0</v>
      </c>
      <c r="G2222" s="91" t="str">
        <f t="array" ref="G2222">IF(OR('Exadata Layout'!P231 = "P", 'Exadata Layout'!P231 = "A"), 'Exadata Layout'!G231, "")</f>
        <v/>
      </c>
    </row>
    <row r="2223" spans="3:7">
      <c r="C2223" s="91">
        <v>218</v>
      </c>
      <c r="D2223" s="99">
        <f>IF(OR('Exadata Layout'!P232 = "P"), 'Exadata Layout'!V232, 0)</f>
        <v>0</v>
      </c>
      <c r="E2223" s="99">
        <f t="array" ref="E2223">IF(OR('Exadata Layout'!P232 = "P", 'Exadata Layout'!P232 = "A"), 'Exadata Layout'!W232, 0)</f>
        <v>0</v>
      </c>
      <c r="F2223" s="99">
        <f>IF(OR('Exadata Layout'!P232 = "P", 'Exadata Layout'!P232 = "A"), 'Exadata Layout'!I232, 0)</f>
        <v>0</v>
      </c>
      <c r="G2223" s="91" t="str">
        <f t="array" ref="G2223">IF(OR('Exadata Layout'!P232 = "P", 'Exadata Layout'!P232 = "A"), 'Exadata Layout'!G232, "")</f>
        <v/>
      </c>
    </row>
    <row r="2224" spans="3:7">
      <c r="C2224" s="91">
        <v>219</v>
      </c>
      <c r="D2224" s="99">
        <f>IF(OR('Exadata Layout'!P233 = "P"), 'Exadata Layout'!V233, 0)</f>
        <v>0</v>
      </c>
      <c r="E2224" s="99">
        <f t="array" ref="E2224">IF(OR('Exadata Layout'!P233 = "P", 'Exadata Layout'!P233 = "A"), 'Exadata Layout'!W233, 0)</f>
        <v>0</v>
      </c>
      <c r="F2224" s="99">
        <f>IF(OR('Exadata Layout'!P233 = "P", 'Exadata Layout'!P233 = "A"), 'Exadata Layout'!I233, 0)</f>
        <v>0</v>
      </c>
      <c r="G2224" s="91" t="str">
        <f t="array" ref="G2224">IF(OR('Exadata Layout'!P233 = "P", 'Exadata Layout'!P233 = "A"), 'Exadata Layout'!G233, "")</f>
        <v/>
      </c>
    </row>
    <row r="2225" spans="3:7">
      <c r="C2225" s="91">
        <v>220</v>
      </c>
      <c r="D2225" s="99">
        <f>IF(OR('Exadata Layout'!P234 = "P"), 'Exadata Layout'!V234, 0)</f>
        <v>0</v>
      </c>
      <c r="E2225" s="99">
        <f t="array" ref="E2225">IF(OR('Exadata Layout'!P234 = "P", 'Exadata Layout'!P234 = "A"), 'Exadata Layout'!W234, 0)</f>
        <v>0</v>
      </c>
      <c r="F2225" s="99">
        <f>IF(OR('Exadata Layout'!P234 = "P", 'Exadata Layout'!P234 = "A"), 'Exadata Layout'!I234, 0)</f>
        <v>0</v>
      </c>
      <c r="G2225" s="91" t="str">
        <f t="array" ref="G2225">IF(OR('Exadata Layout'!P234 = "P", 'Exadata Layout'!P234 = "A"), 'Exadata Layout'!G234, "")</f>
        <v/>
      </c>
    </row>
    <row r="2226" spans="3:7">
      <c r="C2226" s="91">
        <v>221</v>
      </c>
      <c r="D2226" s="99">
        <f>IF(OR('Exadata Layout'!P235 = "P"), 'Exadata Layout'!V235, 0)</f>
        <v>0</v>
      </c>
      <c r="E2226" s="99">
        <f t="array" ref="E2226">IF(OR('Exadata Layout'!P235 = "P", 'Exadata Layout'!P235 = "A"), 'Exadata Layout'!W235, 0)</f>
        <v>0</v>
      </c>
      <c r="F2226" s="99">
        <f>IF(OR('Exadata Layout'!P235 = "P", 'Exadata Layout'!P235 = "A"), 'Exadata Layout'!I235, 0)</f>
        <v>0</v>
      </c>
      <c r="G2226" s="91" t="str">
        <f t="array" ref="G2226">IF(OR('Exadata Layout'!P235 = "P", 'Exadata Layout'!P235 = "A"), 'Exadata Layout'!G235, "")</f>
        <v/>
      </c>
    </row>
    <row r="2227" spans="3:7">
      <c r="C2227" s="91">
        <v>222</v>
      </c>
      <c r="D2227" s="99">
        <f>IF(OR('Exadata Layout'!P236 = "P"), 'Exadata Layout'!V236, 0)</f>
        <v>0</v>
      </c>
      <c r="E2227" s="99">
        <f t="array" ref="E2227">IF(OR('Exadata Layout'!P236 = "P", 'Exadata Layout'!P236 = "A"), 'Exadata Layout'!W236, 0)</f>
        <v>0</v>
      </c>
      <c r="F2227" s="99">
        <f>IF(OR('Exadata Layout'!P236 = "P", 'Exadata Layout'!P236 = "A"), 'Exadata Layout'!I236, 0)</f>
        <v>0</v>
      </c>
      <c r="G2227" s="91" t="str">
        <f t="array" ref="G2227">IF(OR('Exadata Layout'!P236 = "P", 'Exadata Layout'!P236 = "A"), 'Exadata Layout'!G236, "")</f>
        <v/>
      </c>
    </row>
    <row r="2228" spans="3:7">
      <c r="C2228" s="91">
        <v>223</v>
      </c>
      <c r="D2228" s="99">
        <f>IF(OR('Exadata Layout'!P237 = "P"), 'Exadata Layout'!V237, 0)</f>
        <v>0</v>
      </c>
      <c r="E2228" s="99">
        <f t="array" ref="E2228">IF(OR('Exadata Layout'!P237 = "P", 'Exadata Layout'!P237 = "A"), 'Exadata Layout'!W237, 0)</f>
        <v>0</v>
      </c>
      <c r="F2228" s="99">
        <f>IF(OR('Exadata Layout'!P237 = "P", 'Exadata Layout'!P237 = "A"), 'Exadata Layout'!I237, 0)</f>
        <v>0</v>
      </c>
      <c r="G2228" s="91" t="str">
        <f t="array" ref="G2228">IF(OR('Exadata Layout'!P237 = "P", 'Exadata Layout'!P237 = "A"), 'Exadata Layout'!G237, "")</f>
        <v/>
      </c>
    </row>
    <row r="2229" spans="3:7">
      <c r="C2229" s="91">
        <v>224</v>
      </c>
      <c r="D2229" s="99">
        <f>IF(OR('Exadata Layout'!P238 = "P"), 'Exadata Layout'!V238, 0)</f>
        <v>0</v>
      </c>
      <c r="E2229" s="99">
        <f t="array" ref="E2229">IF(OR('Exadata Layout'!P238 = "P", 'Exadata Layout'!P238 = "A"), 'Exadata Layout'!W238, 0)</f>
        <v>0</v>
      </c>
      <c r="F2229" s="99">
        <f>IF(OR('Exadata Layout'!P238 = "P", 'Exadata Layout'!P238 = "A"), 'Exadata Layout'!I238, 0)</f>
        <v>0</v>
      </c>
      <c r="G2229" s="91" t="str">
        <f t="array" ref="G2229">IF(OR('Exadata Layout'!P238 = "P", 'Exadata Layout'!P238 = "A"), 'Exadata Layout'!G238, "")</f>
        <v/>
      </c>
    </row>
    <row r="2230" spans="3:7">
      <c r="C2230" s="91">
        <v>225</v>
      </c>
      <c r="D2230" s="99">
        <f>IF(OR('Exadata Layout'!P239 = "P"), 'Exadata Layout'!V239, 0)</f>
        <v>0</v>
      </c>
      <c r="E2230" s="99">
        <f t="array" ref="E2230">IF(OR('Exadata Layout'!P239 = "P", 'Exadata Layout'!P239 = "A"), 'Exadata Layout'!W239, 0)</f>
        <v>0</v>
      </c>
      <c r="F2230" s="99">
        <f>IF(OR('Exadata Layout'!P239 = "P", 'Exadata Layout'!P239 = "A"), 'Exadata Layout'!I239, 0)</f>
        <v>0</v>
      </c>
      <c r="G2230" s="91" t="str">
        <f t="array" ref="G2230">IF(OR('Exadata Layout'!P239 = "P", 'Exadata Layout'!P239 = "A"), 'Exadata Layout'!G239, "")</f>
        <v/>
      </c>
    </row>
    <row r="2231" spans="3:7">
      <c r="C2231" s="91">
        <v>226</v>
      </c>
      <c r="D2231" s="99">
        <f>IF(OR('Exadata Layout'!P240 = "P"), 'Exadata Layout'!V240, 0)</f>
        <v>0</v>
      </c>
      <c r="E2231" s="99">
        <f t="array" ref="E2231">IF(OR('Exadata Layout'!P240 = "P", 'Exadata Layout'!P240 = "A"), 'Exadata Layout'!W240, 0)</f>
        <v>0</v>
      </c>
      <c r="F2231" s="99">
        <f>IF(OR('Exadata Layout'!P240 = "P", 'Exadata Layout'!P240 = "A"), 'Exadata Layout'!I240, 0)</f>
        <v>0</v>
      </c>
      <c r="G2231" s="91" t="str">
        <f t="array" ref="G2231">IF(OR('Exadata Layout'!P240 = "P", 'Exadata Layout'!P240 = "A"), 'Exadata Layout'!G240, "")</f>
        <v/>
      </c>
    </row>
    <row r="2232" spans="3:7">
      <c r="C2232" s="91">
        <v>227</v>
      </c>
      <c r="D2232" s="99">
        <f>IF(OR('Exadata Layout'!P241 = "P"), 'Exadata Layout'!V241, 0)</f>
        <v>0</v>
      </c>
      <c r="E2232" s="99">
        <f t="array" ref="E2232">IF(OR('Exadata Layout'!P241 = "P", 'Exadata Layout'!P241 = "A"), 'Exadata Layout'!W241, 0)</f>
        <v>0</v>
      </c>
      <c r="F2232" s="99">
        <f>IF(OR('Exadata Layout'!P241 = "P", 'Exadata Layout'!P241 = "A"), 'Exadata Layout'!I241, 0)</f>
        <v>0</v>
      </c>
      <c r="G2232" s="91" t="str">
        <f t="array" ref="G2232">IF(OR('Exadata Layout'!P241 = "P", 'Exadata Layout'!P241 = "A"), 'Exadata Layout'!G241, "")</f>
        <v/>
      </c>
    </row>
    <row r="2233" spans="3:7">
      <c r="C2233" s="91">
        <v>228</v>
      </c>
      <c r="D2233" s="99">
        <f>IF(OR('Exadata Layout'!P242 = "P"), 'Exadata Layout'!V242, 0)</f>
        <v>0</v>
      </c>
      <c r="E2233" s="99">
        <f t="array" ref="E2233">IF(OR('Exadata Layout'!P242 = "P", 'Exadata Layout'!P242 = "A"), 'Exadata Layout'!W242, 0)</f>
        <v>0</v>
      </c>
      <c r="F2233" s="99">
        <f>IF(OR('Exadata Layout'!P242 = "P", 'Exadata Layout'!P242 = "A"), 'Exadata Layout'!I242, 0)</f>
        <v>0</v>
      </c>
      <c r="G2233" s="91" t="str">
        <f t="array" ref="G2233">IF(OR('Exadata Layout'!P242 = "P", 'Exadata Layout'!P242 = "A"), 'Exadata Layout'!G242, "")</f>
        <v/>
      </c>
    </row>
    <row r="2234" spans="3:7">
      <c r="C2234" s="91">
        <v>229</v>
      </c>
      <c r="D2234" s="99">
        <f>IF(OR('Exadata Layout'!P243 = "P"), 'Exadata Layout'!V243, 0)</f>
        <v>0</v>
      </c>
      <c r="E2234" s="99">
        <f t="array" ref="E2234">IF(OR('Exadata Layout'!P243 = "P", 'Exadata Layout'!P243 = "A"), 'Exadata Layout'!W243, 0)</f>
        <v>0</v>
      </c>
      <c r="F2234" s="99">
        <f>IF(OR('Exadata Layout'!P243 = "P", 'Exadata Layout'!P243 = "A"), 'Exadata Layout'!I243, 0)</f>
        <v>0</v>
      </c>
      <c r="G2234" s="91" t="str">
        <f t="array" ref="G2234">IF(OR('Exadata Layout'!P243 = "P", 'Exadata Layout'!P243 = "A"), 'Exadata Layout'!G243, "")</f>
        <v/>
      </c>
    </row>
    <row r="2235" spans="3:7">
      <c r="C2235" s="91">
        <v>230</v>
      </c>
      <c r="D2235" s="99">
        <f>IF(OR('Exadata Layout'!P244 = "P"), 'Exadata Layout'!V244, 0)</f>
        <v>0</v>
      </c>
      <c r="E2235" s="99">
        <f t="array" ref="E2235">IF(OR('Exadata Layout'!P244 = "P", 'Exadata Layout'!P244 = "A"), 'Exadata Layout'!W244, 0)</f>
        <v>0</v>
      </c>
      <c r="F2235" s="99">
        <f>IF(OR('Exadata Layout'!P244 = "P", 'Exadata Layout'!P244 = "A"), 'Exadata Layout'!I244, 0)</f>
        <v>0</v>
      </c>
      <c r="G2235" s="91" t="str">
        <f t="array" ref="G2235">IF(OR('Exadata Layout'!P244 = "P", 'Exadata Layout'!P244 = "A"), 'Exadata Layout'!G244, "")</f>
        <v/>
      </c>
    </row>
    <row r="2236" spans="3:7">
      <c r="C2236" s="91">
        <v>231</v>
      </c>
      <c r="D2236" s="99">
        <f>IF(OR('Exadata Layout'!P245 = "P"), 'Exadata Layout'!V245, 0)</f>
        <v>0</v>
      </c>
      <c r="E2236" s="99">
        <f t="array" ref="E2236">IF(OR('Exadata Layout'!P245 = "P", 'Exadata Layout'!P245 = "A"), 'Exadata Layout'!W245, 0)</f>
        <v>0</v>
      </c>
      <c r="F2236" s="99">
        <f>IF(OR('Exadata Layout'!P245 = "P", 'Exadata Layout'!P245 = "A"), 'Exadata Layout'!I245, 0)</f>
        <v>0</v>
      </c>
      <c r="G2236" s="91" t="str">
        <f t="array" ref="G2236">IF(OR('Exadata Layout'!P245 = "P", 'Exadata Layout'!P245 = "A"), 'Exadata Layout'!G245, "")</f>
        <v/>
      </c>
    </row>
    <row r="2237" spans="3:7">
      <c r="C2237" s="91">
        <v>232</v>
      </c>
      <c r="D2237" s="99">
        <f>IF(OR('Exadata Layout'!P246 = "P"), 'Exadata Layout'!V246, 0)</f>
        <v>0</v>
      </c>
      <c r="E2237" s="99">
        <f t="array" ref="E2237">IF(OR('Exadata Layout'!P246 = "P", 'Exadata Layout'!P246 = "A"), 'Exadata Layout'!W246, 0)</f>
        <v>0</v>
      </c>
      <c r="F2237" s="99">
        <f>IF(OR('Exadata Layout'!P246 = "P", 'Exadata Layout'!P246 = "A"), 'Exadata Layout'!I246, 0)</f>
        <v>0</v>
      </c>
      <c r="G2237" s="91" t="str">
        <f t="array" ref="G2237">IF(OR('Exadata Layout'!P246 = "P", 'Exadata Layout'!P246 = "A"), 'Exadata Layout'!G246, "")</f>
        <v/>
      </c>
    </row>
    <row r="2238" spans="3:7">
      <c r="C2238" s="91">
        <v>233</v>
      </c>
      <c r="D2238" s="99">
        <f>IF(OR('Exadata Layout'!P247 = "P"), 'Exadata Layout'!V247, 0)</f>
        <v>0</v>
      </c>
      <c r="E2238" s="99">
        <f t="array" ref="E2238">IF(OR('Exadata Layout'!P247 = "P", 'Exadata Layout'!P247 = "A"), 'Exadata Layout'!W247, 0)</f>
        <v>0</v>
      </c>
      <c r="F2238" s="99">
        <f>IF(OR('Exadata Layout'!P247 = "P", 'Exadata Layout'!P247 = "A"), 'Exadata Layout'!I247, 0)</f>
        <v>0</v>
      </c>
      <c r="G2238" s="91" t="str">
        <f t="array" ref="G2238">IF(OR('Exadata Layout'!P247 = "P", 'Exadata Layout'!P247 = "A"), 'Exadata Layout'!G247, "")</f>
        <v/>
      </c>
    </row>
    <row r="2239" spans="3:7">
      <c r="C2239" s="91">
        <v>234</v>
      </c>
      <c r="D2239" s="99">
        <f>IF(OR('Exadata Layout'!P248 = "P"), 'Exadata Layout'!V248, 0)</f>
        <v>0</v>
      </c>
      <c r="E2239" s="99">
        <f t="array" ref="E2239">IF(OR('Exadata Layout'!P248 = "P", 'Exadata Layout'!P248 = "A"), 'Exadata Layout'!W248, 0)</f>
        <v>0</v>
      </c>
      <c r="F2239" s="99">
        <f>IF(OR('Exadata Layout'!P248 = "P", 'Exadata Layout'!P248 = "A"), 'Exadata Layout'!I248, 0)</f>
        <v>0</v>
      </c>
      <c r="G2239" s="91" t="str">
        <f t="array" ref="G2239">IF(OR('Exadata Layout'!P248 = "P", 'Exadata Layout'!P248 = "A"), 'Exadata Layout'!G248, "")</f>
        <v/>
      </c>
    </row>
    <row r="2240" spans="3:7">
      <c r="C2240" s="91">
        <v>235</v>
      </c>
      <c r="D2240" s="99">
        <f>IF(OR('Exadata Layout'!P249 = "P"), 'Exadata Layout'!V249, 0)</f>
        <v>0</v>
      </c>
      <c r="E2240" s="99">
        <f t="array" ref="E2240">IF(OR('Exadata Layout'!P249 = "P", 'Exadata Layout'!P249 = "A"), 'Exadata Layout'!W249, 0)</f>
        <v>0</v>
      </c>
      <c r="F2240" s="99">
        <f>IF(OR('Exadata Layout'!P249 = "P", 'Exadata Layout'!P249 = "A"), 'Exadata Layout'!I249, 0)</f>
        <v>0</v>
      </c>
      <c r="G2240" s="91" t="str">
        <f t="array" ref="G2240">IF(OR('Exadata Layout'!P249 = "P", 'Exadata Layout'!P249 = "A"), 'Exadata Layout'!G249, "")</f>
        <v/>
      </c>
    </row>
    <row r="2241" spans="3:7">
      <c r="C2241" s="91">
        <v>236</v>
      </c>
      <c r="D2241" s="99">
        <f>IF(OR('Exadata Layout'!P250 = "P"), 'Exadata Layout'!V250, 0)</f>
        <v>0</v>
      </c>
      <c r="E2241" s="99">
        <f t="array" ref="E2241">IF(OR('Exadata Layout'!P250 = "P", 'Exadata Layout'!P250 = "A"), 'Exadata Layout'!W250, 0)</f>
        <v>0</v>
      </c>
      <c r="F2241" s="99">
        <f>IF(OR('Exadata Layout'!P250 = "P", 'Exadata Layout'!P250 = "A"), 'Exadata Layout'!I250, 0)</f>
        <v>0</v>
      </c>
      <c r="G2241" s="91" t="str">
        <f t="array" ref="G2241">IF(OR('Exadata Layout'!P250 = "P", 'Exadata Layout'!P250 = "A"), 'Exadata Layout'!G250, "")</f>
        <v/>
      </c>
    </row>
    <row r="2242" spans="3:7">
      <c r="C2242" s="91">
        <v>237</v>
      </c>
      <c r="D2242" s="99">
        <f>IF(OR('Exadata Layout'!P251 = "P"), 'Exadata Layout'!V251, 0)</f>
        <v>0</v>
      </c>
      <c r="E2242" s="99">
        <f t="array" ref="E2242">IF(OR('Exadata Layout'!P251 = "P", 'Exadata Layout'!P251 = "A"), 'Exadata Layout'!W251, 0)</f>
        <v>0</v>
      </c>
      <c r="F2242" s="99">
        <f>IF(OR('Exadata Layout'!P251 = "P", 'Exadata Layout'!P251 = "A"), 'Exadata Layout'!I251, 0)</f>
        <v>0</v>
      </c>
      <c r="G2242" s="91" t="str">
        <f t="array" ref="G2242">IF(OR('Exadata Layout'!P251 = "P", 'Exadata Layout'!P251 = "A"), 'Exadata Layout'!G251, "")</f>
        <v/>
      </c>
    </row>
    <row r="2243" spans="3:7">
      <c r="C2243" s="91">
        <v>238</v>
      </c>
      <c r="D2243" s="99">
        <f>IF(OR('Exadata Layout'!P252 = "P"), 'Exadata Layout'!V252, 0)</f>
        <v>0</v>
      </c>
      <c r="E2243" s="99">
        <f t="array" ref="E2243">IF(OR('Exadata Layout'!P252 = "P", 'Exadata Layout'!P252 = "A"), 'Exadata Layout'!W252, 0)</f>
        <v>0</v>
      </c>
      <c r="F2243" s="99">
        <f>IF(OR('Exadata Layout'!P252 = "P", 'Exadata Layout'!P252 = "A"), 'Exadata Layout'!I252, 0)</f>
        <v>0</v>
      </c>
      <c r="G2243" s="91" t="str">
        <f t="array" ref="G2243">IF(OR('Exadata Layout'!P252 = "P", 'Exadata Layout'!P252 = "A"), 'Exadata Layout'!G252, "")</f>
        <v/>
      </c>
    </row>
    <row r="2244" spans="3:7">
      <c r="C2244" s="91">
        <v>239</v>
      </c>
      <c r="D2244" s="99">
        <f>IF(OR('Exadata Layout'!P253 = "P"), 'Exadata Layout'!V253, 0)</f>
        <v>0</v>
      </c>
      <c r="E2244" s="99">
        <f t="array" ref="E2244">IF(OR('Exadata Layout'!P253 = "P", 'Exadata Layout'!P253 = "A"), 'Exadata Layout'!W253, 0)</f>
        <v>0</v>
      </c>
      <c r="F2244" s="99">
        <f>IF(OR('Exadata Layout'!P253 = "P", 'Exadata Layout'!P253 = "A"), 'Exadata Layout'!I253, 0)</f>
        <v>0</v>
      </c>
      <c r="G2244" s="91" t="str">
        <f t="array" ref="G2244">IF(OR('Exadata Layout'!P253 = "P", 'Exadata Layout'!P253 = "A"), 'Exadata Layout'!G253, "")</f>
        <v/>
      </c>
    </row>
    <row r="2245" spans="3:7">
      <c r="C2245" s="91">
        <v>240</v>
      </c>
      <c r="D2245" s="99">
        <f>IF(OR('Exadata Layout'!P254 = "P"), 'Exadata Layout'!V254, 0)</f>
        <v>0</v>
      </c>
      <c r="E2245" s="99">
        <f t="array" ref="E2245">IF(OR('Exadata Layout'!P254 = "P", 'Exadata Layout'!P254 = "A"), 'Exadata Layout'!W254, 0)</f>
        <v>0</v>
      </c>
      <c r="F2245" s="99">
        <f>IF(OR('Exadata Layout'!P254 = "P", 'Exadata Layout'!P254 = "A"), 'Exadata Layout'!I254, 0)</f>
        <v>0</v>
      </c>
      <c r="G2245" s="91" t="str">
        <f t="array" ref="G2245">IF(OR('Exadata Layout'!P254 = "P", 'Exadata Layout'!P254 = "A"), 'Exadata Layout'!G254, "")</f>
        <v/>
      </c>
    </row>
    <row r="2246" spans="3:7">
      <c r="C2246" s="91">
        <v>241</v>
      </c>
      <c r="D2246" s="99">
        <f>IF(OR('Exadata Layout'!P255 = "P"), 'Exadata Layout'!V255, 0)</f>
        <v>0</v>
      </c>
      <c r="E2246" s="99">
        <f t="array" ref="E2246">IF(OR('Exadata Layout'!P255 = "P", 'Exadata Layout'!P255 = "A"), 'Exadata Layout'!W255, 0)</f>
        <v>0</v>
      </c>
      <c r="F2246" s="99">
        <f>IF(OR('Exadata Layout'!P255 = "P", 'Exadata Layout'!P255 = "A"), 'Exadata Layout'!I255, 0)</f>
        <v>0</v>
      </c>
      <c r="G2246" s="91" t="str">
        <f t="array" ref="G2246">IF(OR('Exadata Layout'!P255 = "P", 'Exadata Layout'!P255 = "A"), 'Exadata Layout'!G255, "")</f>
        <v/>
      </c>
    </row>
    <row r="2247" spans="3:7">
      <c r="C2247" s="91">
        <v>242</v>
      </c>
      <c r="D2247" s="99">
        <f>IF(OR('Exadata Layout'!P256 = "P"), 'Exadata Layout'!V256, 0)</f>
        <v>0</v>
      </c>
      <c r="E2247" s="99">
        <f t="array" ref="E2247">IF(OR('Exadata Layout'!P256 = "P", 'Exadata Layout'!P256 = "A"), 'Exadata Layout'!W256, 0)</f>
        <v>0</v>
      </c>
      <c r="F2247" s="99">
        <f>IF(OR('Exadata Layout'!P256 = "P", 'Exadata Layout'!P256 = "A"), 'Exadata Layout'!I256, 0)</f>
        <v>0</v>
      </c>
      <c r="G2247" s="91" t="str">
        <f t="array" ref="G2247">IF(OR('Exadata Layout'!P256 = "P", 'Exadata Layout'!P256 = "A"), 'Exadata Layout'!G256, "")</f>
        <v/>
      </c>
    </row>
    <row r="2248" spans="3:7">
      <c r="C2248" s="91">
        <v>243</v>
      </c>
      <c r="D2248" s="99">
        <f>IF(OR('Exadata Layout'!P257 = "P"), 'Exadata Layout'!V257, 0)</f>
        <v>0</v>
      </c>
      <c r="E2248" s="99">
        <f t="array" ref="E2248">IF(OR('Exadata Layout'!P257 = "P", 'Exadata Layout'!P257 = "A"), 'Exadata Layout'!W257, 0)</f>
        <v>0</v>
      </c>
      <c r="F2248" s="99">
        <f>IF(OR('Exadata Layout'!P257 = "P", 'Exadata Layout'!P257 = "A"), 'Exadata Layout'!I257, 0)</f>
        <v>0</v>
      </c>
      <c r="G2248" s="91" t="str">
        <f t="array" ref="G2248">IF(OR('Exadata Layout'!P257 = "P", 'Exadata Layout'!P257 = "A"), 'Exadata Layout'!G257, "")</f>
        <v/>
      </c>
    </row>
    <row r="2249" spans="3:7">
      <c r="C2249" s="91">
        <v>244</v>
      </c>
      <c r="D2249" s="99">
        <f>IF(OR('Exadata Layout'!P258 = "P"), 'Exadata Layout'!V258, 0)</f>
        <v>0</v>
      </c>
      <c r="E2249" s="99">
        <f t="array" ref="E2249">IF(OR('Exadata Layout'!P258 = "P", 'Exadata Layout'!P258 = "A"), 'Exadata Layout'!W258, 0)</f>
        <v>0</v>
      </c>
      <c r="F2249" s="99">
        <f>IF(OR('Exadata Layout'!P258 = "P", 'Exadata Layout'!P258 = "A"), 'Exadata Layout'!I258, 0)</f>
        <v>0</v>
      </c>
      <c r="G2249" s="91" t="str">
        <f t="array" ref="G2249">IF(OR('Exadata Layout'!P258 = "P", 'Exadata Layout'!P258 = "A"), 'Exadata Layout'!G258, "")</f>
        <v/>
      </c>
    </row>
    <row r="2250" spans="3:7">
      <c r="C2250" s="91">
        <v>245</v>
      </c>
      <c r="D2250" s="99">
        <f>IF(OR('Exadata Layout'!P259 = "P"), 'Exadata Layout'!V259, 0)</f>
        <v>0</v>
      </c>
      <c r="E2250" s="99">
        <f t="array" ref="E2250">IF(OR('Exadata Layout'!P259 = "P", 'Exadata Layout'!P259 = "A"), 'Exadata Layout'!W259, 0)</f>
        <v>0</v>
      </c>
      <c r="F2250" s="99">
        <f>IF(OR('Exadata Layout'!P259 = "P", 'Exadata Layout'!P259 = "A"), 'Exadata Layout'!I259, 0)</f>
        <v>0</v>
      </c>
      <c r="G2250" s="91" t="str">
        <f t="array" ref="G2250">IF(OR('Exadata Layout'!P259 = "P", 'Exadata Layout'!P259 = "A"), 'Exadata Layout'!G259, "")</f>
        <v/>
      </c>
    </row>
    <row r="2251" spans="3:7">
      <c r="C2251" s="91">
        <v>246</v>
      </c>
      <c r="D2251" s="99">
        <f>IF(OR('Exadata Layout'!P260 = "P"), 'Exadata Layout'!V260, 0)</f>
        <v>0</v>
      </c>
      <c r="E2251" s="99">
        <f t="array" ref="E2251">IF(OR('Exadata Layout'!P260 = "P", 'Exadata Layout'!P260 = "A"), 'Exadata Layout'!W260, 0)</f>
        <v>0</v>
      </c>
      <c r="F2251" s="99">
        <f>IF(OR('Exadata Layout'!P260 = "P", 'Exadata Layout'!P260 = "A"), 'Exadata Layout'!I260, 0)</f>
        <v>0</v>
      </c>
      <c r="G2251" s="91" t="str">
        <f t="array" ref="G2251">IF(OR('Exadata Layout'!P260 = "P", 'Exadata Layout'!P260 = "A"), 'Exadata Layout'!G260, "")</f>
        <v/>
      </c>
    </row>
    <row r="2252" spans="3:7">
      <c r="C2252" s="91">
        <v>247</v>
      </c>
      <c r="D2252" s="99">
        <f>IF(OR('Exadata Layout'!P261 = "P"), 'Exadata Layout'!V261, 0)</f>
        <v>0</v>
      </c>
      <c r="E2252" s="99">
        <f t="array" ref="E2252">IF(OR('Exadata Layout'!P261 = "P", 'Exadata Layout'!P261 = "A"), 'Exadata Layout'!W261, 0)</f>
        <v>0</v>
      </c>
      <c r="F2252" s="99">
        <f>IF(OR('Exadata Layout'!P261 = "P", 'Exadata Layout'!P261 = "A"), 'Exadata Layout'!I261, 0)</f>
        <v>0</v>
      </c>
      <c r="G2252" s="91" t="str">
        <f t="array" ref="G2252">IF(OR('Exadata Layout'!P261 = "P", 'Exadata Layout'!P261 = "A"), 'Exadata Layout'!G261, "")</f>
        <v/>
      </c>
    </row>
    <row r="2253" spans="3:7">
      <c r="C2253" s="91">
        <v>248</v>
      </c>
      <c r="D2253" s="99">
        <f>IF(OR('Exadata Layout'!P262 = "P"), 'Exadata Layout'!V262, 0)</f>
        <v>0</v>
      </c>
      <c r="E2253" s="99">
        <f t="array" ref="E2253">IF(OR('Exadata Layout'!P262 = "P", 'Exadata Layout'!P262 = "A"), 'Exadata Layout'!W262, 0)</f>
        <v>0</v>
      </c>
      <c r="F2253" s="99">
        <f>IF(OR('Exadata Layout'!P262 = "P", 'Exadata Layout'!P262 = "A"), 'Exadata Layout'!I262, 0)</f>
        <v>0</v>
      </c>
      <c r="G2253" s="91" t="str">
        <f t="array" ref="G2253">IF(OR('Exadata Layout'!P262 = "P", 'Exadata Layout'!P262 = "A"), 'Exadata Layout'!G262, "")</f>
        <v/>
      </c>
    </row>
    <row r="2254" spans="3:7">
      <c r="C2254" s="91">
        <v>249</v>
      </c>
      <c r="D2254" s="99">
        <f>IF(OR('Exadata Layout'!P263 = "P"), 'Exadata Layout'!V263, 0)</f>
        <v>0</v>
      </c>
      <c r="E2254" s="99">
        <f t="array" ref="E2254">IF(OR('Exadata Layout'!P263 = "P", 'Exadata Layout'!P263 = "A"), 'Exadata Layout'!W263, 0)</f>
        <v>0</v>
      </c>
      <c r="F2254" s="99">
        <f>IF(OR('Exadata Layout'!P263 = "P", 'Exadata Layout'!P263 = "A"), 'Exadata Layout'!I263, 0)</f>
        <v>0</v>
      </c>
      <c r="G2254" s="91" t="str">
        <f t="array" ref="G2254">IF(OR('Exadata Layout'!P263 = "P", 'Exadata Layout'!P263 = "A"), 'Exadata Layout'!G263, "")</f>
        <v/>
      </c>
    </row>
    <row r="2255" spans="3:7">
      <c r="C2255" s="91">
        <v>250</v>
      </c>
      <c r="D2255" s="99">
        <f>IF(OR('Exadata Layout'!P264 = "P"), 'Exadata Layout'!V264, 0)</f>
        <v>0</v>
      </c>
      <c r="E2255" s="99">
        <f t="array" ref="E2255">IF(OR('Exadata Layout'!P264 = "P", 'Exadata Layout'!P264 = "A"), 'Exadata Layout'!W264, 0)</f>
        <v>0</v>
      </c>
      <c r="F2255" s="99">
        <f>IF(OR('Exadata Layout'!P264 = "P", 'Exadata Layout'!P264 = "A"), 'Exadata Layout'!I264, 0)</f>
        <v>0</v>
      </c>
      <c r="G2255" s="91" t="str">
        <f t="array" ref="G2255">IF(OR('Exadata Layout'!P264 = "P", 'Exadata Layout'!P264 = "A"), 'Exadata Layout'!G264, "")</f>
        <v/>
      </c>
    </row>
    <row r="2256" spans="3:7">
      <c r="C2256" s="91">
        <v>251</v>
      </c>
      <c r="D2256" s="99">
        <f>IF(OR('Exadata Layout'!P265 = "P"), 'Exadata Layout'!V265, 0)</f>
        <v>0</v>
      </c>
      <c r="E2256" s="99">
        <f t="array" ref="E2256">IF(OR('Exadata Layout'!P265 = "P", 'Exadata Layout'!P265 = "A"), 'Exadata Layout'!W265, 0)</f>
        <v>0</v>
      </c>
      <c r="F2256" s="99">
        <f>IF(OR('Exadata Layout'!P265 = "P", 'Exadata Layout'!P265 = "A"), 'Exadata Layout'!I265, 0)</f>
        <v>0</v>
      </c>
      <c r="G2256" s="91" t="str">
        <f t="array" ref="G2256">IF(OR('Exadata Layout'!P265 = "P", 'Exadata Layout'!P265 = "A"), 'Exadata Layout'!G265, "")</f>
        <v/>
      </c>
    </row>
    <row r="2257" spans="3:7">
      <c r="C2257" s="91">
        <v>252</v>
      </c>
      <c r="D2257" s="99">
        <f>IF(OR('Exadata Layout'!P266 = "P"), 'Exadata Layout'!V266, 0)</f>
        <v>0</v>
      </c>
      <c r="E2257" s="99">
        <f t="array" ref="E2257">IF(OR('Exadata Layout'!P266 = "P", 'Exadata Layout'!P266 = "A"), 'Exadata Layout'!W266, 0)</f>
        <v>0</v>
      </c>
      <c r="F2257" s="99">
        <f>IF(OR('Exadata Layout'!P266 = "P", 'Exadata Layout'!P266 = "A"), 'Exadata Layout'!I266, 0)</f>
        <v>0</v>
      </c>
      <c r="G2257" s="91" t="str">
        <f t="array" ref="G2257">IF(OR('Exadata Layout'!P266 = "P", 'Exadata Layout'!P266 = "A"), 'Exadata Layout'!G266, "")</f>
        <v/>
      </c>
    </row>
    <row r="2258" spans="3:7">
      <c r="C2258" s="91">
        <v>253</v>
      </c>
      <c r="D2258" s="99">
        <f>IF(OR('Exadata Layout'!P267 = "P"), 'Exadata Layout'!V267, 0)</f>
        <v>0</v>
      </c>
      <c r="E2258" s="99">
        <f t="array" ref="E2258">IF(OR('Exadata Layout'!P267 = "P", 'Exadata Layout'!P267 = "A"), 'Exadata Layout'!W267, 0)</f>
        <v>0</v>
      </c>
      <c r="F2258" s="99">
        <f>IF(OR('Exadata Layout'!P267 = "P", 'Exadata Layout'!P267 = "A"), 'Exadata Layout'!I267, 0)</f>
        <v>0</v>
      </c>
      <c r="G2258" s="91" t="str">
        <f t="array" ref="G2258">IF(OR('Exadata Layout'!P267 = "P", 'Exadata Layout'!P267 = "A"), 'Exadata Layout'!G267, "")</f>
        <v/>
      </c>
    </row>
    <row r="2259" spans="3:7">
      <c r="C2259" s="91">
        <v>254</v>
      </c>
      <c r="D2259" s="99">
        <f>IF(OR('Exadata Layout'!P268 = "P"), 'Exadata Layout'!V268, 0)</f>
        <v>0</v>
      </c>
      <c r="E2259" s="99">
        <f t="array" ref="E2259">IF(OR('Exadata Layout'!P268 = "P", 'Exadata Layout'!P268 = "A"), 'Exadata Layout'!W268, 0)</f>
        <v>0</v>
      </c>
      <c r="F2259" s="99">
        <f>IF(OR('Exadata Layout'!P268 = "P", 'Exadata Layout'!P268 = "A"), 'Exadata Layout'!I268, 0)</f>
        <v>0</v>
      </c>
      <c r="G2259" s="91" t="str">
        <f t="array" ref="G2259">IF(OR('Exadata Layout'!P268 = "P", 'Exadata Layout'!P268 = "A"), 'Exadata Layout'!G268, "")</f>
        <v/>
      </c>
    </row>
    <row r="2260" spans="3:7">
      <c r="C2260" s="91">
        <v>255</v>
      </c>
      <c r="D2260" s="99">
        <f>IF(OR('Exadata Layout'!P269 = "P"), 'Exadata Layout'!V269, 0)</f>
        <v>0</v>
      </c>
      <c r="E2260" s="99">
        <f t="array" ref="E2260">IF(OR('Exadata Layout'!P269 = "P", 'Exadata Layout'!P269 = "A"), 'Exadata Layout'!W269, 0)</f>
        <v>0</v>
      </c>
      <c r="F2260" s="99">
        <f>IF(OR('Exadata Layout'!P269 = "P", 'Exadata Layout'!P269 = "A"), 'Exadata Layout'!I269, 0)</f>
        <v>0</v>
      </c>
      <c r="G2260" s="91" t="str">
        <f t="array" ref="G2260">IF(OR('Exadata Layout'!P269 = "P", 'Exadata Layout'!P269 = "A"), 'Exadata Layout'!G269, "")</f>
        <v/>
      </c>
    </row>
    <row r="2261" spans="3:7">
      <c r="C2261" s="91">
        <v>256</v>
      </c>
      <c r="D2261" s="99">
        <f>IF(OR('Exadata Layout'!P270 = "P"), 'Exadata Layout'!V270, 0)</f>
        <v>0</v>
      </c>
      <c r="E2261" s="99">
        <f t="array" ref="E2261">IF(OR('Exadata Layout'!P270 = "P", 'Exadata Layout'!P270 = "A"), 'Exadata Layout'!W270, 0)</f>
        <v>0</v>
      </c>
      <c r="F2261" s="99">
        <f>IF(OR('Exadata Layout'!P270 = "P", 'Exadata Layout'!P270 = "A"), 'Exadata Layout'!I270, 0)</f>
        <v>0</v>
      </c>
      <c r="G2261" s="91" t="str">
        <f t="array" ref="G2261">IF(OR('Exadata Layout'!P270 = "P", 'Exadata Layout'!P270 = "A"), 'Exadata Layout'!G270, "")</f>
        <v/>
      </c>
    </row>
    <row r="2262" spans="3:7">
      <c r="C2262" s="91">
        <v>257</v>
      </c>
      <c r="D2262" s="99">
        <f>IF(OR('Exadata Layout'!P271 = "P"), 'Exadata Layout'!V271, 0)</f>
        <v>0</v>
      </c>
      <c r="E2262" s="99">
        <f t="array" ref="E2262">IF(OR('Exadata Layout'!P271 = "P", 'Exadata Layout'!P271 = "A"), 'Exadata Layout'!W271, 0)</f>
        <v>0</v>
      </c>
      <c r="F2262" s="99">
        <f>IF(OR('Exadata Layout'!P271 = "P", 'Exadata Layout'!P271 = "A"), 'Exadata Layout'!I271, 0)</f>
        <v>0</v>
      </c>
      <c r="G2262" s="91" t="str">
        <f t="array" ref="G2262">IF(OR('Exadata Layout'!P271 = "P", 'Exadata Layout'!P271 = "A"), 'Exadata Layout'!G271, "")</f>
        <v/>
      </c>
    </row>
    <row r="2263" spans="3:7">
      <c r="C2263" s="91">
        <v>258</v>
      </c>
      <c r="D2263" s="99">
        <f>IF(OR('Exadata Layout'!P272 = "P"), 'Exadata Layout'!V272, 0)</f>
        <v>0</v>
      </c>
      <c r="E2263" s="99">
        <f t="array" ref="E2263">IF(OR('Exadata Layout'!P272 = "P", 'Exadata Layout'!P272 = "A"), 'Exadata Layout'!W272, 0)</f>
        <v>0</v>
      </c>
      <c r="F2263" s="99">
        <f>IF(OR('Exadata Layout'!P272 = "P", 'Exadata Layout'!P272 = "A"), 'Exadata Layout'!I272, 0)</f>
        <v>0</v>
      </c>
      <c r="G2263" s="91" t="str">
        <f t="array" ref="G2263">IF(OR('Exadata Layout'!P272 = "P", 'Exadata Layout'!P272 = "A"), 'Exadata Layout'!G272, "")</f>
        <v/>
      </c>
    </row>
    <row r="2264" spans="3:7">
      <c r="C2264" s="91">
        <v>259</v>
      </c>
      <c r="D2264" s="99">
        <f>IF(OR('Exadata Layout'!P273 = "P"), 'Exadata Layout'!V273, 0)</f>
        <v>0</v>
      </c>
      <c r="E2264" s="99">
        <f t="array" ref="E2264">IF(OR('Exadata Layout'!P273 = "P", 'Exadata Layout'!P273 = "A"), 'Exadata Layout'!W273, 0)</f>
        <v>0</v>
      </c>
      <c r="F2264" s="99">
        <f>IF(OR('Exadata Layout'!P273 = "P", 'Exadata Layout'!P273 = "A"), 'Exadata Layout'!I273, 0)</f>
        <v>0</v>
      </c>
      <c r="G2264" s="91" t="str">
        <f t="array" ref="G2264">IF(OR('Exadata Layout'!P273 = "P", 'Exadata Layout'!P273 = "A"), 'Exadata Layout'!G273, "")</f>
        <v/>
      </c>
    </row>
    <row r="2265" spans="3:7">
      <c r="C2265" s="91">
        <v>260</v>
      </c>
      <c r="D2265" s="99">
        <f>IF(OR('Exadata Layout'!P274 = "P"), 'Exadata Layout'!V274, 0)</f>
        <v>0</v>
      </c>
      <c r="E2265" s="99">
        <f t="array" ref="E2265">IF(OR('Exadata Layout'!P274 = "P", 'Exadata Layout'!P274 = "A"), 'Exadata Layout'!W274, 0)</f>
        <v>0</v>
      </c>
      <c r="F2265" s="99">
        <f>IF(OR('Exadata Layout'!P274 = "P", 'Exadata Layout'!P274 = "A"), 'Exadata Layout'!I274, 0)</f>
        <v>0</v>
      </c>
      <c r="G2265" s="91" t="str">
        <f t="array" ref="G2265">IF(OR('Exadata Layout'!P274 = "P", 'Exadata Layout'!P274 = "A"), 'Exadata Layout'!G274, "")</f>
        <v/>
      </c>
    </row>
    <row r="2266" spans="3:7">
      <c r="C2266" s="91">
        <v>261</v>
      </c>
      <c r="D2266" s="99">
        <f>IF(OR('Exadata Layout'!P275 = "P"), 'Exadata Layout'!V275, 0)</f>
        <v>0</v>
      </c>
      <c r="E2266" s="99">
        <f t="array" ref="E2266">IF(OR('Exadata Layout'!P275 = "P", 'Exadata Layout'!P275 = "A"), 'Exadata Layout'!W275, 0)</f>
        <v>0</v>
      </c>
      <c r="F2266" s="99">
        <f>IF(OR('Exadata Layout'!P275 = "P", 'Exadata Layout'!P275 = "A"), 'Exadata Layout'!I275, 0)</f>
        <v>0</v>
      </c>
      <c r="G2266" s="91" t="str">
        <f t="array" ref="G2266">IF(OR('Exadata Layout'!P275 = "P", 'Exadata Layout'!P275 = "A"), 'Exadata Layout'!G275, "")</f>
        <v/>
      </c>
    </row>
    <row r="2267" spans="3:7">
      <c r="C2267" s="91">
        <v>262</v>
      </c>
      <c r="D2267" s="99">
        <f>IF(OR('Exadata Layout'!P276 = "P"), 'Exadata Layout'!V276, 0)</f>
        <v>0</v>
      </c>
      <c r="E2267" s="99">
        <f t="array" ref="E2267">IF(OR('Exadata Layout'!P276 = "P", 'Exadata Layout'!P276 = "A"), 'Exadata Layout'!W276, 0)</f>
        <v>0</v>
      </c>
      <c r="F2267" s="99">
        <f>IF(OR('Exadata Layout'!P276 = "P", 'Exadata Layout'!P276 = "A"), 'Exadata Layout'!I276, 0)</f>
        <v>0</v>
      </c>
      <c r="G2267" s="91" t="str">
        <f t="array" ref="G2267">IF(OR('Exadata Layout'!P276 = "P", 'Exadata Layout'!P276 = "A"), 'Exadata Layout'!G276, "")</f>
        <v/>
      </c>
    </row>
    <row r="2268" spans="3:7">
      <c r="C2268" s="91">
        <v>263</v>
      </c>
      <c r="D2268" s="99">
        <f>IF(OR('Exadata Layout'!P277 = "P"), 'Exadata Layout'!V277, 0)</f>
        <v>0</v>
      </c>
      <c r="E2268" s="99">
        <f t="array" ref="E2268">IF(OR('Exadata Layout'!P277 = "P", 'Exadata Layout'!P277 = "A"), 'Exadata Layout'!W277, 0)</f>
        <v>0</v>
      </c>
      <c r="F2268" s="99">
        <f>IF(OR('Exadata Layout'!P277 = "P", 'Exadata Layout'!P277 = "A"), 'Exadata Layout'!I277, 0)</f>
        <v>0</v>
      </c>
      <c r="G2268" s="91" t="str">
        <f t="array" ref="G2268">IF(OR('Exadata Layout'!P277 = "P", 'Exadata Layout'!P277 = "A"), 'Exadata Layout'!G277, "")</f>
        <v/>
      </c>
    </row>
    <row r="2269" spans="3:7">
      <c r="C2269" s="91">
        <v>264</v>
      </c>
      <c r="D2269" s="99">
        <f>IF(OR('Exadata Layout'!P278 = "P"), 'Exadata Layout'!V278, 0)</f>
        <v>0</v>
      </c>
      <c r="E2269" s="99">
        <f t="array" ref="E2269">IF(OR('Exadata Layout'!P278 = "P", 'Exadata Layout'!P278 = "A"), 'Exadata Layout'!W278, 0)</f>
        <v>0</v>
      </c>
      <c r="F2269" s="99">
        <f>IF(OR('Exadata Layout'!P278 = "P", 'Exadata Layout'!P278 = "A"), 'Exadata Layout'!I278, 0)</f>
        <v>0</v>
      </c>
      <c r="G2269" s="91" t="str">
        <f t="array" ref="G2269">IF(OR('Exadata Layout'!P278 = "P", 'Exadata Layout'!P278 = "A"), 'Exadata Layout'!G278, "")</f>
        <v/>
      </c>
    </row>
    <row r="2270" spans="3:7">
      <c r="C2270" s="91">
        <v>265</v>
      </c>
      <c r="D2270" s="99">
        <f>IF(OR('Exadata Layout'!P279 = "P"), 'Exadata Layout'!V279, 0)</f>
        <v>0</v>
      </c>
      <c r="E2270" s="99">
        <f t="array" ref="E2270">IF(OR('Exadata Layout'!P279 = "P", 'Exadata Layout'!P279 = "A"), 'Exadata Layout'!W279, 0)</f>
        <v>0</v>
      </c>
      <c r="F2270" s="99">
        <f>IF(OR('Exadata Layout'!P279 = "P", 'Exadata Layout'!P279 = "A"), 'Exadata Layout'!I279, 0)</f>
        <v>0</v>
      </c>
      <c r="G2270" s="91" t="str">
        <f t="array" ref="G2270">IF(OR('Exadata Layout'!P279 = "P", 'Exadata Layout'!P279 = "A"), 'Exadata Layout'!G279, "")</f>
        <v/>
      </c>
    </row>
    <row r="2271" spans="3:7">
      <c r="C2271" s="91">
        <v>266</v>
      </c>
      <c r="D2271" s="99">
        <f>IF(OR('Exadata Layout'!P280 = "P"), 'Exadata Layout'!V280, 0)</f>
        <v>0</v>
      </c>
      <c r="E2271" s="99">
        <f t="array" ref="E2271">IF(OR('Exadata Layout'!P280 = "P", 'Exadata Layout'!P280 = "A"), 'Exadata Layout'!W280, 0)</f>
        <v>0</v>
      </c>
      <c r="F2271" s="99">
        <f>IF(OR('Exadata Layout'!P280 = "P", 'Exadata Layout'!P280 = "A"), 'Exadata Layout'!I280, 0)</f>
        <v>0</v>
      </c>
      <c r="G2271" s="91" t="str">
        <f t="array" ref="G2271">IF(OR('Exadata Layout'!P280 = "P", 'Exadata Layout'!P280 = "A"), 'Exadata Layout'!G280, "")</f>
        <v/>
      </c>
    </row>
    <row r="2272" spans="3:7">
      <c r="C2272" s="91">
        <v>267</v>
      </c>
      <c r="D2272" s="99">
        <f>IF(OR('Exadata Layout'!P281 = "P"), 'Exadata Layout'!V281, 0)</f>
        <v>0</v>
      </c>
      <c r="E2272" s="99">
        <f t="array" ref="E2272">IF(OR('Exadata Layout'!P281 = "P", 'Exadata Layout'!P281 = "A"), 'Exadata Layout'!W281, 0)</f>
        <v>0</v>
      </c>
      <c r="F2272" s="99">
        <f>IF(OR('Exadata Layout'!P281 = "P", 'Exadata Layout'!P281 = "A"), 'Exadata Layout'!I281, 0)</f>
        <v>0</v>
      </c>
      <c r="G2272" s="91" t="str">
        <f t="array" ref="G2272">IF(OR('Exadata Layout'!P281 = "P", 'Exadata Layout'!P281 = "A"), 'Exadata Layout'!G281, "")</f>
        <v/>
      </c>
    </row>
    <row r="2273" spans="3:7">
      <c r="C2273" s="91">
        <v>268</v>
      </c>
      <c r="D2273" s="99">
        <f>IF(OR('Exadata Layout'!P282 = "P"), 'Exadata Layout'!V282, 0)</f>
        <v>0</v>
      </c>
      <c r="E2273" s="99">
        <f t="array" ref="E2273">IF(OR('Exadata Layout'!P282 = "P", 'Exadata Layout'!P282 = "A"), 'Exadata Layout'!W282, 0)</f>
        <v>0</v>
      </c>
      <c r="F2273" s="99">
        <f>IF(OR('Exadata Layout'!P282 = "P", 'Exadata Layout'!P282 = "A"), 'Exadata Layout'!I282, 0)</f>
        <v>0</v>
      </c>
      <c r="G2273" s="91" t="str">
        <f t="array" ref="G2273">IF(OR('Exadata Layout'!P282 = "P", 'Exadata Layout'!P282 = "A"), 'Exadata Layout'!G282, "")</f>
        <v/>
      </c>
    </row>
    <row r="2274" spans="3:7">
      <c r="C2274" s="91">
        <v>269</v>
      </c>
      <c r="D2274" s="99">
        <f>IF(OR('Exadata Layout'!P283 = "P"), 'Exadata Layout'!V283, 0)</f>
        <v>0</v>
      </c>
      <c r="E2274" s="99">
        <f t="array" ref="E2274">IF(OR('Exadata Layout'!P283 = "P", 'Exadata Layout'!P283 = "A"), 'Exadata Layout'!W283, 0)</f>
        <v>0</v>
      </c>
      <c r="F2274" s="99">
        <f>IF(OR('Exadata Layout'!P283 = "P", 'Exadata Layout'!P283 = "A"), 'Exadata Layout'!I283, 0)</f>
        <v>0</v>
      </c>
      <c r="G2274" s="91" t="str">
        <f t="array" ref="G2274">IF(OR('Exadata Layout'!P283 = "P", 'Exadata Layout'!P283 = "A"), 'Exadata Layout'!G283, "")</f>
        <v/>
      </c>
    </row>
    <row r="2275" spans="3:7">
      <c r="C2275" s="91">
        <v>270</v>
      </c>
      <c r="D2275" s="99">
        <f>IF(OR('Exadata Layout'!P284 = "P"), 'Exadata Layout'!V284, 0)</f>
        <v>0</v>
      </c>
      <c r="E2275" s="99">
        <f t="array" ref="E2275">IF(OR('Exadata Layout'!P284 = "P", 'Exadata Layout'!P284 = "A"), 'Exadata Layout'!W284, 0)</f>
        <v>0</v>
      </c>
      <c r="F2275" s="99">
        <f>IF(OR('Exadata Layout'!P284 = "P", 'Exadata Layout'!P284 = "A"), 'Exadata Layout'!I284, 0)</f>
        <v>0</v>
      </c>
      <c r="G2275" s="91" t="str">
        <f t="array" ref="G2275">IF(OR('Exadata Layout'!P284 = "P", 'Exadata Layout'!P284 = "A"), 'Exadata Layout'!G284, "")</f>
        <v/>
      </c>
    </row>
    <row r="2276" spans="3:7">
      <c r="C2276" s="91">
        <v>271</v>
      </c>
      <c r="D2276" s="99">
        <f>IF(OR('Exadata Layout'!P285 = "P"), 'Exadata Layout'!V285, 0)</f>
        <v>0</v>
      </c>
      <c r="E2276" s="99">
        <f t="array" ref="E2276">IF(OR('Exadata Layout'!P285 = "P", 'Exadata Layout'!P285 = "A"), 'Exadata Layout'!W285, 0)</f>
        <v>0</v>
      </c>
      <c r="F2276" s="99">
        <f>IF(OR('Exadata Layout'!P285 = "P", 'Exadata Layout'!P285 = "A"), 'Exadata Layout'!I285, 0)</f>
        <v>0</v>
      </c>
      <c r="G2276" s="91" t="str">
        <f t="array" ref="G2276">IF(OR('Exadata Layout'!P285 = "P", 'Exadata Layout'!P285 = "A"), 'Exadata Layout'!G285, "")</f>
        <v/>
      </c>
    </row>
    <row r="2277" spans="3:7">
      <c r="C2277" s="91">
        <v>272</v>
      </c>
      <c r="D2277" s="99">
        <f>IF(OR('Exadata Layout'!P286 = "P"), 'Exadata Layout'!V286, 0)</f>
        <v>0</v>
      </c>
      <c r="E2277" s="99">
        <f t="array" ref="E2277">IF(OR('Exadata Layout'!P286 = "P", 'Exadata Layout'!P286 = "A"), 'Exadata Layout'!W286, 0)</f>
        <v>0</v>
      </c>
      <c r="F2277" s="99">
        <f>IF(OR('Exadata Layout'!P286 = "P", 'Exadata Layout'!P286 = "A"), 'Exadata Layout'!I286, 0)</f>
        <v>0</v>
      </c>
      <c r="G2277" s="91" t="str">
        <f t="array" ref="G2277">IF(OR('Exadata Layout'!P286 = "P", 'Exadata Layout'!P286 = "A"), 'Exadata Layout'!G286, "")</f>
        <v/>
      </c>
    </row>
    <row r="2278" spans="3:7">
      <c r="C2278" s="91">
        <v>273</v>
      </c>
      <c r="D2278" s="99">
        <f>IF(OR('Exadata Layout'!P287 = "P"), 'Exadata Layout'!V287, 0)</f>
        <v>0</v>
      </c>
      <c r="E2278" s="99">
        <f t="array" ref="E2278">IF(OR('Exadata Layout'!P287 = "P", 'Exadata Layout'!P287 = "A"), 'Exadata Layout'!W287, 0)</f>
        <v>0</v>
      </c>
      <c r="F2278" s="99">
        <f>IF(OR('Exadata Layout'!P287 = "P", 'Exadata Layout'!P287 = "A"), 'Exadata Layout'!I287, 0)</f>
        <v>0</v>
      </c>
      <c r="G2278" s="91" t="str">
        <f t="array" ref="G2278">IF(OR('Exadata Layout'!P287 = "P", 'Exadata Layout'!P287 = "A"), 'Exadata Layout'!G287, "")</f>
        <v/>
      </c>
    </row>
    <row r="2279" spans="3:7">
      <c r="C2279" s="91">
        <v>274</v>
      </c>
      <c r="D2279" s="99">
        <f>IF(OR('Exadata Layout'!P288 = "P"), 'Exadata Layout'!V288, 0)</f>
        <v>0</v>
      </c>
      <c r="E2279" s="99">
        <f t="array" ref="E2279">IF(OR('Exadata Layout'!P288 = "P", 'Exadata Layout'!P288 = "A"), 'Exadata Layout'!W288, 0)</f>
        <v>0</v>
      </c>
      <c r="F2279" s="99">
        <f>IF(OR('Exadata Layout'!P288 = "P", 'Exadata Layout'!P288 = "A"), 'Exadata Layout'!I288, 0)</f>
        <v>0</v>
      </c>
      <c r="G2279" s="91" t="str">
        <f t="array" ref="G2279">IF(OR('Exadata Layout'!P288 = "P", 'Exadata Layout'!P288 = "A"), 'Exadata Layout'!G288, "")</f>
        <v/>
      </c>
    </row>
    <row r="2280" spans="3:7">
      <c r="C2280" s="91">
        <v>275</v>
      </c>
      <c r="D2280" s="99">
        <f>IF(OR('Exadata Layout'!P289 = "P"), 'Exadata Layout'!V289, 0)</f>
        <v>0</v>
      </c>
      <c r="E2280" s="99">
        <f t="array" ref="E2280">IF(OR('Exadata Layout'!P289 = "P", 'Exadata Layout'!P289 = "A"), 'Exadata Layout'!W289, 0)</f>
        <v>0</v>
      </c>
      <c r="F2280" s="99">
        <f>IF(OR('Exadata Layout'!P289 = "P", 'Exadata Layout'!P289 = "A"), 'Exadata Layout'!I289, 0)</f>
        <v>0</v>
      </c>
      <c r="G2280" s="91" t="str">
        <f t="array" ref="G2280">IF(OR('Exadata Layout'!P289 = "P", 'Exadata Layout'!P289 = "A"), 'Exadata Layout'!G289, "")</f>
        <v/>
      </c>
    </row>
    <row r="2281" spans="3:7">
      <c r="C2281" s="91">
        <v>276</v>
      </c>
      <c r="D2281" s="99">
        <f>IF(OR('Exadata Layout'!P290 = "P"), 'Exadata Layout'!V290, 0)</f>
        <v>0</v>
      </c>
      <c r="E2281" s="99">
        <f t="array" ref="E2281">IF(OR('Exadata Layout'!P290 = "P", 'Exadata Layout'!P290 = "A"), 'Exadata Layout'!W290, 0)</f>
        <v>0</v>
      </c>
      <c r="F2281" s="99">
        <f>IF(OR('Exadata Layout'!P290 = "P", 'Exadata Layout'!P290 = "A"), 'Exadata Layout'!I290, 0)</f>
        <v>0</v>
      </c>
      <c r="G2281" s="91" t="str">
        <f t="array" ref="G2281">IF(OR('Exadata Layout'!P290 = "P", 'Exadata Layout'!P290 = "A"), 'Exadata Layout'!G290, "")</f>
        <v/>
      </c>
    </row>
    <row r="2282" spans="3:7">
      <c r="C2282" s="91">
        <v>277</v>
      </c>
      <c r="D2282" s="99">
        <f>IF(OR('Exadata Layout'!P291 = "P"), 'Exadata Layout'!V291, 0)</f>
        <v>0</v>
      </c>
      <c r="E2282" s="99">
        <f t="array" ref="E2282">IF(OR('Exadata Layout'!P291 = "P", 'Exadata Layout'!P291 = "A"), 'Exadata Layout'!W291, 0)</f>
        <v>0</v>
      </c>
      <c r="F2282" s="99">
        <f>IF(OR('Exadata Layout'!P291 = "P", 'Exadata Layout'!P291 = "A"), 'Exadata Layout'!I291, 0)</f>
        <v>0</v>
      </c>
      <c r="G2282" s="91" t="str">
        <f t="array" ref="G2282">IF(OR('Exadata Layout'!P291 = "P", 'Exadata Layout'!P291 = "A"), 'Exadata Layout'!G291, "")</f>
        <v/>
      </c>
    </row>
    <row r="2283" spans="3:7">
      <c r="C2283" s="91">
        <v>278</v>
      </c>
      <c r="D2283" s="99">
        <f>IF(OR('Exadata Layout'!P292 = "P"), 'Exadata Layout'!V292, 0)</f>
        <v>0</v>
      </c>
      <c r="E2283" s="99">
        <f t="array" ref="E2283">IF(OR('Exadata Layout'!P292 = "P", 'Exadata Layout'!P292 = "A"), 'Exadata Layout'!W292, 0)</f>
        <v>0</v>
      </c>
      <c r="F2283" s="99">
        <f>IF(OR('Exadata Layout'!P292 = "P", 'Exadata Layout'!P292 = "A"), 'Exadata Layout'!I292, 0)</f>
        <v>0</v>
      </c>
      <c r="G2283" s="91" t="str">
        <f t="array" ref="G2283">IF(OR('Exadata Layout'!P292 = "P", 'Exadata Layout'!P292 = "A"), 'Exadata Layout'!G292, "")</f>
        <v/>
      </c>
    </row>
    <row r="2284" spans="3:7">
      <c r="C2284" s="91">
        <v>279</v>
      </c>
      <c r="D2284" s="99">
        <f>IF(OR('Exadata Layout'!P293 = "P"), 'Exadata Layout'!V293, 0)</f>
        <v>0</v>
      </c>
      <c r="E2284" s="99">
        <f t="array" ref="E2284">IF(OR('Exadata Layout'!P293 = "P", 'Exadata Layout'!P293 = "A"), 'Exadata Layout'!W293, 0)</f>
        <v>0</v>
      </c>
      <c r="F2284" s="99">
        <f>IF(OR('Exadata Layout'!P293 = "P", 'Exadata Layout'!P293 = "A"), 'Exadata Layout'!I293, 0)</f>
        <v>0</v>
      </c>
      <c r="G2284" s="91" t="str">
        <f t="array" ref="G2284">IF(OR('Exadata Layout'!P293 = "P", 'Exadata Layout'!P293 = "A"), 'Exadata Layout'!G293, "")</f>
        <v/>
      </c>
    </row>
    <row r="2285" spans="3:7">
      <c r="C2285" s="91">
        <v>280</v>
      </c>
      <c r="D2285" s="99">
        <f>IF(OR('Exadata Layout'!P294 = "P"), 'Exadata Layout'!V294, 0)</f>
        <v>0</v>
      </c>
      <c r="E2285" s="99">
        <f t="array" ref="E2285">IF(OR('Exadata Layout'!P294 = "P", 'Exadata Layout'!P294 = "A"), 'Exadata Layout'!W294, 0)</f>
        <v>0</v>
      </c>
      <c r="F2285" s="99">
        <f>IF(OR('Exadata Layout'!P294 = "P", 'Exadata Layout'!P294 = "A"), 'Exadata Layout'!I294, 0)</f>
        <v>0</v>
      </c>
      <c r="G2285" s="91" t="str">
        <f t="array" ref="G2285">IF(OR('Exadata Layout'!P294 = "P", 'Exadata Layout'!P294 = "A"), 'Exadata Layout'!G294, "")</f>
        <v/>
      </c>
    </row>
    <row r="2286" spans="3:7">
      <c r="C2286" s="91">
        <v>281</v>
      </c>
      <c r="D2286" s="99">
        <f>IF(OR('Exadata Layout'!P295 = "P"), 'Exadata Layout'!V295, 0)</f>
        <v>0</v>
      </c>
      <c r="E2286" s="99">
        <f t="array" ref="E2286">IF(OR('Exadata Layout'!P295 = "P", 'Exadata Layout'!P295 = "A"), 'Exadata Layout'!W295, 0)</f>
        <v>0</v>
      </c>
      <c r="F2286" s="99">
        <f>IF(OR('Exadata Layout'!P295 = "P", 'Exadata Layout'!P295 = "A"), 'Exadata Layout'!I295, 0)</f>
        <v>0</v>
      </c>
      <c r="G2286" s="91" t="str">
        <f t="array" ref="G2286">IF(OR('Exadata Layout'!P295 = "P", 'Exadata Layout'!P295 = "A"), 'Exadata Layout'!G295, "")</f>
        <v/>
      </c>
    </row>
    <row r="2287" spans="3:7">
      <c r="C2287" s="91">
        <v>282</v>
      </c>
      <c r="D2287" s="99">
        <f>IF(OR('Exadata Layout'!P296 = "P"), 'Exadata Layout'!V296, 0)</f>
        <v>0</v>
      </c>
      <c r="E2287" s="99">
        <f t="array" ref="E2287">IF(OR('Exadata Layout'!P296 = "P", 'Exadata Layout'!P296 = "A"), 'Exadata Layout'!W296, 0)</f>
        <v>0</v>
      </c>
      <c r="F2287" s="99">
        <f>IF(OR('Exadata Layout'!P296 = "P", 'Exadata Layout'!P296 = "A"), 'Exadata Layout'!I296, 0)</f>
        <v>0</v>
      </c>
      <c r="G2287" s="91" t="str">
        <f t="array" ref="G2287">IF(OR('Exadata Layout'!P296 = "P", 'Exadata Layout'!P296 = "A"), 'Exadata Layout'!G296, "")</f>
        <v/>
      </c>
    </row>
    <row r="2288" spans="3:7">
      <c r="C2288" s="91">
        <v>283</v>
      </c>
      <c r="D2288" s="99">
        <f>IF(OR('Exadata Layout'!P297 = "P"), 'Exadata Layout'!V297, 0)</f>
        <v>0</v>
      </c>
      <c r="E2288" s="99">
        <f t="array" ref="E2288">IF(OR('Exadata Layout'!P297 = "P", 'Exadata Layout'!P297 = "A"), 'Exadata Layout'!W297, 0)</f>
        <v>0</v>
      </c>
      <c r="F2288" s="99">
        <f>IF(OR('Exadata Layout'!P297 = "P", 'Exadata Layout'!P297 = "A"), 'Exadata Layout'!I297, 0)</f>
        <v>0</v>
      </c>
      <c r="G2288" s="91" t="str">
        <f t="array" ref="G2288">IF(OR('Exadata Layout'!P297 = "P", 'Exadata Layout'!P297 = "A"), 'Exadata Layout'!G297, "")</f>
        <v/>
      </c>
    </row>
    <row r="2289" spans="3:7">
      <c r="C2289" s="91">
        <v>284</v>
      </c>
      <c r="D2289" s="99">
        <f>IF(OR('Exadata Layout'!P298 = "P"), 'Exadata Layout'!V298, 0)</f>
        <v>0</v>
      </c>
      <c r="E2289" s="99">
        <f t="array" ref="E2289">IF(OR('Exadata Layout'!P298 = "P", 'Exadata Layout'!P298 = "A"), 'Exadata Layout'!W298, 0)</f>
        <v>0</v>
      </c>
      <c r="F2289" s="99">
        <f>IF(OR('Exadata Layout'!P298 = "P", 'Exadata Layout'!P298 = "A"), 'Exadata Layout'!I298, 0)</f>
        <v>0</v>
      </c>
      <c r="G2289" s="91" t="str">
        <f t="array" ref="G2289">IF(OR('Exadata Layout'!P298 = "P", 'Exadata Layout'!P298 = "A"), 'Exadata Layout'!G298, "")</f>
        <v/>
      </c>
    </row>
    <row r="2290" spans="3:7">
      <c r="C2290" s="91">
        <v>285</v>
      </c>
      <c r="D2290" s="99">
        <f>IF(OR('Exadata Layout'!P299 = "P"), 'Exadata Layout'!V299, 0)</f>
        <v>0</v>
      </c>
      <c r="E2290" s="99">
        <f t="array" ref="E2290">IF(OR('Exadata Layout'!P299 = "P", 'Exadata Layout'!P299 = "A"), 'Exadata Layout'!W299, 0)</f>
        <v>0</v>
      </c>
      <c r="F2290" s="99">
        <f>IF(OR('Exadata Layout'!P299 = "P", 'Exadata Layout'!P299 = "A"), 'Exadata Layout'!I299, 0)</f>
        <v>0</v>
      </c>
      <c r="G2290" s="91" t="str">
        <f t="array" ref="G2290">IF(OR('Exadata Layout'!P299 = "P", 'Exadata Layout'!P299 = "A"), 'Exadata Layout'!G299, "")</f>
        <v/>
      </c>
    </row>
    <row r="2291" spans="3:7">
      <c r="C2291" s="91">
        <v>286</v>
      </c>
      <c r="D2291" s="99">
        <f>IF(OR('Exadata Layout'!P300 = "P"), 'Exadata Layout'!V300, 0)</f>
        <v>0</v>
      </c>
      <c r="E2291" s="99">
        <f t="array" ref="E2291">IF(OR('Exadata Layout'!P300 = "P", 'Exadata Layout'!P300 = "A"), 'Exadata Layout'!W300, 0)</f>
        <v>0</v>
      </c>
      <c r="F2291" s="99">
        <f>IF(OR('Exadata Layout'!P300 = "P", 'Exadata Layout'!P300 = "A"), 'Exadata Layout'!I300, 0)</f>
        <v>0</v>
      </c>
      <c r="G2291" s="91" t="str">
        <f t="array" ref="G2291">IF(OR('Exadata Layout'!P300 = "P", 'Exadata Layout'!P300 = "A"), 'Exadata Layout'!G300, "")</f>
        <v/>
      </c>
    </row>
    <row r="2292" spans="3:7">
      <c r="C2292" s="91">
        <v>287</v>
      </c>
      <c r="D2292" s="99">
        <f>IF(OR('Exadata Layout'!P301 = "P"), 'Exadata Layout'!V301, 0)</f>
        <v>0</v>
      </c>
      <c r="E2292" s="99">
        <f t="array" ref="E2292">IF(OR('Exadata Layout'!P301 = "P", 'Exadata Layout'!P301 = "A"), 'Exadata Layout'!W301, 0)</f>
        <v>0</v>
      </c>
      <c r="F2292" s="99">
        <f>IF(OR('Exadata Layout'!P301 = "P", 'Exadata Layout'!P301 = "A"), 'Exadata Layout'!I301, 0)</f>
        <v>0</v>
      </c>
      <c r="G2292" s="91" t="str">
        <f t="array" ref="G2292">IF(OR('Exadata Layout'!P301 = "P", 'Exadata Layout'!P301 = "A"), 'Exadata Layout'!G301, "")</f>
        <v/>
      </c>
    </row>
    <row r="2293" spans="3:7">
      <c r="C2293" s="91">
        <v>288</v>
      </c>
      <c r="D2293" s="99">
        <f>IF(OR('Exadata Layout'!P302 = "P"), 'Exadata Layout'!V302, 0)</f>
        <v>0</v>
      </c>
      <c r="E2293" s="99">
        <f t="array" ref="E2293">IF(OR('Exadata Layout'!P302 = "P", 'Exadata Layout'!P302 = "A"), 'Exadata Layout'!W302, 0)</f>
        <v>0</v>
      </c>
      <c r="F2293" s="99">
        <f>IF(OR('Exadata Layout'!P302 = "P", 'Exadata Layout'!P302 = "A"), 'Exadata Layout'!I302, 0)</f>
        <v>0</v>
      </c>
      <c r="G2293" s="91" t="str">
        <f t="array" ref="G2293">IF(OR('Exadata Layout'!P302 = "P", 'Exadata Layout'!P302 = "A"), 'Exadata Layout'!G302, "")</f>
        <v/>
      </c>
    </row>
    <row r="2294" spans="3:7">
      <c r="C2294" s="91">
        <v>289</v>
      </c>
      <c r="D2294" s="99">
        <f>IF(OR('Exadata Layout'!P303 = "P"), 'Exadata Layout'!V303, 0)</f>
        <v>0</v>
      </c>
      <c r="E2294" s="99">
        <f t="array" ref="E2294">IF(OR('Exadata Layout'!P303 = "P", 'Exadata Layout'!P303 = "A"), 'Exadata Layout'!W303, 0)</f>
        <v>0</v>
      </c>
      <c r="F2294" s="99">
        <f>IF(OR('Exadata Layout'!P303 = "P", 'Exadata Layout'!P303 = "A"), 'Exadata Layout'!I303, 0)</f>
        <v>0</v>
      </c>
      <c r="G2294" s="91" t="str">
        <f t="array" ref="G2294">IF(OR('Exadata Layout'!P303 = "P", 'Exadata Layout'!P303 = "A"), 'Exadata Layout'!G303, "")</f>
        <v/>
      </c>
    </row>
    <row r="2295" spans="3:7">
      <c r="C2295" s="91">
        <v>290</v>
      </c>
      <c r="D2295" s="99">
        <f>IF(OR('Exadata Layout'!P304 = "P"), 'Exadata Layout'!V304, 0)</f>
        <v>0</v>
      </c>
      <c r="E2295" s="99">
        <f t="array" ref="E2295">IF(OR('Exadata Layout'!P304 = "P", 'Exadata Layout'!P304 = "A"), 'Exadata Layout'!W304, 0)</f>
        <v>0</v>
      </c>
      <c r="F2295" s="99">
        <f>IF(OR('Exadata Layout'!P304 = "P", 'Exadata Layout'!P304 = "A"), 'Exadata Layout'!I304, 0)</f>
        <v>0</v>
      </c>
      <c r="G2295" s="91" t="str">
        <f t="array" ref="G2295">IF(OR('Exadata Layout'!P304 = "P", 'Exadata Layout'!P304 = "A"), 'Exadata Layout'!G304, "")</f>
        <v/>
      </c>
    </row>
    <row r="2296" spans="3:7">
      <c r="C2296" s="91">
        <v>291</v>
      </c>
      <c r="D2296" s="99">
        <f>IF(OR('Exadata Layout'!P305 = "P"), 'Exadata Layout'!V305, 0)</f>
        <v>0</v>
      </c>
      <c r="E2296" s="99">
        <f t="array" ref="E2296">IF(OR('Exadata Layout'!P305 = "P", 'Exadata Layout'!P305 = "A"), 'Exadata Layout'!W305, 0)</f>
        <v>0</v>
      </c>
      <c r="F2296" s="99">
        <f>IF(OR('Exadata Layout'!P305 = "P", 'Exadata Layout'!P305 = "A"), 'Exadata Layout'!I305, 0)</f>
        <v>0</v>
      </c>
      <c r="G2296" s="91" t="str">
        <f t="array" ref="G2296">IF(OR('Exadata Layout'!P305 = "P", 'Exadata Layout'!P305 = "A"), 'Exadata Layout'!G305, "")</f>
        <v/>
      </c>
    </row>
    <row r="2297" spans="3:7">
      <c r="C2297" s="91">
        <v>292</v>
      </c>
      <c r="D2297" s="99">
        <f>IF(OR('Exadata Layout'!P306 = "P"), 'Exadata Layout'!V306, 0)</f>
        <v>0</v>
      </c>
      <c r="E2297" s="99">
        <f t="array" ref="E2297">IF(OR('Exadata Layout'!P306 = "P", 'Exadata Layout'!P306 = "A"), 'Exadata Layout'!W306, 0)</f>
        <v>0</v>
      </c>
      <c r="F2297" s="99">
        <f>IF(OR('Exadata Layout'!P306 = "P", 'Exadata Layout'!P306 = "A"), 'Exadata Layout'!I306, 0)</f>
        <v>0</v>
      </c>
      <c r="G2297" s="91" t="str">
        <f t="array" ref="G2297">IF(OR('Exadata Layout'!P306 = "P", 'Exadata Layout'!P306 = "A"), 'Exadata Layout'!G306, "")</f>
        <v/>
      </c>
    </row>
    <row r="2298" spans="3:7">
      <c r="C2298" s="91">
        <v>293</v>
      </c>
      <c r="D2298" s="99">
        <f>IF(OR('Exadata Layout'!P307 = "P"), 'Exadata Layout'!V307, 0)</f>
        <v>0</v>
      </c>
      <c r="E2298" s="99">
        <f t="array" ref="E2298">IF(OR('Exadata Layout'!P307 = "P", 'Exadata Layout'!P307 = "A"), 'Exadata Layout'!W307, 0)</f>
        <v>0</v>
      </c>
      <c r="F2298" s="99">
        <f>IF(OR('Exadata Layout'!P307 = "P", 'Exadata Layout'!P307 = "A"), 'Exadata Layout'!I307, 0)</f>
        <v>0</v>
      </c>
      <c r="G2298" s="91" t="str">
        <f t="array" ref="G2298">IF(OR('Exadata Layout'!P307 = "P", 'Exadata Layout'!P307 = "A"), 'Exadata Layout'!G307, "")</f>
        <v/>
      </c>
    </row>
    <row r="2299" spans="3:7">
      <c r="C2299" s="91">
        <v>294</v>
      </c>
      <c r="D2299" s="99">
        <f>IF(OR('Exadata Layout'!P308 = "P"), 'Exadata Layout'!V308, 0)</f>
        <v>0</v>
      </c>
      <c r="E2299" s="99">
        <f t="array" ref="E2299">IF(OR('Exadata Layout'!P308 = "P", 'Exadata Layout'!P308 = "A"), 'Exadata Layout'!W308, 0)</f>
        <v>0</v>
      </c>
      <c r="F2299" s="99">
        <f>IF(OR('Exadata Layout'!P308 = "P", 'Exadata Layout'!P308 = "A"), 'Exadata Layout'!I308, 0)</f>
        <v>0</v>
      </c>
      <c r="G2299" s="91" t="str">
        <f t="array" ref="G2299">IF(OR('Exadata Layout'!P308 = "P", 'Exadata Layout'!P308 = "A"), 'Exadata Layout'!G308, "")</f>
        <v/>
      </c>
    </row>
    <row r="2300" spans="3:7">
      <c r="C2300" s="91">
        <v>295</v>
      </c>
      <c r="D2300" s="99">
        <f>IF(OR('Exadata Layout'!P309 = "P"), 'Exadata Layout'!V309, 0)</f>
        <v>0</v>
      </c>
      <c r="E2300" s="99">
        <f t="array" ref="E2300">IF(OR('Exadata Layout'!P309 = "P", 'Exadata Layout'!P309 = "A"), 'Exadata Layout'!W309, 0)</f>
        <v>0</v>
      </c>
      <c r="F2300" s="99">
        <f>IF(OR('Exadata Layout'!P309 = "P", 'Exadata Layout'!P309 = "A"), 'Exadata Layout'!I309, 0)</f>
        <v>0</v>
      </c>
      <c r="G2300" s="91" t="str">
        <f t="array" ref="G2300">IF(OR('Exadata Layout'!P309 = "P", 'Exadata Layout'!P309 = "A"), 'Exadata Layout'!G309, "")</f>
        <v/>
      </c>
    </row>
    <row r="2301" spans="3:7">
      <c r="C2301" s="91">
        <v>296</v>
      </c>
      <c r="D2301" s="99">
        <f>IF(OR('Exadata Layout'!P310 = "P"), 'Exadata Layout'!V310, 0)</f>
        <v>0</v>
      </c>
      <c r="E2301" s="99">
        <f t="array" ref="E2301">IF(OR('Exadata Layout'!P310 = "P", 'Exadata Layout'!P310 = "A"), 'Exadata Layout'!W310, 0)</f>
        <v>0</v>
      </c>
      <c r="F2301" s="99">
        <f>IF(OR('Exadata Layout'!P310 = "P", 'Exadata Layout'!P310 = "A"), 'Exadata Layout'!I310, 0)</f>
        <v>0</v>
      </c>
      <c r="G2301" s="91" t="str">
        <f t="array" ref="G2301">IF(OR('Exadata Layout'!P310 = "P", 'Exadata Layout'!P310 = "A"), 'Exadata Layout'!G310, "")</f>
        <v/>
      </c>
    </row>
    <row r="2302" spans="3:7">
      <c r="C2302" s="91">
        <v>297</v>
      </c>
      <c r="D2302" s="99">
        <f>IF(OR('Exadata Layout'!P311 = "P"), 'Exadata Layout'!V311, 0)</f>
        <v>0</v>
      </c>
      <c r="E2302" s="99">
        <f t="array" ref="E2302">IF(OR('Exadata Layout'!P311 = "P", 'Exadata Layout'!P311 = "A"), 'Exadata Layout'!W311, 0)</f>
        <v>0</v>
      </c>
      <c r="F2302" s="99">
        <f>IF(OR('Exadata Layout'!P311 = "P", 'Exadata Layout'!P311 = "A"), 'Exadata Layout'!I311, 0)</f>
        <v>0</v>
      </c>
      <c r="G2302" s="91" t="str">
        <f t="array" ref="G2302">IF(OR('Exadata Layout'!P311 = "P", 'Exadata Layout'!P311 = "A"), 'Exadata Layout'!G311, "")</f>
        <v/>
      </c>
    </row>
    <row r="2303" spans="3:7">
      <c r="C2303" s="91">
        <v>298</v>
      </c>
      <c r="D2303" s="99">
        <f>IF(OR('Exadata Layout'!P312 = "P"), 'Exadata Layout'!V312, 0)</f>
        <v>0</v>
      </c>
      <c r="E2303" s="99">
        <f t="array" ref="E2303">IF(OR('Exadata Layout'!P312 = "P", 'Exadata Layout'!P312 = "A"), 'Exadata Layout'!W312, 0)</f>
        <v>0</v>
      </c>
      <c r="F2303" s="99">
        <f>IF(OR('Exadata Layout'!P312 = "P", 'Exadata Layout'!P312 = "A"), 'Exadata Layout'!I312, 0)</f>
        <v>0</v>
      </c>
      <c r="G2303" s="91" t="str">
        <f t="array" ref="G2303">IF(OR('Exadata Layout'!P312 = "P", 'Exadata Layout'!P312 = "A"), 'Exadata Layout'!G312, "")</f>
        <v/>
      </c>
    </row>
    <row r="2304" spans="3:7">
      <c r="C2304" s="91">
        <v>299</v>
      </c>
      <c r="D2304" s="99">
        <f>IF(OR('Exadata Layout'!P313 = "P"), 'Exadata Layout'!V313, 0)</f>
        <v>0</v>
      </c>
      <c r="E2304" s="99">
        <f t="array" ref="E2304">IF(OR('Exadata Layout'!P313 = "P", 'Exadata Layout'!P313 = "A"), 'Exadata Layout'!W313, 0)</f>
        <v>0</v>
      </c>
      <c r="F2304" s="99">
        <f>IF(OR('Exadata Layout'!P313 = "P", 'Exadata Layout'!P313 = "A"), 'Exadata Layout'!I313, 0)</f>
        <v>0</v>
      </c>
      <c r="G2304" s="91" t="str">
        <f t="array" ref="G2304">IF(OR('Exadata Layout'!P313 = "P", 'Exadata Layout'!P313 = "A"), 'Exadata Layout'!G313, "")</f>
        <v/>
      </c>
    </row>
    <row r="2305" spans="3:7">
      <c r="C2305" s="91">
        <v>300</v>
      </c>
      <c r="D2305" s="99">
        <f>IF(OR('Exadata Layout'!P314 = "P"), 'Exadata Layout'!V314, 0)</f>
        <v>0</v>
      </c>
      <c r="E2305" s="99">
        <f t="array" ref="E2305">IF(OR('Exadata Layout'!P314 = "P", 'Exadata Layout'!P314 = "A"), 'Exadata Layout'!W314, 0)</f>
        <v>0</v>
      </c>
      <c r="F2305" s="99">
        <f>IF(OR('Exadata Layout'!P314 = "P", 'Exadata Layout'!P314 = "A"), 'Exadata Layout'!I314, 0)</f>
        <v>0</v>
      </c>
      <c r="G2305" s="91" t="str">
        <f t="array" ref="G2305">IF(OR('Exadata Layout'!P314 = "P", 'Exadata Layout'!P314 = "A"), 'Exadata Layout'!G314, "")</f>
        <v/>
      </c>
    </row>
    <row r="2306" spans="3:7">
      <c r="C2306" s="91">
        <v>301</v>
      </c>
      <c r="D2306" s="99">
        <f>IF(OR('Exadata Layout'!P315 = "P"), 'Exadata Layout'!V315, 0)</f>
        <v>0</v>
      </c>
      <c r="E2306" s="99">
        <f t="array" ref="E2306">IF(OR('Exadata Layout'!P315 = "P", 'Exadata Layout'!P315 = "A"), 'Exadata Layout'!W315, 0)</f>
        <v>0</v>
      </c>
      <c r="F2306" s="99">
        <f>IF(OR('Exadata Layout'!P315 = "P", 'Exadata Layout'!P315 = "A"), 'Exadata Layout'!I315, 0)</f>
        <v>0</v>
      </c>
      <c r="G2306" s="91" t="str">
        <f t="array" ref="G2306">IF(OR('Exadata Layout'!P315 = "P", 'Exadata Layout'!P315 = "A"), 'Exadata Layout'!G315, "")</f>
        <v/>
      </c>
    </row>
    <row r="2307" spans="3:7">
      <c r="C2307" s="91">
        <v>302</v>
      </c>
      <c r="D2307" s="99">
        <f>IF(OR('Exadata Layout'!P316 = "P"), 'Exadata Layout'!V316, 0)</f>
        <v>0</v>
      </c>
      <c r="E2307" s="99">
        <f t="array" ref="E2307">IF(OR('Exadata Layout'!P316 = "P", 'Exadata Layout'!P316 = "A"), 'Exadata Layout'!W316, 0)</f>
        <v>0</v>
      </c>
      <c r="F2307" s="99">
        <f>IF(OR('Exadata Layout'!P316 = "P", 'Exadata Layout'!P316 = "A"), 'Exadata Layout'!I316, 0)</f>
        <v>0</v>
      </c>
      <c r="G2307" s="91" t="str">
        <f t="array" ref="G2307">IF(OR('Exadata Layout'!P316 = "P", 'Exadata Layout'!P316 = "A"), 'Exadata Layout'!G316, "")</f>
        <v/>
      </c>
    </row>
    <row r="2308" spans="3:7">
      <c r="C2308" s="91">
        <v>303</v>
      </c>
      <c r="D2308" s="99">
        <f>IF(OR('Exadata Layout'!P317 = "P"), 'Exadata Layout'!V317, 0)</f>
        <v>0</v>
      </c>
      <c r="E2308" s="99">
        <f t="array" ref="E2308">IF(OR('Exadata Layout'!P317 = "P", 'Exadata Layout'!P317 = "A"), 'Exadata Layout'!W317, 0)</f>
        <v>0</v>
      </c>
      <c r="F2308" s="99">
        <f>IF(OR('Exadata Layout'!P317 = "P", 'Exadata Layout'!P317 = "A"), 'Exadata Layout'!I317, 0)</f>
        <v>0</v>
      </c>
      <c r="G2308" s="91" t="str">
        <f t="array" ref="G2308">IF(OR('Exadata Layout'!P317 = "P", 'Exadata Layout'!P317 = "A"), 'Exadata Layout'!G317, "")</f>
        <v/>
      </c>
    </row>
    <row r="2309" spans="3:7">
      <c r="C2309" s="91">
        <v>304</v>
      </c>
      <c r="D2309" s="99">
        <f>IF(OR('Exadata Layout'!P318 = "P"), 'Exadata Layout'!V318, 0)</f>
        <v>0</v>
      </c>
      <c r="E2309" s="99">
        <f t="array" ref="E2309">IF(OR('Exadata Layout'!P318 = "P", 'Exadata Layout'!P318 = "A"), 'Exadata Layout'!W318, 0)</f>
        <v>0</v>
      </c>
      <c r="F2309" s="99">
        <f>IF(OR('Exadata Layout'!P318 = "P", 'Exadata Layout'!P318 = "A"), 'Exadata Layout'!I318, 0)</f>
        <v>0</v>
      </c>
      <c r="G2309" s="91" t="str">
        <f t="array" ref="G2309">IF(OR('Exadata Layout'!P318 = "P", 'Exadata Layout'!P318 = "A"), 'Exadata Layout'!G318, "")</f>
        <v/>
      </c>
    </row>
    <row r="2310" spans="3:7">
      <c r="C2310" s="91">
        <v>305</v>
      </c>
      <c r="D2310" s="99">
        <f>IF(OR('Exadata Layout'!P319 = "P"), 'Exadata Layout'!V319, 0)</f>
        <v>0</v>
      </c>
      <c r="E2310" s="99">
        <f t="array" ref="E2310">IF(OR('Exadata Layout'!P319 = "P", 'Exadata Layout'!P319 = "A"), 'Exadata Layout'!W319, 0)</f>
        <v>0</v>
      </c>
      <c r="F2310" s="99">
        <f>IF(OR('Exadata Layout'!P319 = "P", 'Exadata Layout'!P319 = "A"), 'Exadata Layout'!I319, 0)</f>
        <v>0</v>
      </c>
      <c r="G2310" s="91" t="str">
        <f t="array" ref="G2310">IF(OR('Exadata Layout'!P319 = "P", 'Exadata Layout'!P319 = "A"), 'Exadata Layout'!G319, "")</f>
        <v/>
      </c>
    </row>
    <row r="2311" spans="3:7">
      <c r="C2311" s="91">
        <v>306</v>
      </c>
      <c r="D2311" s="99">
        <f>IF(OR('Exadata Layout'!P320 = "P"), 'Exadata Layout'!V320, 0)</f>
        <v>0</v>
      </c>
      <c r="E2311" s="99">
        <f t="array" ref="E2311">IF(OR('Exadata Layout'!P320 = "P", 'Exadata Layout'!P320 = "A"), 'Exadata Layout'!W320, 0)</f>
        <v>0</v>
      </c>
      <c r="F2311" s="99">
        <f>IF(OR('Exadata Layout'!P320 = "P", 'Exadata Layout'!P320 = "A"), 'Exadata Layout'!I320, 0)</f>
        <v>0</v>
      </c>
      <c r="G2311" s="91" t="str">
        <f t="array" ref="G2311">IF(OR('Exadata Layout'!P320 = "P", 'Exadata Layout'!P320 = "A"), 'Exadata Layout'!G320, "")</f>
        <v/>
      </c>
    </row>
    <row r="2312" spans="3:7">
      <c r="C2312" s="91">
        <v>307</v>
      </c>
      <c r="D2312" s="99">
        <f>IF(OR('Exadata Layout'!P321 = "P"), 'Exadata Layout'!V321, 0)</f>
        <v>0</v>
      </c>
      <c r="E2312" s="99">
        <f t="array" ref="E2312">IF(OR('Exadata Layout'!P321 = "P", 'Exadata Layout'!P321 = "A"), 'Exadata Layout'!W321, 0)</f>
        <v>0</v>
      </c>
      <c r="F2312" s="99">
        <f>IF(OR('Exadata Layout'!P321 = "P", 'Exadata Layout'!P321 = "A"), 'Exadata Layout'!I321, 0)</f>
        <v>0</v>
      </c>
      <c r="G2312" s="91" t="str">
        <f t="array" ref="G2312">IF(OR('Exadata Layout'!P321 = "P", 'Exadata Layout'!P321 = "A"), 'Exadata Layout'!G321, "")</f>
        <v/>
      </c>
    </row>
    <row r="2313" spans="3:7">
      <c r="C2313" s="91">
        <v>308</v>
      </c>
      <c r="D2313" s="99">
        <f>IF(OR('Exadata Layout'!P322 = "P"), 'Exadata Layout'!V322, 0)</f>
        <v>0</v>
      </c>
      <c r="E2313" s="99">
        <f t="array" ref="E2313">IF(OR('Exadata Layout'!P322 = "P", 'Exadata Layout'!P322 = "A"), 'Exadata Layout'!W322, 0)</f>
        <v>0</v>
      </c>
      <c r="F2313" s="99">
        <f>IF(OR('Exadata Layout'!P322 = "P", 'Exadata Layout'!P322 = "A"), 'Exadata Layout'!I322, 0)</f>
        <v>0</v>
      </c>
      <c r="G2313" s="91" t="str">
        <f t="array" ref="G2313">IF(OR('Exadata Layout'!P322 = "P", 'Exadata Layout'!P322 = "A"), 'Exadata Layout'!G322, "")</f>
        <v/>
      </c>
    </row>
    <row r="2314" spans="3:7">
      <c r="C2314" s="91">
        <v>309</v>
      </c>
      <c r="D2314" s="99">
        <f>IF(OR('Exadata Layout'!P323 = "P"), 'Exadata Layout'!V323, 0)</f>
        <v>0</v>
      </c>
      <c r="E2314" s="99">
        <f t="array" ref="E2314">IF(OR('Exadata Layout'!P323 = "P", 'Exadata Layout'!P323 = "A"), 'Exadata Layout'!W323, 0)</f>
        <v>0</v>
      </c>
      <c r="F2314" s="99">
        <f>IF(OR('Exadata Layout'!P323 = "P", 'Exadata Layout'!P323 = "A"), 'Exadata Layout'!I323, 0)</f>
        <v>0</v>
      </c>
      <c r="G2314" s="91" t="str">
        <f t="array" ref="G2314">IF(OR('Exadata Layout'!P323 = "P", 'Exadata Layout'!P323 = "A"), 'Exadata Layout'!G323, "")</f>
        <v/>
      </c>
    </row>
    <row r="2315" spans="3:7">
      <c r="C2315" s="91">
        <v>310</v>
      </c>
      <c r="D2315" s="99">
        <f>IF(OR('Exadata Layout'!P324 = "P"), 'Exadata Layout'!V324, 0)</f>
        <v>0</v>
      </c>
      <c r="E2315" s="99">
        <f t="array" ref="E2315">IF(OR('Exadata Layout'!P324 = "P", 'Exadata Layout'!P324 = "A"), 'Exadata Layout'!W324, 0)</f>
        <v>0</v>
      </c>
      <c r="F2315" s="99">
        <f>IF(OR('Exadata Layout'!P324 = "P", 'Exadata Layout'!P324 = "A"), 'Exadata Layout'!I324, 0)</f>
        <v>0</v>
      </c>
      <c r="G2315" s="91" t="str">
        <f t="array" ref="G2315">IF(OR('Exadata Layout'!P324 = "P", 'Exadata Layout'!P324 = "A"), 'Exadata Layout'!G324, "")</f>
        <v/>
      </c>
    </row>
    <row r="2316" spans="3:7">
      <c r="C2316" s="91">
        <v>311</v>
      </c>
      <c r="D2316" s="99">
        <f>IF(OR('Exadata Layout'!P325 = "P"), 'Exadata Layout'!V325, 0)</f>
        <v>0</v>
      </c>
      <c r="E2316" s="99">
        <f t="array" ref="E2316">IF(OR('Exadata Layout'!P325 = "P", 'Exadata Layout'!P325 = "A"), 'Exadata Layout'!W325, 0)</f>
        <v>0</v>
      </c>
      <c r="F2316" s="99">
        <f>IF(OR('Exadata Layout'!P325 = "P", 'Exadata Layout'!P325 = "A"), 'Exadata Layout'!I325, 0)</f>
        <v>0</v>
      </c>
      <c r="G2316" s="91" t="str">
        <f t="array" ref="G2316">IF(OR('Exadata Layout'!P325 = "P", 'Exadata Layout'!P325 = "A"), 'Exadata Layout'!G325, "")</f>
        <v/>
      </c>
    </row>
    <row r="2317" spans="3:7">
      <c r="C2317" s="91">
        <v>312</v>
      </c>
      <c r="D2317" s="99">
        <f>IF(OR('Exadata Layout'!P326 = "P"), 'Exadata Layout'!V326, 0)</f>
        <v>0</v>
      </c>
      <c r="E2317" s="99">
        <f t="array" ref="E2317">IF(OR('Exadata Layout'!P326 = "P", 'Exadata Layout'!P326 = "A"), 'Exadata Layout'!W326, 0)</f>
        <v>0</v>
      </c>
      <c r="F2317" s="99">
        <f>IF(OR('Exadata Layout'!P326 = "P", 'Exadata Layout'!P326 = "A"), 'Exadata Layout'!I326, 0)</f>
        <v>0</v>
      </c>
      <c r="G2317" s="91" t="str">
        <f t="array" ref="G2317">IF(OR('Exadata Layout'!P326 = "P", 'Exadata Layout'!P326 = "A"), 'Exadata Layout'!G326, "")</f>
        <v/>
      </c>
    </row>
    <row r="2318" spans="3:7">
      <c r="C2318" s="91">
        <v>313</v>
      </c>
      <c r="D2318" s="99">
        <f>IF(OR('Exadata Layout'!P327 = "P"), 'Exadata Layout'!V327, 0)</f>
        <v>0</v>
      </c>
      <c r="E2318" s="99">
        <f t="array" ref="E2318">IF(OR('Exadata Layout'!P327 = "P", 'Exadata Layout'!P327 = "A"), 'Exadata Layout'!W327, 0)</f>
        <v>0</v>
      </c>
      <c r="F2318" s="99">
        <f>IF(OR('Exadata Layout'!P327 = "P", 'Exadata Layout'!P327 = "A"), 'Exadata Layout'!I327, 0)</f>
        <v>0</v>
      </c>
      <c r="G2318" s="91" t="str">
        <f t="array" ref="G2318">IF(OR('Exadata Layout'!P327 = "P", 'Exadata Layout'!P327 = "A"), 'Exadata Layout'!G327, "")</f>
        <v/>
      </c>
    </row>
    <row r="2319" spans="3:7">
      <c r="C2319" s="91">
        <v>314</v>
      </c>
      <c r="D2319" s="99">
        <f>IF(OR('Exadata Layout'!P328 = "P"), 'Exadata Layout'!V328, 0)</f>
        <v>0</v>
      </c>
      <c r="E2319" s="99">
        <f t="array" ref="E2319">IF(OR('Exadata Layout'!P328 = "P", 'Exadata Layout'!P328 = "A"), 'Exadata Layout'!W328, 0)</f>
        <v>0</v>
      </c>
      <c r="F2319" s="99">
        <f>IF(OR('Exadata Layout'!P328 = "P", 'Exadata Layout'!P328 = "A"), 'Exadata Layout'!I328, 0)</f>
        <v>0</v>
      </c>
      <c r="G2319" s="91" t="str">
        <f t="array" ref="G2319">IF(OR('Exadata Layout'!P328 = "P", 'Exadata Layout'!P328 = "A"), 'Exadata Layout'!G328, "")</f>
        <v/>
      </c>
    </row>
    <row r="2320" spans="3:7">
      <c r="C2320" s="91">
        <v>315</v>
      </c>
      <c r="D2320" s="99">
        <f>IF(OR('Exadata Layout'!P329 = "P"), 'Exadata Layout'!V329, 0)</f>
        <v>0</v>
      </c>
      <c r="E2320" s="99">
        <f t="array" ref="E2320">IF(OR('Exadata Layout'!P329 = "P", 'Exadata Layout'!P329 = "A"), 'Exadata Layout'!W329, 0)</f>
        <v>0</v>
      </c>
      <c r="F2320" s="99">
        <f>IF(OR('Exadata Layout'!P329 = "P", 'Exadata Layout'!P329 = "A"), 'Exadata Layout'!I329, 0)</f>
        <v>0</v>
      </c>
      <c r="G2320" s="91" t="str">
        <f t="array" ref="G2320">IF(OR('Exadata Layout'!P329 = "P", 'Exadata Layout'!P329 = "A"), 'Exadata Layout'!G329, "")</f>
        <v/>
      </c>
    </row>
    <row r="2321" spans="3:7">
      <c r="C2321" s="91">
        <v>316</v>
      </c>
      <c r="D2321" s="99">
        <f>IF(OR('Exadata Layout'!P330 = "P"), 'Exadata Layout'!V330, 0)</f>
        <v>0</v>
      </c>
      <c r="E2321" s="99">
        <f t="array" ref="E2321">IF(OR('Exadata Layout'!P330 = "P", 'Exadata Layout'!P330 = "A"), 'Exadata Layout'!W330, 0)</f>
        <v>0</v>
      </c>
      <c r="F2321" s="99">
        <f>IF(OR('Exadata Layout'!P330 = "P", 'Exadata Layout'!P330 = "A"), 'Exadata Layout'!I330, 0)</f>
        <v>0</v>
      </c>
      <c r="G2321" s="91" t="str">
        <f t="array" ref="G2321">IF(OR('Exadata Layout'!P330 = "P", 'Exadata Layout'!P330 = "A"), 'Exadata Layout'!G330, "")</f>
        <v/>
      </c>
    </row>
    <row r="2322" spans="3:7">
      <c r="C2322" s="91">
        <v>317</v>
      </c>
      <c r="D2322" s="99">
        <f>IF(OR('Exadata Layout'!P331 = "P"), 'Exadata Layout'!V331, 0)</f>
        <v>0</v>
      </c>
      <c r="E2322" s="99">
        <f t="array" ref="E2322">IF(OR('Exadata Layout'!P331 = "P", 'Exadata Layout'!P331 = "A"), 'Exadata Layout'!W331, 0)</f>
        <v>0</v>
      </c>
      <c r="F2322" s="99">
        <f>IF(OR('Exadata Layout'!P331 = "P", 'Exadata Layout'!P331 = "A"), 'Exadata Layout'!I331, 0)</f>
        <v>0</v>
      </c>
      <c r="G2322" s="91" t="str">
        <f t="array" ref="G2322">IF(OR('Exadata Layout'!P331 = "P", 'Exadata Layout'!P331 = "A"), 'Exadata Layout'!G331, "")</f>
        <v/>
      </c>
    </row>
    <row r="2323" spans="3:7">
      <c r="C2323" s="91">
        <v>318</v>
      </c>
      <c r="D2323" s="99">
        <f>IF(OR('Exadata Layout'!P332 = "P"), 'Exadata Layout'!V332, 0)</f>
        <v>0</v>
      </c>
      <c r="E2323" s="99">
        <f t="array" ref="E2323">IF(OR('Exadata Layout'!P332 = "P", 'Exadata Layout'!P332 = "A"), 'Exadata Layout'!W332, 0)</f>
        <v>0</v>
      </c>
      <c r="F2323" s="99">
        <f>IF(OR('Exadata Layout'!P332 = "P", 'Exadata Layout'!P332 = "A"), 'Exadata Layout'!I332, 0)</f>
        <v>0</v>
      </c>
      <c r="G2323" s="91" t="str">
        <f t="array" ref="G2323">IF(OR('Exadata Layout'!P332 = "P", 'Exadata Layout'!P332 = "A"), 'Exadata Layout'!G332, "")</f>
        <v/>
      </c>
    </row>
    <row r="2324" spans="3:7">
      <c r="C2324" s="91">
        <v>319</v>
      </c>
      <c r="D2324" s="99">
        <f>IF(OR('Exadata Layout'!P333 = "P"), 'Exadata Layout'!V333, 0)</f>
        <v>0</v>
      </c>
      <c r="E2324" s="99">
        <f t="array" ref="E2324">IF(OR('Exadata Layout'!P333 = "P", 'Exadata Layout'!P333 = "A"), 'Exadata Layout'!W333, 0)</f>
        <v>0</v>
      </c>
      <c r="F2324" s="99">
        <f>IF(OR('Exadata Layout'!P333 = "P", 'Exadata Layout'!P333 = "A"), 'Exadata Layout'!I333, 0)</f>
        <v>0</v>
      </c>
      <c r="G2324" s="91" t="str">
        <f t="array" ref="G2324">IF(OR('Exadata Layout'!P333 = "P", 'Exadata Layout'!P333 = "A"), 'Exadata Layout'!G333, "")</f>
        <v/>
      </c>
    </row>
    <row r="2325" spans="3:7">
      <c r="C2325" s="91">
        <v>320</v>
      </c>
      <c r="D2325" s="99">
        <f>IF(OR('Exadata Layout'!P334 = "P"), 'Exadata Layout'!V334, 0)</f>
        <v>0</v>
      </c>
      <c r="E2325" s="99">
        <f t="array" ref="E2325">IF(OR('Exadata Layout'!P334 = "P", 'Exadata Layout'!P334 = "A"), 'Exadata Layout'!W334, 0)</f>
        <v>0</v>
      </c>
      <c r="F2325" s="99">
        <f>IF(OR('Exadata Layout'!P334 = "P", 'Exadata Layout'!P334 = "A"), 'Exadata Layout'!I334, 0)</f>
        <v>0</v>
      </c>
      <c r="G2325" s="91" t="str">
        <f t="array" ref="G2325">IF(OR('Exadata Layout'!P334 = "P", 'Exadata Layout'!P334 = "A"), 'Exadata Layout'!G334, "")</f>
        <v/>
      </c>
    </row>
    <row r="2326" spans="3:7">
      <c r="C2326" s="91">
        <v>321</v>
      </c>
      <c r="D2326" s="99">
        <f>IF(OR('Exadata Layout'!P335 = "P"), 'Exadata Layout'!V335, 0)</f>
        <v>0</v>
      </c>
      <c r="E2326" s="99">
        <f t="array" ref="E2326">IF(OR('Exadata Layout'!P335 = "P", 'Exadata Layout'!P335 = "A"), 'Exadata Layout'!W335, 0)</f>
        <v>0</v>
      </c>
      <c r="F2326" s="99">
        <f>IF(OR('Exadata Layout'!P335 = "P", 'Exadata Layout'!P335 = "A"), 'Exadata Layout'!I335, 0)</f>
        <v>0</v>
      </c>
      <c r="G2326" s="91" t="str">
        <f t="array" ref="G2326">IF(OR('Exadata Layout'!P335 = "P", 'Exadata Layout'!P335 = "A"), 'Exadata Layout'!G335, "")</f>
        <v/>
      </c>
    </row>
    <row r="2327" spans="3:7">
      <c r="C2327" s="91">
        <v>322</v>
      </c>
      <c r="D2327" s="99">
        <f>IF(OR('Exadata Layout'!P336 = "P"), 'Exadata Layout'!V336, 0)</f>
        <v>0</v>
      </c>
      <c r="E2327" s="99">
        <f t="array" ref="E2327">IF(OR('Exadata Layout'!P336 = "P", 'Exadata Layout'!P336 = "A"), 'Exadata Layout'!W336, 0)</f>
        <v>0</v>
      </c>
      <c r="F2327" s="99">
        <f>IF(OR('Exadata Layout'!P336 = "P", 'Exadata Layout'!P336 = "A"), 'Exadata Layout'!I336, 0)</f>
        <v>0</v>
      </c>
      <c r="G2327" s="91" t="str">
        <f t="array" ref="G2327">IF(OR('Exadata Layout'!P336 = "P", 'Exadata Layout'!P336 = "A"), 'Exadata Layout'!G336, "")</f>
        <v/>
      </c>
    </row>
    <row r="2328" spans="3:7">
      <c r="C2328" s="91">
        <v>323</v>
      </c>
      <c r="D2328" s="99">
        <f>IF(OR('Exadata Layout'!P337 = "P"), 'Exadata Layout'!V337, 0)</f>
        <v>0</v>
      </c>
      <c r="E2328" s="99">
        <f t="array" ref="E2328">IF(OR('Exadata Layout'!P337 = "P", 'Exadata Layout'!P337 = "A"), 'Exadata Layout'!W337, 0)</f>
        <v>0</v>
      </c>
      <c r="F2328" s="99">
        <f>IF(OR('Exadata Layout'!P337 = "P", 'Exadata Layout'!P337 = "A"), 'Exadata Layout'!I337, 0)</f>
        <v>0</v>
      </c>
      <c r="G2328" s="91" t="str">
        <f t="array" ref="G2328">IF(OR('Exadata Layout'!P337 = "P", 'Exadata Layout'!P337 = "A"), 'Exadata Layout'!G337, "")</f>
        <v/>
      </c>
    </row>
    <row r="2329" spans="3:7">
      <c r="C2329" s="91">
        <v>324</v>
      </c>
      <c r="D2329" s="99">
        <f>IF(OR('Exadata Layout'!P338 = "P"), 'Exadata Layout'!V338, 0)</f>
        <v>0</v>
      </c>
      <c r="E2329" s="99">
        <f t="array" ref="E2329">IF(OR('Exadata Layout'!P338 = "P", 'Exadata Layout'!P338 = "A"), 'Exadata Layout'!W338, 0)</f>
        <v>0</v>
      </c>
      <c r="F2329" s="99">
        <f>IF(OR('Exadata Layout'!P338 = "P", 'Exadata Layout'!P338 = "A"), 'Exadata Layout'!I338, 0)</f>
        <v>0</v>
      </c>
      <c r="G2329" s="91" t="str">
        <f t="array" ref="G2329">IF(OR('Exadata Layout'!P338 = "P", 'Exadata Layout'!P338 = "A"), 'Exadata Layout'!G338, "")</f>
        <v/>
      </c>
    </row>
    <row r="2330" spans="3:7">
      <c r="C2330" s="91">
        <v>325</v>
      </c>
      <c r="D2330" s="99">
        <f>IF(OR('Exadata Layout'!P339 = "P"), 'Exadata Layout'!V339, 0)</f>
        <v>0</v>
      </c>
      <c r="E2330" s="99">
        <f t="array" ref="E2330">IF(OR('Exadata Layout'!P339 = "P", 'Exadata Layout'!P339 = "A"), 'Exadata Layout'!W339, 0)</f>
        <v>0</v>
      </c>
      <c r="F2330" s="99">
        <f>IF(OR('Exadata Layout'!P339 = "P", 'Exadata Layout'!P339 = "A"), 'Exadata Layout'!I339, 0)</f>
        <v>0</v>
      </c>
      <c r="G2330" s="91" t="str">
        <f t="array" ref="G2330">IF(OR('Exadata Layout'!P339 = "P", 'Exadata Layout'!P339 = "A"), 'Exadata Layout'!G339, "")</f>
        <v/>
      </c>
    </row>
    <row r="2331" spans="3:7">
      <c r="C2331" s="91">
        <v>326</v>
      </c>
      <c r="D2331" s="99">
        <f>IF(OR('Exadata Layout'!P340 = "P"), 'Exadata Layout'!V340, 0)</f>
        <v>0</v>
      </c>
      <c r="E2331" s="99">
        <f t="array" ref="E2331">IF(OR('Exadata Layout'!P340 = "P", 'Exadata Layout'!P340 = "A"), 'Exadata Layout'!W340, 0)</f>
        <v>0</v>
      </c>
      <c r="F2331" s="99">
        <f>IF(OR('Exadata Layout'!P340 = "P", 'Exadata Layout'!P340 = "A"), 'Exadata Layout'!I340, 0)</f>
        <v>0</v>
      </c>
      <c r="G2331" s="91" t="str">
        <f t="array" ref="G2331">IF(OR('Exadata Layout'!P340 = "P", 'Exadata Layout'!P340 = "A"), 'Exadata Layout'!G340, "")</f>
        <v/>
      </c>
    </row>
    <row r="2332" spans="3:7">
      <c r="C2332" s="91">
        <v>327</v>
      </c>
      <c r="D2332" s="99">
        <f>IF(OR('Exadata Layout'!P341 = "P"), 'Exadata Layout'!V341, 0)</f>
        <v>0</v>
      </c>
      <c r="E2332" s="99">
        <f t="array" ref="E2332">IF(OR('Exadata Layout'!P341 = "P", 'Exadata Layout'!P341 = "A"), 'Exadata Layout'!W341, 0)</f>
        <v>0</v>
      </c>
      <c r="F2332" s="99">
        <f>IF(OR('Exadata Layout'!P341 = "P", 'Exadata Layout'!P341 = "A"), 'Exadata Layout'!I341, 0)</f>
        <v>0</v>
      </c>
      <c r="G2332" s="91" t="str">
        <f t="array" ref="G2332">IF(OR('Exadata Layout'!P341 = "P", 'Exadata Layout'!P341 = "A"), 'Exadata Layout'!G341, "")</f>
        <v/>
      </c>
    </row>
    <row r="2333" spans="3:7">
      <c r="C2333" s="91">
        <v>328</v>
      </c>
      <c r="D2333" s="99">
        <f>IF(OR('Exadata Layout'!P342 = "P"), 'Exadata Layout'!V342, 0)</f>
        <v>0</v>
      </c>
      <c r="E2333" s="99">
        <f t="array" ref="E2333">IF(OR('Exadata Layout'!P342 = "P", 'Exadata Layout'!P342 = "A"), 'Exadata Layout'!W342, 0)</f>
        <v>0</v>
      </c>
      <c r="F2333" s="99">
        <f>IF(OR('Exadata Layout'!P342 = "P", 'Exadata Layout'!P342 = "A"), 'Exadata Layout'!I342, 0)</f>
        <v>0</v>
      </c>
      <c r="G2333" s="91" t="str">
        <f t="array" ref="G2333">IF(OR('Exadata Layout'!P342 = "P", 'Exadata Layout'!P342 = "A"), 'Exadata Layout'!G342, "")</f>
        <v/>
      </c>
    </row>
    <row r="2334" spans="3:7">
      <c r="C2334" s="91">
        <v>329</v>
      </c>
      <c r="D2334" s="99">
        <f>IF(OR('Exadata Layout'!P343 = "P"), 'Exadata Layout'!V343, 0)</f>
        <v>0</v>
      </c>
      <c r="E2334" s="99">
        <f t="array" ref="E2334">IF(OR('Exadata Layout'!P343 = "P", 'Exadata Layout'!P343 = "A"), 'Exadata Layout'!W343, 0)</f>
        <v>0</v>
      </c>
      <c r="F2334" s="99">
        <f>IF(OR('Exadata Layout'!P343 = "P", 'Exadata Layout'!P343 = "A"), 'Exadata Layout'!I343, 0)</f>
        <v>0</v>
      </c>
      <c r="G2334" s="91" t="str">
        <f t="array" ref="G2334">IF(OR('Exadata Layout'!P343 = "P", 'Exadata Layout'!P343 = "A"), 'Exadata Layout'!G343, "")</f>
        <v/>
      </c>
    </row>
    <row r="2335" spans="3:7">
      <c r="C2335" s="91">
        <v>330</v>
      </c>
      <c r="D2335" s="99">
        <f>IF(OR('Exadata Layout'!P344 = "P"), 'Exadata Layout'!V344, 0)</f>
        <v>0</v>
      </c>
      <c r="E2335" s="99">
        <f t="array" ref="E2335">IF(OR('Exadata Layout'!P344 = "P", 'Exadata Layout'!P344 = "A"), 'Exadata Layout'!W344, 0)</f>
        <v>0</v>
      </c>
      <c r="F2335" s="99">
        <f>IF(OR('Exadata Layout'!P344 = "P", 'Exadata Layout'!P344 = "A"), 'Exadata Layout'!I344, 0)</f>
        <v>0</v>
      </c>
      <c r="G2335" s="91" t="str">
        <f t="array" ref="G2335">IF(OR('Exadata Layout'!P344 = "P", 'Exadata Layout'!P344 = "A"), 'Exadata Layout'!G344, "")</f>
        <v/>
      </c>
    </row>
    <row r="2336" spans="3:7">
      <c r="C2336" s="91">
        <v>331</v>
      </c>
      <c r="D2336" s="99">
        <f>IF(OR('Exadata Layout'!P345 = "P"), 'Exadata Layout'!V345, 0)</f>
        <v>0</v>
      </c>
      <c r="E2336" s="99">
        <f t="array" ref="E2336">IF(OR('Exadata Layout'!P345 = "P", 'Exadata Layout'!P345 = "A"), 'Exadata Layout'!W345, 0)</f>
        <v>0</v>
      </c>
      <c r="F2336" s="99">
        <f>IF(OR('Exadata Layout'!P345 = "P", 'Exadata Layout'!P345 = "A"), 'Exadata Layout'!I345, 0)</f>
        <v>0</v>
      </c>
      <c r="G2336" s="91" t="str">
        <f t="array" ref="G2336">IF(OR('Exadata Layout'!P345 = "P", 'Exadata Layout'!P345 = "A"), 'Exadata Layout'!G345, "")</f>
        <v/>
      </c>
    </row>
    <row r="2337" spans="3:7">
      <c r="C2337" s="91">
        <v>332</v>
      </c>
      <c r="D2337" s="99">
        <f>IF(OR('Exadata Layout'!P346 = "P"), 'Exadata Layout'!V346, 0)</f>
        <v>0</v>
      </c>
      <c r="E2337" s="99">
        <f t="array" ref="E2337">IF(OR('Exadata Layout'!P346 = "P", 'Exadata Layout'!P346 = "A"), 'Exadata Layout'!W346, 0)</f>
        <v>0</v>
      </c>
      <c r="F2337" s="99">
        <f>IF(OR('Exadata Layout'!P346 = "P", 'Exadata Layout'!P346 = "A"), 'Exadata Layout'!I346, 0)</f>
        <v>0</v>
      </c>
      <c r="G2337" s="91" t="str">
        <f t="array" ref="G2337">IF(OR('Exadata Layout'!P346 = "P", 'Exadata Layout'!P346 = "A"), 'Exadata Layout'!G346, "")</f>
        <v/>
      </c>
    </row>
    <row r="2338" spans="3:7">
      <c r="C2338" s="91">
        <v>333</v>
      </c>
      <c r="D2338" s="99">
        <f>IF(OR('Exadata Layout'!P347 = "P"), 'Exadata Layout'!V347, 0)</f>
        <v>0</v>
      </c>
      <c r="E2338" s="99">
        <f t="array" ref="E2338">IF(OR('Exadata Layout'!P347 = "P", 'Exadata Layout'!P347 = "A"), 'Exadata Layout'!W347, 0)</f>
        <v>0</v>
      </c>
      <c r="F2338" s="99">
        <f>IF(OR('Exadata Layout'!P347 = "P", 'Exadata Layout'!P347 = "A"), 'Exadata Layout'!I347, 0)</f>
        <v>0</v>
      </c>
      <c r="G2338" s="91" t="str">
        <f t="array" ref="G2338">IF(OR('Exadata Layout'!P347 = "P", 'Exadata Layout'!P347 = "A"), 'Exadata Layout'!G347, "")</f>
        <v/>
      </c>
    </row>
    <row r="2339" spans="3:7">
      <c r="C2339" s="91">
        <v>334</v>
      </c>
      <c r="D2339" s="99">
        <f>IF(OR('Exadata Layout'!P348 = "P"), 'Exadata Layout'!V348, 0)</f>
        <v>0</v>
      </c>
      <c r="E2339" s="99">
        <f t="array" ref="E2339">IF(OR('Exadata Layout'!P348 = "P", 'Exadata Layout'!P348 = "A"), 'Exadata Layout'!W348, 0)</f>
        <v>0</v>
      </c>
      <c r="F2339" s="99">
        <f>IF(OR('Exadata Layout'!P348 = "P", 'Exadata Layout'!P348 = "A"), 'Exadata Layout'!I348, 0)</f>
        <v>0</v>
      </c>
      <c r="G2339" s="91" t="str">
        <f t="array" ref="G2339">IF(OR('Exadata Layout'!P348 = "P", 'Exadata Layout'!P348 = "A"), 'Exadata Layout'!G348, "")</f>
        <v/>
      </c>
    </row>
    <row r="2340" spans="3:7">
      <c r="C2340" s="91">
        <v>335</v>
      </c>
      <c r="D2340" s="99">
        <f>IF(OR('Exadata Layout'!P349 = "P"), 'Exadata Layout'!V349, 0)</f>
        <v>0</v>
      </c>
      <c r="E2340" s="99">
        <f t="array" ref="E2340">IF(OR('Exadata Layout'!P349 = "P", 'Exadata Layout'!P349 = "A"), 'Exadata Layout'!W349, 0)</f>
        <v>0</v>
      </c>
      <c r="F2340" s="99">
        <f>IF(OR('Exadata Layout'!P349 = "P", 'Exadata Layout'!P349 = "A"), 'Exadata Layout'!I349, 0)</f>
        <v>0</v>
      </c>
      <c r="G2340" s="91" t="str">
        <f t="array" ref="G2340">IF(OR('Exadata Layout'!P349 = "P", 'Exadata Layout'!P349 = "A"), 'Exadata Layout'!G349, "")</f>
        <v/>
      </c>
    </row>
    <row r="2341" spans="3:7">
      <c r="C2341" s="91">
        <v>336</v>
      </c>
      <c r="D2341" s="99">
        <f>IF(OR('Exadata Layout'!P350 = "P"), 'Exadata Layout'!V350, 0)</f>
        <v>0</v>
      </c>
      <c r="E2341" s="99">
        <f t="array" ref="E2341">IF(OR('Exadata Layout'!P350 = "P", 'Exadata Layout'!P350 = "A"), 'Exadata Layout'!W350, 0)</f>
        <v>0</v>
      </c>
      <c r="F2341" s="99">
        <f>IF(OR('Exadata Layout'!P350 = "P", 'Exadata Layout'!P350 = "A"), 'Exadata Layout'!I350, 0)</f>
        <v>0</v>
      </c>
      <c r="G2341" s="91" t="str">
        <f t="array" ref="G2341">IF(OR('Exadata Layout'!P350 = "P", 'Exadata Layout'!P350 = "A"), 'Exadata Layout'!G350, "")</f>
        <v/>
      </c>
    </row>
    <row r="2342" spans="3:7">
      <c r="C2342" s="91">
        <v>337</v>
      </c>
      <c r="D2342" s="99">
        <f>IF(OR('Exadata Layout'!P351 = "P"), 'Exadata Layout'!V351, 0)</f>
        <v>0</v>
      </c>
      <c r="E2342" s="99">
        <f t="array" ref="E2342">IF(OR('Exadata Layout'!P351 = "P", 'Exadata Layout'!P351 = "A"), 'Exadata Layout'!W351, 0)</f>
        <v>0</v>
      </c>
      <c r="F2342" s="99">
        <f>IF(OR('Exadata Layout'!P351 = "P", 'Exadata Layout'!P351 = "A"), 'Exadata Layout'!I351, 0)</f>
        <v>0</v>
      </c>
      <c r="G2342" s="91" t="str">
        <f t="array" ref="G2342">IF(OR('Exadata Layout'!P351 = "P", 'Exadata Layout'!P351 = "A"), 'Exadata Layout'!G351, "")</f>
        <v/>
      </c>
    </row>
    <row r="2343" spans="3:7">
      <c r="C2343" s="91">
        <v>338</v>
      </c>
      <c r="D2343" s="99">
        <f>IF(OR('Exadata Layout'!P352 = "P"), 'Exadata Layout'!V352, 0)</f>
        <v>0</v>
      </c>
      <c r="E2343" s="99">
        <f t="array" ref="E2343">IF(OR('Exadata Layout'!P352 = "P", 'Exadata Layout'!P352 = "A"), 'Exadata Layout'!W352, 0)</f>
        <v>0</v>
      </c>
      <c r="F2343" s="99">
        <f>IF(OR('Exadata Layout'!P352 = "P", 'Exadata Layout'!P352 = "A"), 'Exadata Layout'!I352, 0)</f>
        <v>0</v>
      </c>
      <c r="G2343" s="91" t="str">
        <f t="array" ref="G2343">IF(OR('Exadata Layout'!P352 = "P", 'Exadata Layout'!P352 = "A"), 'Exadata Layout'!G352, "")</f>
        <v/>
      </c>
    </row>
    <row r="2344" spans="3:7">
      <c r="C2344" s="91">
        <v>339</v>
      </c>
      <c r="D2344" s="99">
        <f>IF(OR('Exadata Layout'!P353 = "P"), 'Exadata Layout'!V353, 0)</f>
        <v>0</v>
      </c>
      <c r="E2344" s="99">
        <f t="array" ref="E2344">IF(OR('Exadata Layout'!P353 = "P", 'Exadata Layout'!P353 = "A"), 'Exadata Layout'!W353, 0)</f>
        <v>0</v>
      </c>
      <c r="F2344" s="99">
        <f>IF(OR('Exadata Layout'!P353 = "P", 'Exadata Layout'!P353 = "A"), 'Exadata Layout'!I353, 0)</f>
        <v>0</v>
      </c>
      <c r="G2344" s="91" t="str">
        <f t="array" ref="G2344">IF(OR('Exadata Layout'!P353 = "P", 'Exadata Layout'!P353 = "A"), 'Exadata Layout'!G353, "")</f>
        <v/>
      </c>
    </row>
    <row r="2345" spans="3:7">
      <c r="C2345" s="91">
        <v>340</v>
      </c>
      <c r="D2345" s="99">
        <f>IF(OR('Exadata Layout'!P354 = "P"), 'Exadata Layout'!V354, 0)</f>
        <v>0</v>
      </c>
      <c r="E2345" s="99">
        <f t="array" ref="E2345">IF(OR('Exadata Layout'!P354 = "P", 'Exadata Layout'!P354 = "A"), 'Exadata Layout'!W354, 0)</f>
        <v>0</v>
      </c>
      <c r="F2345" s="99">
        <f>IF(OR('Exadata Layout'!P354 = "P", 'Exadata Layout'!P354 = "A"), 'Exadata Layout'!I354, 0)</f>
        <v>0</v>
      </c>
      <c r="G2345" s="91" t="str">
        <f t="array" ref="G2345">IF(OR('Exadata Layout'!P354 = "P", 'Exadata Layout'!P354 = "A"), 'Exadata Layout'!G354, "")</f>
        <v/>
      </c>
    </row>
    <row r="2346" spans="3:7">
      <c r="C2346" s="91">
        <v>341</v>
      </c>
      <c r="D2346" s="99">
        <f>IF(OR('Exadata Layout'!P355 = "P"), 'Exadata Layout'!V355, 0)</f>
        <v>0</v>
      </c>
      <c r="E2346" s="99">
        <f t="array" ref="E2346">IF(OR('Exadata Layout'!P355 = "P", 'Exadata Layout'!P355 = "A"), 'Exadata Layout'!W355, 0)</f>
        <v>0</v>
      </c>
      <c r="F2346" s="99">
        <f>IF(OR('Exadata Layout'!P355 = "P", 'Exadata Layout'!P355 = "A"), 'Exadata Layout'!I355, 0)</f>
        <v>0</v>
      </c>
      <c r="G2346" s="91" t="str">
        <f t="array" ref="G2346">IF(OR('Exadata Layout'!P355 = "P", 'Exadata Layout'!P355 = "A"), 'Exadata Layout'!G355, "")</f>
        <v/>
      </c>
    </row>
    <row r="2347" spans="3:7">
      <c r="C2347" s="91">
        <v>342</v>
      </c>
      <c r="D2347" s="99">
        <f>IF(OR('Exadata Layout'!P356 = "P"), 'Exadata Layout'!V356, 0)</f>
        <v>0</v>
      </c>
      <c r="E2347" s="99">
        <f t="array" ref="E2347">IF(OR('Exadata Layout'!P356 = "P", 'Exadata Layout'!P356 = "A"), 'Exadata Layout'!W356, 0)</f>
        <v>0</v>
      </c>
      <c r="F2347" s="99">
        <f>IF(OR('Exadata Layout'!P356 = "P", 'Exadata Layout'!P356 = "A"), 'Exadata Layout'!I356, 0)</f>
        <v>0</v>
      </c>
      <c r="G2347" s="91" t="str">
        <f t="array" ref="G2347">IF(OR('Exadata Layout'!P356 = "P", 'Exadata Layout'!P356 = "A"), 'Exadata Layout'!G356, "")</f>
        <v/>
      </c>
    </row>
    <row r="2348" spans="3:7">
      <c r="C2348" s="91">
        <v>343</v>
      </c>
      <c r="D2348" s="99">
        <f>IF(OR('Exadata Layout'!P357 = "P"), 'Exadata Layout'!V357, 0)</f>
        <v>0</v>
      </c>
      <c r="E2348" s="99">
        <f t="array" ref="E2348">IF(OR('Exadata Layout'!P357 = "P", 'Exadata Layout'!P357 = "A"), 'Exadata Layout'!W357, 0)</f>
        <v>0</v>
      </c>
      <c r="F2348" s="99">
        <f>IF(OR('Exadata Layout'!P357 = "P", 'Exadata Layout'!P357 = "A"), 'Exadata Layout'!I357, 0)</f>
        <v>0</v>
      </c>
      <c r="G2348" s="91" t="str">
        <f t="array" ref="G2348">IF(OR('Exadata Layout'!P357 = "P", 'Exadata Layout'!P357 = "A"), 'Exadata Layout'!G357, "")</f>
        <v/>
      </c>
    </row>
    <row r="2349" spans="3:7">
      <c r="C2349" s="91">
        <v>344</v>
      </c>
      <c r="D2349" s="99">
        <f>IF(OR('Exadata Layout'!P358 = "P"), 'Exadata Layout'!V358, 0)</f>
        <v>0</v>
      </c>
      <c r="E2349" s="99">
        <f t="array" ref="E2349">IF(OR('Exadata Layout'!P358 = "P", 'Exadata Layout'!P358 = "A"), 'Exadata Layout'!W358, 0)</f>
        <v>0</v>
      </c>
      <c r="F2349" s="99">
        <f>IF(OR('Exadata Layout'!P358 = "P", 'Exadata Layout'!P358 = "A"), 'Exadata Layout'!I358, 0)</f>
        <v>0</v>
      </c>
      <c r="G2349" s="91" t="str">
        <f t="array" ref="G2349">IF(OR('Exadata Layout'!P358 = "P", 'Exadata Layout'!P358 = "A"), 'Exadata Layout'!G358, "")</f>
        <v/>
      </c>
    </row>
    <row r="2350" spans="3:7">
      <c r="C2350" s="91">
        <v>345</v>
      </c>
      <c r="D2350" s="99">
        <f>IF(OR('Exadata Layout'!P359 = "P"), 'Exadata Layout'!V359, 0)</f>
        <v>0</v>
      </c>
      <c r="E2350" s="99">
        <f t="array" ref="E2350">IF(OR('Exadata Layout'!P359 = "P", 'Exadata Layout'!P359 = "A"), 'Exadata Layout'!W359, 0)</f>
        <v>0</v>
      </c>
      <c r="F2350" s="99">
        <f>IF(OR('Exadata Layout'!P359 = "P", 'Exadata Layout'!P359 = "A"), 'Exadata Layout'!I359, 0)</f>
        <v>0</v>
      </c>
      <c r="G2350" s="91" t="str">
        <f t="array" ref="G2350">IF(OR('Exadata Layout'!P359 = "P", 'Exadata Layout'!P359 = "A"), 'Exadata Layout'!G359, "")</f>
        <v/>
      </c>
    </row>
    <row r="2351" spans="3:7">
      <c r="C2351" s="91">
        <v>346</v>
      </c>
      <c r="D2351" s="99">
        <f>IF(OR('Exadata Layout'!P360 = "P"), 'Exadata Layout'!V360, 0)</f>
        <v>0</v>
      </c>
      <c r="E2351" s="99">
        <f t="array" ref="E2351">IF(OR('Exadata Layout'!P360 = "P", 'Exadata Layout'!P360 = "A"), 'Exadata Layout'!W360, 0)</f>
        <v>0</v>
      </c>
      <c r="F2351" s="99">
        <f>IF(OR('Exadata Layout'!P360 = "P", 'Exadata Layout'!P360 = "A"), 'Exadata Layout'!I360, 0)</f>
        <v>0</v>
      </c>
      <c r="G2351" s="91" t="str">
        <f t="array" ref="G2351">IF(OR('Exadata Layout'!P360 = "P", 'Exadata Layout'!P360 = "A"), 'Exadata Layout'!G360, "")</f>
        <v/>
      </c>
    </row>
    <row r="2352" spans="3:7">
      <c r="C2352" s="91">
        <v>347</v>
      </c>
      <c r="D2352" s="99">
        <f>IF(OR('Exadata Layout'!P361 = "P"), 'Exadata Layout'!V361, 0)</f>
        <v>0</v>
      </c>
      <c r="E2352" s="99">
        <f t="array" ref="E2352">IF(OR('Exadata Layout'!P361 = "P", 'Exadata Layout'!P361 = "A"), 'Exadata Layout'!W361, 0)</f>
        <v>0</v>
      </c>
      <c r="F2352" s="99">
        <f>IF(OR('Exadata Layout'!P361 = "P", 'Exadata Layout'!P361 = "A"), 'Exadata Layout'!I361, 0)</f>
        <v>0</v>
      </c>
      <c r="G2352" s="91" t="str">
        <f t="array" ref="G2352">IF(OR('Exadata Layout'!P361 = "P", 'Exadata Layout'!P361 = "A"), 'Exadata Layout'!G361, "")</f>
        <v/>
      </c>
    </row>
    <row r="2353" spans="3:7">
      <c r="C2353" s="91">
        <v>348</v>
      </c>
      <c r="D2353" s="99">
        <f>IF(OR('Exadata Layout'!P362 = "P"), 'Exadata Layout'!V362, 0)</f>
        <v>0</v>
      </c>
      <c r="E2353" s="99">
        <f t="array" ref="E2353">IF(OR('Exadata Layout'!P362 = "P", 'Exadata Layout'!P362 = "A"), 'Exadata Layout'!W362, 0)</f>
        <v>0</v>
      </c>
      <c r="F2353" s="99">
        <f>IF(OR('Exadata Layout'!P362 = "P", 'Exadata Layout'!P362 = "A"), 'Exadata Layout'!I362, 0)</f>
        <v>0</v>
      </c>
      <c r="G2353" s="91" t="str">
        <f t="array" ref="G2353">IF(OR('Exadata Layout'!P362 = "P", 'Exadata Layout'!P362 = "A"), 'Exadata Layout'!G362, "")</f>
        <v/>
      </c>
    </row>
    <row r="2354" spans="3:7">
      <c r="C2354" s="91">
        <v>349</v>
      </c>
      <c r="D2354" s="99">
        <f>IF(OR('Exadata Layout'!P363 = "P"), 'Exadata Layout'!V363, 0)</f>
        <v>0</v>
      </c>
      <c r="E2354" s="99">
        <f t="array" ref="E2354">IF(OR('Exadata Layout'!P363 = "P", 'Exadata Layout'!P363 = "A"), 'Exadata Layout'!W363, 0)</f>
        <v>0</v>
      </c>
      <c r="F2354" s="99">
        <f>IF(OR('Exadata Layout'!P363 = "P", 'Exadata Layout'!P363 = "A"), 'Exadata Layout'!I363, 0)</f>
        <v>0</v>
      </c>
      <c r="G2354" s="91" t="str">
        <f t="array" ref="G2354">IF(OR('Exadata Layout'!P363 = "P", 'Exadata Layout'!P363 = "A"), 'Exadata Layout'!G363, "")</f>
        <v/>
      </c>
    </row>
    <row r="2355" spans="3:7">
      <c r="C2355" s="91">
        <v>350</v>
      </c>
      <c r="D2355" s="99">
        <f>IF(OR('Exadata Layout'!P364 = "P"), 'Exadata Layout'!V364, 0)</f>
        <v>0</v>
      </c>
      <c r="E2355" s="99">
        <f t="array" ref="E2355">IF(OR('Exadata Layout'!P364 = "P", 'Exadata Layout'!P364 = "A"), 'Exadata Layout'!W364, 0)</f>
        <v>0</v>
      </c>
      <c r="F2355" s="99">
        <f>IF(OR('Exadata Layout'!P364 = "P", 'Exadata Layout'!P364 = "A"), 'Exadata Layout'!I364, 0)</f>
        <v>0</v>
      </c>
      <c r="G2355" s="91" t="str">
        <f t="array" ref="G2355">IF(OR('Exadata Layout'!P364 = "P", 'Exadata Layout'!P364 = "A"), 'Exadata Layout'!G364, "")</f>
        <v/>
      </c>
    </row>
    <row r="2356" spans="3:7">
      <c r="C2356" s="91">
        <v>351</v>
      </c>
      <c r="D2356" s="99">
        <f>IF(OR('Exadata Layout'!P365 = "P"), 'Exadata Layout'!V365, 0)</f>
        <v>0</v>
      </c>
      <c r="E2356" s="99">
        <f t="array" ref="E2356">IF(OR('Exadata Layout'!P365 = "P", 'Exadata Layout'!P365 = "A"), 'Exadata Layout'!W365, 0)</f>
        <v>0</v>
      </c>
      <c r="F2356" s="99">
        <f>IF(OR('Exadata Layout'!P365 = "P", 'Exadata Layout'!P365 = "A"), 'Exadata Layout'!I365, 0)</f>
        <v>0</v>
      </c>
      <c r="G2356" s="91" t="str">
        <f t="array" ref="G2356">IF(OR('Exadata Layout'!P365 = "P", 'Exadata Layout'!P365 = "A"), 'Exadata Layout'!G365, "")</f>
        <v/>
      </c>
    </row>
    <row r="2357" spans="3:7">
      <c r="C2357" s="91">
        <v>352</v>
      </c>
      <c r="D2357" s="99">
        <f>IF(OR('Exadata Layout'!P366 = "P"), 'Exadata Layout'!V366, 0)</f>
        <v>0</v>
      </c>
      <c r="E2357" s="99">
        <f t="array" ref="E2357">IF(OR('Exadata Layout'!P366 = "P", 'Exadata Layout'!P366 = "A"), 'Exadata Layout'!W366, 0)</f>
        <v>0</v>
      </c>
      <c r="F2357" s="99">
        <f>IF(OR('Exadata Layout'!P366 = "P", 'Exadata Layout'!P366 = "A"), 'Exadata Layout'!I366, 0)</f>
        <v>0</v>
      </c>
      <c r="G2357" s="91" t="str">
        <f t="array" ref="G2357">IF(OR('Exadata Layout'!P366 = "P", 'Exadata Layout'!P366 = "A"), 'Exadata Layout'!G366, "")</f>
        <v/>
      </c>
    </row>
    <row r="2358" spans="3:7">
      <c r="C2358" s="91">
        <v>353</v>
      </c>
      <c r="D2358" s="99">
        <f>IF(OR('Exadata Layout'!P367 = "P"), 'Exadata Layout'!V367, 0)</f>
        <v>0</v>
      </c>
      <c r="E2358" s="99">
        <f t="array" ref="E2358">IF(OR('Exadata Layout'!P367 = "P", 'Exadata Layout'!P367 = "A"), 'Exadata Layout'!W367, 0)</f>
        <v>0</v>
      </c>
      <c r="F2358" s="99">
        <f>IF(OR('Exadata Layout'!P367 = "P", 'Exadata Layout'!P367 = "A"), 'Exadata Layout'!I367, 0)</f>
        <v>0</v>
      </c>
      <c r="G2358" s="91" t="str">
        <f t="array" ref="G2358">IF(OR('Exadata Layout'!P367 = "P", 'Exadata Layout'!P367 = "A"), 'Exadata Layout'!G367, "")</f>
        <v/>
      </c>
    </row>
    <row r="2359" spans="3:7">
      <c r="C2359" s="91">
        <v>354</v>
      </c>
      <c r="D2359" s="99">
        <f>IF(OR('Exadata Layout'!P368 = "P"), 'Exadata Layout'!V368, 0)</f>
        <v>0</v>
      </c>
      <c r="E2359" s="99">
        <f t="array" ref="E2359">IF(OR('Exadata Layout'!P368 = "P", 'Exadata Layout'!P368 = "A"), 'Exadata Layout'!W368, 0)</f>
        <v>0</v>
      </c>
      <c r="F2359" s="99">
        <f>IF(OR('Exadata Layout'!P368 = "P", 'Exadata Layout'!P368 = "A"), 'Exadata Layout'!I368, 0)</f>
        <v>0</v>
      </c>
      <c r="G2359" s="91" t="str">
        <f t="array" ref="G2359">IF(OR('Exadata Layout'!P368 = "P", 'Exadata Layout'!P368 = "A"), 'Exadata Layout'!G368, "")</f>
        <v/>
      </c>
    </row>
    <row r="2360" spans="3:7">
      <c r="C2360" s="91">
        <v>355</v>
      </c>
      <c r="D2360" s="99">
        <f>IF(OR('Exadata Layout'!P369 = "P"), 'Exadata Layout'!V369, 0)</f>
        <v>0</v>
      </c>
      <c r="E2360" s="99">
        <f t="array" ref="E2360">IF(OR('Exadata Layout'!P369 = "P", 'Exadata Layout'!P369 = "A"), 'Exadata Layout'!W369, 0)</f>
        <v>0</v>
      </c>
      <c r="F2360" s="99">
        <f>IF(OR('Exadata Layout'!P369 = "P", 'Exadata Layout'!P369 = "A"), 'Exadata Layout'!I369, 0)</f>
        <v>0</v>
      </c>
      <c r="G2360" s="91" t="str">
        <f t="array" ref="G2360">IF(OR('Exadata Layout'!P369 = "P", 'Exadata Layout'!P369 = "A"), 'Exadata Layout'!G369, "")</f>
        <v/>
      </c>
    </row>
    <row r="2361" spans="3:7">
      <c r="C2361" s="91">
        <v>356</v>
      </c>
      <c r="D2361" s="99">
        <f>IF(OR('Exadata Layout'!P370 = "P"), 'Exadata Layout'!V370, 0)</f>
        <v>0</v>
      </c>
      <c r="E2361" s="99">
        <f t="array" ref="E2361">IF(OR('Exadata Layout'!P370 = "P", 'Exadata Layout'!P370 = "A"), 'Exadata Layout'!W370, 0)</f>
        <v>0</v>
      </c>
      <c r="F2361" s="99">
        <f>IF(OR('Exadata Layout'!P370 = "P", 'Exadata Layout'!P370 = "A"), 'Exadata Layout'!I370, 0)</f>
        <v>0</v>
      </c>
      <c r="G2361" s="91" t="str">
        <f t="array" ref="G2361">IF(OR('Exadata Layout'!P370 = "P", 'Exadata Layout'!P370 = "A"), 'Exadata Layout'!G370, "")</f>
        <v/>
      </c>
    </row>
    <row r="2362" spans="3:7">
      <c r="C2362" s="91">
        <v>357</v>
      </c>
      <c r="D2362" s="99">
        <f>IF(OR('Exadata Layout'!P371 = "P"), 'Exadata Layout'!V371, 0)</f>
        <v>0</v>
      </c>
      <c r="E2362" s="99">
        <f t="array" ref="E2362">IF(OR('Exadata Layout'!P371 = "P", 'Exadata Layout'!P371 = "A"), 'Exadata Layout'!W371, 0)</f>
        <v>0</v>
      </c>
      <c r="F2362" s="99">
        <f>IF(OR('Exadata Layout'!P371 = "P", 'Exadata Layout'!P371 = "A"), 'Exadata Layout'!I371, 0)</f>
        <v>0</v>
      </c>
      <c r="G2362" s="91" t="str">
        <f t="array" ref="G2362">IF(OR('Exadata Layout'!P371 = "P", 'Exadata Layout'!P371 = "A"), 'Exadata Layout'!G371, "")</f>
        <v/>
      </c>
    </row>
    <row r="2363" spans="3:7">
      <c r="C2363" s="91">
        <v>358</v>
      </c>
      <c r="D2363" s="99">
        <f>IF(OR('Exadata Layout'!P372 = "P"), 'Exadata Layout'!V372, 0)</f>
        <v>0</v>
      </c>
      <c r="E2363" s="99">
        <f t="array" ref="E2363">IF(OR('Exadata Layout'!P372 = "P", 'Exadata Layout'!P372 = "A"), 'Exadata Layout'!W372, 0)</f>
        <v>0</v>
      </c>
      <c r="F2363" s="99">
        <f>IF(OR('Exadata Layout'!P372 = "P", 'Exadata Layout'!P372 = "A"), 'Exadata Layout'!I372, 0)</f>
        <v>0</v>
      </c>
      <c r="G2363" s="91" t="str">
        <f t="array" ref="G2363">IF(OR('Exadata Layout'!P372 = "P", 'Exadata Layout'!P372 = "A"), 'Exadata Layout'!G372, "")</f>
        <v/>
      </c>
    </row>
    <row r="2364" spans="3:7">
      <c r="C2364" s="91">
        <v>359</v>
      </c>
      <c r="D2364" s="99">
        <f>IF(OR('Exadata Layout'!P373 = "P"), 'Exadata Layout'!V373, 0)</f>
        <v>0</v>
      </c>
      <c r="E2364" s="99">
        <f t="array" ref="E2364">IF(OR('Exadata Layout'!P373 = "P", 'Exadata Layout'!P373 = "A"), 'Exadata Layout'!W373, 0)</f>
        <v>0</v>
      </c>
      <c r="F2364" s="99">
        <f>IF(OR('Exadata Layout'!P373 = "P", 'Exadata Layout'!P373 = "A"), 'Exadata Layout'!I373, 0)</f>
        <v>0</v>
      </c>
      <c r="G2364" s="91" t="str">
        <f t="array" ref="G2364">IF(OR('Exadata Layout'!P373 = "P", 'Exadata Layout'!P373 = "A"), 'Exadata Layout'!G373, "")</f>
        <v/>
      </c>
    </row>
    <row r="2365" spans="3:7">
      <c r="C2365" s="91">
        <v>360</v>
      </c>
      <c r="D2365" s="99">
        <f>IF(OR('Exadata Layout'!P374 = "P"), 'Exadata Layout'!V374, 0)</f>
        <v>0</v>
      </c>
      <c r="E2365" s="99">
        <f t="array" ref="E2365">IF(OR('Exadata Layout'!P374 = "P", 'Exadata Layout'!P374 = "A"), 'Exadata Layout'!W374, 0)</f>
        <v>0</v>
      </c>
      <c r="F2365" s="99">
        <f>IF(OR('Exadata Layout'!P374 = "P", 'Exadata Layout'!P374 = "A"), 'Exadata Layout'!I374, 0)</f>
        <v>0</v>
      </c>
      <c r="G2365" s="91" t="str">
        <f t="array" ref="G2365">IF(OR('Exadata Layout'!P374 = "P", 'Exadata Layout'!P374 = "A"), 'Exadata Layout'!G374, "")</f>
        <v/>
      </c>
    </row>
    <row r="2366" spans="3:7">
      <c r="C2366" s="91">
        <v>361</v>
      </c>
      <c r="D2366" s="99">
        <f>IF(OR('Exadata Layout'!P375 = "P"), 'Exadata Layout'!V375, 0)</f>
        <v>0</v>
      </c>
      <c r="E2366" s="99">
        <f t="array" ref="E2366">IF(OR('Exadata Layout'!P375 = "P", 'Exadata Layout'!P375 = "A"), 'Exadata Layout'!W375, 0)</f>
        <v>0</v>
      </c>
      <c r="F2366" s="99">
        <f>IF(OR('Exadata Layout'!P375 = "P", 'Exadata Layout'!P375 = "A"), 'Exadata Layout'!I375, 0)</f>
        <v>0</v>
      </c>
      <c r="G2366" s="91" t="str">
        <f t="array" ref="G2366">IF(OR('Exadata Layout'!P375 = "P", 'Exadata Layout'!P375 = "A"), 'Exadata Layout'!G375, "")</f>
        <v/>
      </c>
    </row>
    <row r="2367" spans="3:7">
      <c r="C2367" s="91">
        <v>362</v>
      </c>
      <c r="D2367" s="99">
        <f>IF(OR('Exadata Layout'!P376 = "P"), 'Exadata Layout'!V376, 0)</f>
        <v>0</v>
      </c>
      <c r="E2367" s="99">
        <f t="array" ref="E2367">IF(OR('Exadata Layout'!P376 = "P", 'Exadata Layout'!P376 = "A"), 'Exadata Layout'!W376, 0)</f>
        <v>0</v>
      </c>
      <c r="F2367" s="99">
        <f>IF(OR('Exadata Layout'!P376 = "P", 'Exadata Layout'!P376 = "A"), 'Exadata Layout'!I376, 0)</f>
        <v>0</v>
      </c>
      <c r="G2367" s="91" t="str">
        <f t="array" ref="G2367">IF(OR('Exadata Layout'!P376 = "P", 'Exadata Layout'!P376 = "A"), 'Exadata Layout'!G376, "")</f>
        <v/>
      </c>
    </row>
    <row r="2368" spans="3:7">
      <c r="C2368" s="91">
        <v>363</v>
      </c>
      <c r="D2368" s="99">
        <f>IF(OR('Exadata Layout'!P377 = "P"), 'Exadata Layout'!V377, 0)</f>
        <v>0</v>
      </c>
      <c r="E2368" s="99">
        <f t="array" ref="E2368">IF(OR('Exadata Layout'!P377 = "P", 'Exadata Layout'!P377 = "A"), 'Exadata Layout'!W377, 0)</f>
        <v>0</v>
      </c>
      <c r="F2368" s="99">
        <f>IF(OR('Exadata Layout'!P377 = "P", 'Exadata Layout'!P377 = "A"), 'Exadata Layout'!I377, 0)</f>
        <v>0</v>
      </c>
      <c r="G2368" s="91" t="str">
        <f t="array" ref="G2368">IF(OR('Exadata Layout'!P377 = "P", 'Exadata Layout'!P377 = "A"), 'Exadata Layout'!G377, "")</f>
        <v/>
      </c>
    </row>
    <row r="2369" spans="3:7">
      <c r="C2369" s="91">
        <v>364</v>
      </c>
      <c r="D2369" s="99">
        <f>IF(OR('Exadata Layout'!P378 = "P"), 'Exadata Layout'!V378, 0)</f>
        <v>0</v>
      </c>
      <c r="E2369" s="99">
        <f t="array" ref="E2369">IF(OR('Exadata Layout'!P378 = "P", 'Exadata Layout'!P378 = "A"), 'Exadata Layout'!W378, 0)</f>
        <v>0</v>
      </c>
      <c r="F2369" s="99">
        <f>IF(OR('Exadata Layout'!P378 = "P", 'Exadata Layout'!P378 = "A"), 'Exadata Layout'!I378, 0)</f>
        <v>0</v>
      </c>
      <c r="G2369" s="91" t="str">
        <f t="array" ref="G2369">IF(OR('Exadata Layout'!P378 = "P", 'Exadata Layout'!P378 = "A"), 'Exadata Layout'!G378, "")</f>
        <v/>
      </c>
    </row>
    <row r="2370" spans="3:7">
      <c r="C2370" s="91">
        <v>365</v>
      </c>
      <c r="D2370" s="99">
        <f>IF(OR('Exadata Layout'!P379 = "P"), 'Exadata Layout'!V379, 0)</f>
        <v>0</v>
      </c>
      <c r="E2370" s="99">
        <f t="array" ref="E2370">IF(OR('Exadata Layout'!P379 = "P", 'Exadata Layout'!P379 = "A"), 'Exadata Layout'!W379, 0)</f>
        <v>0</v>
      </c>
      <c r="F2370" s="99">
        <f>IF(OR('Exadata Layout'!P379 = "P", 'Exadata Layout'!P379 = "A"), 'Exadata Layout'!I379, 0)</f>
        <v>0</v>
      </c>
      <c r="G2370" s="91" t="str">
        <f t="array" ref="G2370">IF(OR('Exadata Layout'!P379 = "P", 'Exadata Layout'!P379 = "A"), 'Exadata Layout'!G379, "")</f>
        <v/>
      </c>
    </row>
    <row r="2371" spans="3:7">
      <c r="C2371" s="91">
        <v>366</v>
      </c>
      <c r="D2371" s="99">
        <f>IF(OR('Exadata Layout'!P380 = "P"), 'Exadata Layout'!V380, 0)</f>
        <v>0</v>
      </c>
      <c r="E2371" s="99">
        <f t="array" ref="E2371">IF(OR('Exadata Layout'!P380 = "P", 'Exadata Layout'!P380 = "A"), 'Exadata Layout'!W380, 0)</f>
        <v>0</v>
      </c>
      <c r="F2371" s="99">
        <f>IF(OR('Exadata Layout'!P380 = "P", 'Exadata Layout'!P380 = "A"), 'Exadata Layout'!I380, 0)</f>
        <v>0</v>
      </c>
      <c r="G2371" s="91" t="str">
        <f t="array" ref="G2371">IF(OR('Exadata Layout'!P380 = "P", 'Exadata Layout'!P380 = "A"), 'Exadata Layout'!G380, "")</f>
        <v/>
      </c>
    </row>
    <row r="2372" spans="3:7">
      <c r="C2372" s="91">
        <v>367</v>
      </c>
      <c r="D2372" s="99">
        <f>IF(OR('Exadata Layout'!P381 = "P"), 'Exadata Layout'!V381, 0)</f>
        <v>0</v>
      </c>
      <c r="E2372" s="99">
        <f t="array" ref="E2372">IF(OR('Exadata Layout'!P381 = "P", 'Exadata Layout'!P381 = "A"), 'Exadata Layout'!W381, 0)</f>
        <v>0</v>
      </c>
      <c r="F2372" s="99">
        <f>IF(OR('Exadata Layout'!P381 = "P", 'Exadata Layout'!P381 = "A"), 'Exadata Layout'!I381, 0)</f>
        <v>0</v>
      </c>
      <c r="G2372" s="91" t="str">
        <f t="array" ref="G2372">IF(OR('Exadata Layout'!P381 = "P", 'Exadata Layout'!P381 = "A"), 'Exadata Layout'!G381, "")</f>
        <v/>
      </c>
    </row>
    <row r="2373" spans="3:7">
      <c r="C2373" s="91">
        <v>368</v>
      </c>
      <c r="D2373" s="99">
        <f>IF(OR('Exadata Layout'!P382 = "P"), 'Exadata Layout'!V382, 0)</f>
        <v>0</v>
      </c>
      <c r="E2373" s="99">
        <f t="array" ref="E2373">IF(OR('Exadata Layout'!P382 = "P", 'Exadata Layout'!P382 = "A"), 'Exadata Layout'!W382, 0)</f>
        <v>0</v>
      </c>
      <c r="F2373" s="99">
        <f>IF(OR('Exadata Layout'!P382 = "P", 'Exadata Layout'!P382 = "A"), 'Exadata Layout'!I382, 0)</f>
        <v>0</v>
      </c>
      <c r="G2373" s="91" t="str">
        <f t="array" ref="G2373">IF(OR('Exadata Layout'!P382 = "P", 'Exadata Layout'!P382 = "A"), 'Exadata Layout'!G382, "")</f>
        <v/>
      </c>
    </row>
    <row r="2374" spans="3:7">
      <c r="C2374" s="91">
        <v>369</v>
      </c>
      <c r="D2374" s="99">
        <f>IF(OR('Exadata Layout'!P383 = "P"), 'Exadata Layout'!V383, 0)</f>
        <v>0</v>
      </c>
      <c r="E2374" s="99">
        <f t="array" ref="E2374">IF(OR('Exadata Layout'!P383 = "P", 'Exadata Layout'!P383 = "A"), 'Exadata Layout'!W383, 0)</f>
        <v>0</v>
      </c>
      <c r="F2374" s="99">
        <f>IF(OR('Exadata Layout'!P383 = "P", 'Exadata Layout'!P383 = "A"), 'Exadata Layout'!I383, 0)</f>
        <v>0</v>
      </c>
      <c r="G2374" s="91" t="str">
        <f t="array" ref="G2374">IF(OR('Exadata Layout'!P383 = "P", 'Exadata Layout'!P383 = "A"), 'Exadata Layout'!G383, "")</f>
        <v/>
      </c>
    </row>
    <row r="2375" spans="3:7">
      <c r="C2375" s="91">
        <v>370</v>
      </c>
      <c r="D2375" s="99">
        <f>IF(OR('Exadata Layout'!P384 = "P"), 'Exadata Layout'!V384, 0)</f>
        <v>0</v>
      </c>
      <c r="E2375" s="99">
        <f t="array" ref="E2375">IF(OR('Exadata Layout'!P384 = "P", 'Exadata Layout'!P384 = "A"), 'Exadata Layout'!W384, 0)</f>
        <v>0</v>
      </c>
      <c r="F2375" s="99">
        <f>IF(OR('Exadata Layout'!P384 = "P", 'Exadata Layout'!P384 = "A"), 'Exadata Layout'!I384, 0)</f>
        <v>0</v>
      </c>
      <c r="G2375" s="91" t="str">
        <f t="array" ref="G2375">IF(OR('Exadata Layout'!P384 = "P", 'Exadata Layout'!P384 = "A"), 'Exadata Layout'!G384, "")</f>
        <v/>
      </c>
    </row>
    <row r="2376" spans="3:7">
      <c r="C2376" s="91">
        <v>371</v>
      </c>
      <c r="D2376" s="99">
        <f>IF(OR('Exadata Layout'!P385 = "P"), 'Exadata Layout'!V385, 0)</f>
        <v>0</v>
      </c>
      <c r="E2376" s="99">
        <f t="array" ref="E2376">IF(OR('Exadata Layout'!P385 = "P", 'Exadata Layout'!P385 = "A"), 'Exadata Layout'!W385, 0)</f>
        <v>0</v>
      </c>
      <c r="F2376" s="99">
        <f>IF(OR('Exadata Layout'!P385 = "P", 'Exadata Layout'!P385 = "A"), 'Exadata Layout'!I385, 0)</f>
        <v>0</v>
      </c>
      <c r="G2376" s="91" t="str">
        <f t="array" ref="G2376">IF(OR('Exadata Layout'!P385 = "P", 'Exadata Layout'!P385 = "A"), 'Exadata Layout'!G385, "")</f>
        <v/>
      </c>
    </row>
    <row r="2377" spans="3:7">
      <c r="C2377" s="91">
        <v>372</v>
      </c>
      <c r="D2377" s="99">
        <f>IF(OR('Exadata Layout'!P386 = "P"), 'Exadata Layout'!V386, 0)</f>
        <v>0</v>
      </c>
      <c r="E2377" s="99">
        <f t="array" ref="E2377">IF(OR('Exadata Layout'!P386 = "P", 'Exadata Layout'!P386 = "A"), 'Exadata Layout'!W386, 0)</f>
        <v>0</v>
      </c>
      <c r="F2377" s="99">
        <f>IF(OR('Exadata Layout'!P386 = "P", 'Exadata Layout'!P386 = "A"), 'Exadata Layout'!I386, 0)</f>
        <v>0</v>
      </c>
      <c r="G2377" s="91" t="str">
        <f t="array" ref="G2377">IF(OR('Exadata Layout'!P386 = "P", 'Exadata Layout'!P386 = "A"), 'Exadata Layout'!G386, "")</f>
        <v/>
      </c>
    </row>
    <row r="2378" spans="3:7">
      <c r="C2378" s="91">
        <v>373</v>
      </c>
      <c r="D2378" s="99">
        <f>IF(OR('Exadata Layout'!P387 = "P"), 'Exadata Layout'!V387, 0)</f>
        <v>0</v>
      </c>
      <c r="E2378" s="99">
        <f t="array" ref="E2378">IF(OR('Exadata Layout'!P387 = "P", 'Exadata Layout'!P387 = "A"), 'Exadata Layout'!W387, 0)</f>
        <v>0</v>
      </c>
      <c r="F2378" s="99">
        <f>IF(OR('Exadata Layout'!P387 = "P", 'Exadata Layout'!P387 = "A"), 'Exadata Layout'!I387, 0)</f>
        <v>0</v>
      </c>
      <c r="G2378" s="91" t="str">
        <f t="array" ref="G2378">IF(OR('Exadata Layout'!P387 = "P", 'Exadata Layout'!P387 = "A"), 'Exadata Layout'!G387, "")</f>
        <v/>
      </c>
    </row>
    <row r="2379" spans="3:7">
      <c r="C2379" s="91">
        <v>374</v>
      </c>
      <c r="D2379" s="99">
        <f>IF(OR('Exadata Layout'!P388 = "P"), 'Exadata Layout'!V388, 0)</f>
        <v>0</v>
      </c>
      <c r="E2379" s="99">
        <f t="array" ref="E2379">IF(OR('Exadata Layout'!P388 = "P", 'Exadata Layout'!P388 = "A"), 'Exadata Layout'!W388, 0)</f>
        <v>0</v>
      </c>
      <c r="F2379" s="99">
        <f>IF(OR('Exadata Layout'!P388 = "P", 'Exadata Layout'!P388 = "A"), 'Exadata Layout'!I388, 0)</f>
        <v>0</v>
      </c>
      <c r="G2379" s="91" t="str">
        <f t="array" ref="G2379">IF(OR('Exadata Layout'!P388 = "P", 'Exadata Layout'!P388 = "A"), 'Exadata Layout'!G388, "")</f>
        <v/>
      </c>
    </row>
    <row r="2380" spans="3:7">
      <c r="C2380" s="91">
        <v>375</v>
      </c>
      <c r="D2380" s="99">
        <f>IF(OR('Exadata Layout'!P389 = "P"), 'Exadata Layout'!V389, 0)</f>
        <v>0</v>
      </c>
      <c r="E2380" s="99">
        <f t="array" ref="E2380">IF(OR('Exadata Layout'!P389 = "P", 'Exadata Layout'!P389 = "A"), 'Exadata Layout'!W389, 0)</f>
        <v>0</v>
      </c>
      <c r="F2380" s="99">
        <f>IF(OR('Exadata Layout'!P389 = "P", 'Exadata Layout'!P389 = "A"), 'Exadata Layout'!I389, 0)</f>
        <v>0</v>
      </c>
      <c r="G2380" s="91" t="str">
        <f t="array" ref="G2380">IF(OR('Exadata Layout'!P389 = "P", 'Exadata Layout'!P389 = "A"), 'Exadata Layout'!G389, "")</f>
        <v/>
      </c>
    </row>
    <row r="2381" spans="3:7">
      <c r="C2381" s="91">
        <v>376</v>
      </c>
      <c r="D2381" s="99">
        <f>IF(OR('Exadata Layout'!P390 = "P"), 'Exadata Layout'!V390, 0)</f>
        <v>0</v>
      </c>
      <c r="E2381" s="99">
        <f t="array" ref="E2381">IF(OR('Exadata Layout'!P390 = "P", 'Exadata Layout'!P390 = "A"), 'Exadata Layout'!W390, 0)</f>
        <v>0</v>
      </c>
      <c r="F2381" s="99">
        <f>IF(OR('Exadata Layout'!P390 = "P", 'Exadata Layout'!P390 = "A"), 'Exadata Layout'!I390, 0)</f>
        <v>0</v>
      </c>
      <c r="G2381" s="91" t="str">
        <f t="array" ref="G2381">IF(OR('Exadata Layout'!P390 = "P", 'Exadata Layout'!P390 = "A"), 'Exadata Layout'!G390, "")</f>
        <v/>
      </c>
    </row>
    <row r="2382" spans="3:7">
      <c r="C2382" s="91">
        <v>377</v>
      </c>
      <c r="D2382" s="99">
        <f>IF(OR('Exadata Layout'!P391 = "P"), 'Exadata Layout'!V391, 0)</f>
        <v>0</v>
      </c>
      <c r="E2382" s="99">
        <f t="array" ref="E2382">IF(OR('Exadata Layout'!P391 = "P", 'Exadata Layout'!P391 = "A"), 'Exadata Layout'!W391, 0)</f>
        <v>0</v>
      </c>
      <c r="F2382" s="99">
        <f>IF(OR('Exadata Layout'!P391 = "P", 'Exadata Layout'!P391 = "A"), 'Exadata Layout'!I391, 0)</f>
        <v>0</v>
      </c>
      <c r="G2382" s="91" t="str">
        <f t="array" ref="G2382">IF(OR('Exadata Layout'!P391 = "P", 'Exadata Layout'!P391 = "A"), 'Exadata Layout'!G391, "")</f>
        <v/>
      </c>
    </row>
    <row r="2383" spans="3:7">
      <c r="C2383" s="91">
        <v>378</v>
      </c>
      <c r="D2383" s="99">
        <f>IF(OR('Exadata Layout'!P392 = "P"), 'Exadata Layout'!V392, 0)</f>
        <v>0</v>
      </c>
      <c r="E2383" s="99">
        <f t="array" ref="E2383">IF(OR('Exadata Layout'!P392 = "P", 'Exadata Layout'!P392 = "A"), 'Exadata Layout'!W392, 0)</f>
        <v>0</v>
      </c>
      <c r="F2383" s="99">
        <f>IF(OR('Exadata Layout'!P392 = "P", 'Exadata Layout'!P392 = "A"), 'Exadata Layout'!I392, 0)</f>
        <v>0</v>
      </c>
      <c r="G2383" s="91" t="str">
        <f t="array" ref="G2383">IF(OR('Exadata Layout'!P392 = "P", 'Exadata Layout'!P392 = "A"), 'Exadata Layout'!G392, "")</f>
        <v/>
      </c>
    </row>
    <row r="2384" spans="3:7">
      <c r="C2384" s="91">
        <v>379</v>
      </c>
      <c r="D2384" s="99">
        <f>IF(OR('Exadata Layout'!P393 = "P"), 'Exadata Layout'!V393, 0)</f>
        <v>0</v>
      </c>
      <c r="E2384" s="99">
        <f t="array" ref="E2384">IF(OR('Exadata Layout'!P393 = "P", 'Exadata Layout'!P393 = "A"), 'Exadata Layout'!W393, 0)</f>
        <v>0</v>
      </c>
      <c r="F2384" s="99">
        <f>IF(OR('Exadata Layout'!P393 = "P", 'Exadata Layout'!P393 = "A"), 'Exadata Layout'!I393, 0)</f>
        <v>0</v>
      </c>
      <c r="G2384" s="91" t="str">
        <f t="array" ref="G2384">IF(OR('Exadata Layout'!P393 = "P", 'Exadata Layout'!P393 = "A"), 'Exadata Layout'!G393, "")</f>
        <v/>
      </c>
    </row>
    <row r="2385" spans="3:7">
      <c r="C2385" s="91">
        <v>380</v>
      </c>
      <c r="D2385" s="99">
        <f>IF(OR('Exadata Layout'!P394 = "P"), 'Exadata Layout'!V394, 0)</f>
        <v>0</v>
      </c>
      <c r="E2385" s="99">
        <f t="array" ref="E2385">IF(OR('Exadata Layout'!P394 = "P", 'Exadata Layout'!P394 = "A"), 'Exadata Layout'!W394, 0)</f>
        <v>0</v>
      </c>
      <c r="F2385" s="99">
        <f>IF(OR('Exadata Layout'!P394 = "P", 'Exadata Layout'!P394 = "A"), 'Exadata Layout'!I394, 0)</f>
        <v>0</v>
      </c>
      <c r="G2385" s="91" t="str">
        <f t="array" ref="G2385">IF(OR('Exadata Layout'!P394 = "P", 'Exadata Layout'!P394 = "A"), 'Exadata Layout'!G394, "")</f>
        <v/>
      </c>
    </row>
    <row r="2386" spans="3:7">
      <c r="C2386" s="91">
        <v>381</v>
      </c>
      <c r="D2386" s="99">
        <f>IF(OR('Exadata Layout'!P395 = "P"), 'Exadata Layout'!V395, 0)</f>
        <v>0</v>
      </c>
      <c r="E2386" s="99">
        <f t="array" ref="E2386">IF(OR('Exadata Layout'!P395 = "P", 'Exadata Layout'!P395 = "A"), 'Exadata Layout'!W395, 0)</f>
        <v>0</v>
      </c>
      <c r="F2386" s="99">
        <f>IF(OR('Exadata Layout'!P395 = "P", 'Exadata Layout'!P395 = "A"), 'Exadata Layout'!I395, 0)</f>
        <v>0</v>
      </c>
      <c r="G2386" s="91" t="str">
        <f t="array" ref="G2386">IF(OR('Exadata Layout'!P395 = "P", 'Exadata Layout'!P395 = "A"), 'Exadata Layout'!G395, "")</f>
        <v/>
      </c>
    </row>
    <row r="2387" spans="3:7">
      <c r="C2387" s="91">
        <v>382</v>
      </c>
      <c r="D2387" s="99">
        <f>IF(OR('Exadata Layout'!P396 = "P"), 'Exadata Layout'!V396, 0)</f>
        <v>0</v>
      </c>
      <c r="E2387" s="99">
        <f t="array" ref="E2387">IF(OR('Exadata Layout'!P396 = "P", 'Exadata Layout'!P396 = "A"), 'Exadata Layout'!W396, 0)</f>
        <v>0</v>
      </c>
      <c r="F2387" s="99">
        <f>IF(OR('Exadata Layout'!P396 = "P", 'Exadata Layout'!P396 = "A"), 'Exadata Layout'!I396, 0)</f>
        <v>0</v>
      </c>
      <c r="G2387" s="91" t="str">
        <f t="array" ref="G2387">IF(OR('Exadata Layout'!P396 = "P", 'Exadata Layout'!P396 = "A"), 'Exadata Layout'!G396, "")</f>
        <v/>
      </c>
    </row>
    <row r="2388" spans="3:7">
      <c r="C2388" s="91">
        <v>383</v>
      </c>
      <c r="D2388" s="99">
        <f>IF(OR('Exadata Layout'!P397 = "P"), 'Exadata Layout'!V397, 0)</f>
        <v>0</v>
      </c>
      <c r="E2388" s="99">
        <f t="array" ref="E2388">IF(OR('Exadata Layout'!P397 = "P", 'Exadata Layout'!P397 = "A"), 'Exadata Layout'!W397, 0)</f>
        <v>0</v>
      </c>
      <c r="F2388" s="99">
        <f>IF(OR('Exadata Layout'!P397 = "P", 'Exadata Layout'!P397 = "A"), 'Exadata Layout'!I397, 0)</f>
        <v>0</v>
      </c>
      <c r="G2388" s="91" t="str">
        <f t="array" ref="G2388">IF(OR('Exadata Layout'!P397 = "P", 'Exadata Layout'!P397 = "A"), 'Exadata Layout'!G397, "")</f>
        <v/>
      </c>
    </row>
    <row r="2389" spans="3:7">
      <c r="C2389" s="91">
        <v>384</v>
      </c>
      <c r="D2389" s="99">
        <f>IF(OR('Exadata Layout'!P398 = "P"), 'Exadata Layout'!V398, 0)</f>
        <v>0</v>
      </c>
      <c r="E2389" s="99">
        <f t="array" ref="E2389">IF(OR('Exadata Layout'!P398 = "P", 'Exadata Layout'!P398 = "A"), 'Exadata Layout'!W398, 0)</f>
        <v>0</v>
      </c>
      <c r="F2389" s="99">
        <f>IF(OR('Exadata Layout'!P398 = "P", 'Exadata Layout'!P398 = "A"), 'Exadata Layout'!I398, 0)</f>
        <v>0</v>
      </c>
      <c r="G2389" s="91" t="str">
        <f t="array" ref="G2389">IF(OR('Exadata Layout'!P398 = "P", 'Exadata Layout'!P398 = "A"), 'Exadata Layout'!G398, "")</f>
        <v/>
      </c>
    </row>
    <row r="2390" spans="3:7">
      <c r="C2390" s="91">
        <v>385</v>
      </c>
      <c r="D2390" s="99">
        <f>IF(OR('Exadata Layout'!P399 = "P"), 'Exadata Layout'!V399, 0)</f>
        <v>0</v>
      </c>
      <c r="E2390" s="99">
        <f t="array" ref="E2390">IF(OR('Exadata Layout'!P399 = "P", 'Exadata Layout'!P399 = "A"), 'Exadata Layout'!W399, 0)</f>
        <v>0</v>
      </c>
      <c r="F2390" s="99">
        <f>IF(OR('Exadata Layout'!P399 = "P", 'Exadata Layout'!P399 = "A"), 'Exadata Layout'!I399, 0)</f>
        <v>0</v>
      </c>
      <c r="G2390" s="91" t="str">
        <f t="array" ref="G2390">IF(OR('Exadata Layout'!P399 = "P", 'Exadata Layout'!P399 = "A"), 'Exadata Layout'!G399, "")</f>
        <v/>
      </c>
    </row>
    <row r="2391" spans="3:7">
      <c r="C2391" s="91">
        <v>386</v>
      </c>
      <c r="D2391" s="99">
        <f>IF(OR('Exadata Layout'!P400 = "P"), 'Exadata Layout'!V400, 0)</f>
        <v>0</v>
      </c>
      <c r="E2391" s="99">
        <f t="array" ref="E2391">IF(OR('Exadata Layout'!P400 = "P", 'Exadata Layout'!P400 = "A"), 'Exadata Layout'!W400, 0)</f>
        <v>0</v>
      </c>
      <c r="F2391" s="99">
        <f>IF(OR('Exadata Layout'!P400 = "P", 'Exadata Layout'!P400 = "A"), 'Exadata Layout'!I400, 0)</f>
        <v>0</v>
      </c>
      <c r="G2391" s="91" t="str">
        <f t="array" ref="G2391">IF(OR('Exadata Layout'!P400 = "P", 'Exadata Layout'!P400 = "A"), 'Exadata Layout'!G400, "")</f>
        <v/>
      </c>
    </row>
    <row r="2392" spans="3:7">
      <c r="C2392" s="91">
        <v>387</v>
      </c>
      <c r="D2392" s="99">
        <f>IF(OR('Exadata Layout'!P401 = "P"), 'Exadata Layout'!V401, 0)</f>
        <v>0</v>
      </c>
      <c r="E2392" s="99">
        <f t="array" ref="E2392">IF(OR('Exadata Layout'!P401 = "P", 'Exadata Layout'!P401 = "A"), 'Exadata Layout'!W401, 0)</f>
        <v>0</v>
      </c>
      <c r="F2392" s="99">
        <f>IF(OR('Exadata Layout'!P401 = "P", 'Exadata Layout'!P401 = "A"), 'Exadata Layout'!I401, 0)</f>
        <v>0</v>
      </c>
      <c r="G2392" s="91" t="str">
        <f t="array" ref="G2392">IF(OR('Exadata Layout'!P401 = "P", 'Exadata Layout'!P401 = "A"), 'Exadata Layout'!G401, "")</f>
        <v/>
      </c>
    </row>
    <row r="2393" spans="3:7">
      <c r="C2393" s="91">
        <v>388</v>
      </c>
      <c r="D2393" s="99">
        <f>IF(OR('Exadata Layout'!P402 = "P"), 'Exadata Layout'!V402, 0)</f>
        <v>0</v>
      </c>
      <c r="E2393" s="99">
        <f t="array" ref="E2393">IF(OR('Exadata Layout'!P402 = "P", 'Exadata Layout'!P402 = "A"), 'Exadata Layout'!W402, 0)</f>
        <v>0</v>
      </c>
      <c r="F2393" s="99">
        <f>IF(OR('Exadata Layout'!P402 = "P", 'Exadata Layout'!P402 = "A"), 'Exadata Layout'!I402, 0)</f>
        <v>0</v>
      </c>
      <c r="G2393" s="91" t="str">
        <f t="array" ref="G2393">IF(OR('Exadata Layout'!P402 = "P", 'Exadata Layout'!P402 = "A"), 'Exadata Layout'!G402, "")</f>
        <v/>
      </c>
    </row>
    <row r="2394" spans="3:7">
      <c r="C2394" s="91">
        <v>389</v>
      </c>
      <c r="D2394" s="99">
        <f>IF(OR('Exadata Layout'!P403 = "P"), 'Exadata Layout'!V403, 0)</f>
        <v>0</v>
      </c>
      <c r="E2394" s="99">
        <f t="array" ref="E2394">IF(OR('Exadata Layout'!P403 = "P", 'Exadata Layout'!P403 = "A"), 'Exadata Layout'!W403, 0)</f>
        <v>0</v>
      </c>
      <c r="F2394" s="99">
        <f>IF(OR('Exadata Layout'!P403 = "P", 'Exadata Layout'!P403 = "A"), 'Exadata Layout'!I403, 0)</f>
        <v>0</v>
      </c>
      <c r="G2394" s="91" t="str">
        <f t="array" ref="G2394">IF(OR('Exadata Layout'!P403 = "P", 'Exadata Layout'!P403 = "A"), 'Exadata Layout'!G403, "")</f>
        <v/>
      </c>
    </row>
    <row r="2395" spans="3:7">
      <c r="C2395" s="91">
        <v>390</v>
      </c>
      <c r="D2395" s="99">
        <f>IF(OR('Exadata Layout'!P404 = "P"), 'Exadata Layout'!V404, 0)</f>
        <v>0</v>
      </c>
      <c r="E2395" s="99">
        <f t="array" ref="E2395">IF(OR('Exadata Layout'!P404 = "P", 'Exadata Layout'!P404 = "A"), 'Exadata Layout'!W404, 0)</f>
        <v>0</v>
      </c>
      <c r="F2395" s="99">
        <f>IF(OR('Exadata Layout'!P404 = "P", 'Exadata Layout'!P404 = "A"), 'Exadata Layout'!I404, 0)</f>
        <v>0</v>
      </c>
      <c r="G2395" s="91" t="str">
        <f t="array" ref="G2395">IF(OR('Exadata Layout'!P404 = "P", 'Exadata Layout'!P404 = "A"), 'Exadata Layout'!G404, "")</f>
        <v/>
      </c>
    </row>
    <row r="2396" spans="3:7">
      <c r="C2396" s="91">
        <v>391</v>
      </c>
      <c r="D2396" s="99">
        <f>IF(OR('Exadata Layout'!P405 = "P"), 'Exadata Layout'!V405, 0)</f>
        <v>0</v>
      </c>
      <c r="E2396" s="99">
        <f t="array" ref="E2396">IF(OR('Exadata Layout'!P405 = "P", 'Exadata Layout'!P405 = "A"), 'Exadata Layout'!W405, 0)</f>
        <v>0</v>
      </c>
      <c r="F2396" s="99">
        <f>IF(OR('Exadata Layout'!P405 = "P", 'Exadata Layout'!P405 = "A"), 'Exadata Layout'!I405, 0)</f>
        <v>0</v>
      </c>
      <c r="G2396" s="91" t="str">
        <f t="array" ref="G2396">IF(OR('Exadata Layout'!P405 = "P", 'Exadata Layout'!P405 = "A"), 'Exadata Layout'!G405, "")</f>
        <v/>
      </c>
    </row>
    <row r="2397" spans="3:7">
      <c r="C2397" s="91">
        <v>392</v>
      </c>
      <c r="D2397" s="99">
        <f>IF(OR('Exadata Layout'!P406 = "P"), 'Exadata Layout'!V406, 0)</f>
        <v>0</v>
      </c>
      <c r="E2397" s="99">
        <f t="array" ref="E2397">IF(OR('Exadata Layout'!P406 = "P", 'Exadata Layout'!P406 = "A"), 'Exadata Layout'!W406, 0)</f>
        <v>0</v>
      </c>
      <c r="F2397" s="99">
        <f>IF(OR('Exadata Layout'!P406 = "P", 'Exadata Layout'!P406 = "A"), 'Exadata Layout'!I406, 0)</f>
        <v>0</v>
      </c>
      <c r="G2397" s="91" t="str">
        <f t="array" ref="G2397">IF(OR('Exadata Layout'!P406 = "P", 'Exadata Layout'!P406 = "A"), 'Exadata Layout'!G406, "")</f>
        <v/>
      </c>
    </row>
    <row r="2398" spans="3:7">
      <c r="C2398" s="91">
        <v>393</v>
      </c>
      <c r="D2398" s="99">
        <f>IF(OR('Exadata Layout'!P407 = "P"), 'Exadata Layout'!V407, 0)</f>
        <v>0</v>
      </c>
      <c r="E2398" s="99">
        <f t="array" ref="E2398">IF(OR('Exadata Layout'!P407 = "P", 'Exadata Layout'!P407 = "A"), 'Exadata Layout'!W407, 0)</f>
        <v>0</v>
      </c>
      <c r="F2398" s="99">
        <f>IF(OR('Exadata Layout'!P407 = "P", 'Exadata Layout'!P407 = "A"), 'Exadata Layout'!I407, 0)</f>
        <v>0</v>
      </c>
      <c r="G2398" s="91" t="str">
        <f t="array" ref="G2398">IF(OR('Exadata Layout'!P407 = "P", 'Exadata Layout'!P407 = "A"), 'Exadata Layout'!G407, "")</f>
        <v/>
      </c>
    </row>
    <row r="2399" spans="3:7">
      <c r="C2399" s="91">
        <v>394</v>
      </c>
      <c r="D2399" s="99">
        <f>IF(OR('Exadata Layout'!P408 = "P"), 'Exadata Layout'!V408, 0)</f>
        <v>0</v>
      </c>
      <c r="E2399" s="99">
        <f t="array" ref="E2399">IF(OR('Exadata Layout'!P408 = "P", 'Exadata Layout'!P408 = "A"), 'Exadata Layout'!W408, 0)</f>
        <v>0</v>
      </c>
      <c r="F2399" s="99">
        <f>IF(OR('Exadata Layout'!P408 = "P", 'Exadata Layout'!P408 = "A"), 'Exadata Layout'!I408, 0)</f>
        <v>0</v>
      </c>
      <c r="G2399" s="91" t="str">
        <f t="array" ref="G2399">IF(OR('Exadata Layout'!P408 = "P", 'Exadata Layout'!P408 = "A"), 'Exadata Layout'!G408, "")</f>
        <v/>
      </c>
    </row>
    <row r="2400" spans="3:7">
      <c r="C2400" s="91">
        <v>395</v>
      </c>
      <c r="D2400" s="99">
        <f>IF(OR('Exadata Layout'!P409 = "P"), 'Exadata Layout'!V409, 0)</f>
        <v>0</v>
      </c>
      <c r="E2400" s="99">
        <f t="array" ref="E2400">IF(OR('Exadata Layout'!P409 = "P", 'Exadata Layout'!P409 = "A"), 'Exadata Layout'!W409, 0)</f>
        <v>0</v>
      </c>
      <c r="F2400" s="99">
        <f>IF(OR('Exadata Layout'!P409 = "P", 'Exadata Layout'!P409 = "A"), 'Exadata Layout'!I409, 0)</f>
        <v>0</v>
      </c>
      <c r="G2400" s="91" t="str">
        <f t="array" ref="G2400">IF(OR('Exadata Layout'!P409 = "P", 'Exadata Layout'!P409 = "A"), 'Exadata Layout'!G409, "")</f>
        <v/>
      </c>
    </row>
    <row r="2401" spans="3:7">
      <c r="C2401" s="91">
        <v>396</v>
      </c>
      <c r="D2401" s="99">
        <f>IF(OR('Exadata Layout'!P410 = "P"), 'Exadata Layout'!V410, 0)</f>
        <v>0</v>
      </c>
      <c r="E2401" s="99">
        <f t="array" ref="E2401">IF(OR('Exadata Layout'!P410 = "P", 'Exadata Layout'!P410 = "A"), 'Exadata Layout'!W410, 0)</f>
        <v>0</v>
      </c>
      <c r="F2401" s="99">
        <f>IF(OR('Exadata Layout'!P410 = "P", 'Exadata Layout'!P410 = "A"), 'Exadata Layout'!I410, 0)</f>
        <v>0</v>
      </c>
      <c r="G2401" s="91" t="str">
        <f t="array" ref="G2401">IF(OR('Exadata Layout'!P410 = "P", 'Exadata Layout'!P410 = "A"), 'Exadata Layout'!G410, "")</f>
        <v/>
      </c>
    </row>
    <row r="2402" spans="3:7">
      <c r="C2402" s="91">
        <v>397</v>
      </c>
      <c r="D2402" s="99">
        <f>IF(OR('Exadata Layout'!P411 = "P"), 'Exadata Layout'!V411, 0)</f>
        <v>0</v>
      </c>
      <c r="E2402" s="99">
        <f t="array" ref="E2402">IF(OR('Exadata Layout'!P411 = "P", 'Exadata Layout'!P411 = "A"), 'Exadata Layout'!W411, 0)</f>
        <v>0</v>
      </c>
      <c r="F2402" s="99">
        <f>IF(OR('Exadata Layout'!P411 = "P", 'Exadata Layout'!P411 = "A"), 'Exadata Layout'!I411, 0)</f>
        <v>0</v>
      </c>
      <c r="G2402" s="91" t="str">
        <f t="array" ref="G2402">IF(OR('Exadata Layout'!P411 = "P", 'Exadata Layout'!P411 = "A"), 'Exadata Layout'!G411, "")</f>
        <v/>
      </c>
    </row>
    <row r="2403" spans="3:7">
      <c r="C2403" s="91">
        <v>398</v>
      </c>
      <c r="D2403" s="99">
        <f>IF(OR('Exadata Layout'!P412 = "P"), 'Exadata Layout'!V412, 0)</f>
        <v>0</v>
      </c>
      <c r="E2403" s="99">
        <f t="array" ref="E2403">IF(OR('Exadata Layout'!P412 = "P", 'Exadata Layout'!P412 = "A"), 'Exadata Layout'!W412, 0)</f>
        <v>0</v>
      </c>
      <c r="F2403" s="99">
        <f>IF(OR('Exadata Layout'!P412 = "P", 'Exadata Layout'!P412 = "A"), 'Exadata Layout'!I412, 0)</f>
        <v>0</v>
      </c>
      <c r="G2403" s="91" t="str">
        <f t="array" ref="G2403">IF(OR('Exadata Layout'!P412 = "P", 'Exadata Layout'!P412 = "A"), 'Exadata Layout'!G412, "")</f>
        <v/>
      </c>
    </row>
    <row r="2404" spans="3:7">
      <c r="C2404" s="91">
        <v>399</v>
      </c>
      <c r="D2404" s="99">
        <f>IF(OR('Exadata Layout'!P413 = "P"), 'Exadata Layout'!V413, 0)</f>
        <v>0</v>
      </c>
      <c r="E2404" s="99">
        <f t="array" ref="E2404">IF(OR('Exadata Layout'!P413 = "P", 'Exadata Layout'!P413 = "A"), 'Exadata Layout'!W413, 0)</f>
        <v>0</v>
      </c>
      <c r="F2404" s="99">
        <f>IF(OR('Exadata Layout'!P413 = "P", 'Exadata Layout'!P413 = "A"), 'Exadata Layout'!I413, 0)</f>
        <v>0</v>
      </c>
      <c r="G2404" s="91" t="str">
        <f t="array" ref="G2404">IF(OR('Exadata Layout'!P413 = "P", 'Exadata Layout'!P413 = "A"), 'Exadata Layout'!G413, "")</f>
        <v/>
      </c>
    </row>
    <row r="2405" spans="3:7">
      <c r="C2405" s="91">
        <v>400</v>
      </c>
      <c r="D2405" s="99">
        <f>IF(OR('Exadata Layout'!P414 = "P"), 'Exadata Layout'!V414, 0)</f>
        <v>0</v>
      </c>
      <c r="E2405" s="99">
        <f t="array" ref="E2405">IF(OR('Exadata Layout'!P414 = "P", 'Exadata Layout'!P414 = "A"), 'Exadata Layout'!W414, 0)</f>
        <v>0</v>
      </c>
      <c r="F2405" s="99">
        <f>IF(OR('Exadata Layout'!P414 = "P", 'Exadata Layout'!P414 = "A"), 'Exadata Layout'!I414, 0)</f>
        <v>0</v>
      </c>
      <c r="G2405" s="91" t="str">
        <f t="array" ref="G2405">IF(OR('Exadata Layout'!P414 = "P", 'Exadata Layout'!P414 = "A"), 'Exadata Layout'!G414, "")</f>
        <v/>
      </c>
    </row>
    <row r="2406" spans="3:7">
      <c r="C2406" s="91">
        <v>401</v>
      </c>
      <c r="D2406" s="99">
        <f>IF(OR('Exadata Layout'!P415 = "P"), 'Exadata Layout'!V415, 0)</f>
        <v>0</v>
      </c>
      <c r="E2406" s="99">
        <f t="array" ref="E2406">IF(OR('Exadata Layout'!P415 = "P", 'Exadata Layout'!P415 = "A"), 'Exadata Layout'!W415, 0)</f>
        <v>0</v>
      </c>
      <c r="F2406" s="99">
        <f>IF(OR('Exadata Layout'!P415 = "P", 'Exadata Layout'!P415 = "A"), 'Exadata Layout'!I415, 0)</f>
        <v>0</v>
      </c>
      <c r="G2406" s="91" t="str">
        <f t="array" ref="G2406">IF(OR('Exadata Layout'!P415 = "P", 'Exadata Layout'!P415 = "A"), 'Exadata Layout'!G415, "")</f>
        <v/>
      </c>
    </row>
    <row r="2407" spans="3:7">
      <c r="C2407" s="91">
        <v>402</v>
      </c>
      <c r="D2407" s="99">
        <f>IF(OR('Exadata Layout'!P416 = "P"), 'Exadata Layout'!V416, 0)</f>
        <v>0</v>
      </c>
      <c r="E2407" s="99">
        <f t="array" ref="E2407">IF(OR('Exadata Layout'!P416 = "P", 'Exadata Layout'!P416 = "A"), 'Exadata Layout'!W416, 0)</f>
        <v>0</v>
      </c>
      <c r="F2407" s="99">
        <f>IF(OR('Exadata Layout'!P416 = "P", 'Exadata Layout'!P416 = "A"), 'Exadata Layout'!I416, 0)</f>
        <v>0</v>
      </c>
      <c r="G2407" s="91" t="str">
        <f t="array" ref="G2407">IF(OR('Exadata Layout'!P416 = "P", 'Exadata Layout'!P416 = "A"), 'Exadata Layout'!G416, "")</f>
        <v/>
      </c>
    </row>
    <row r="2408" spans="3:7">
      <c r="C2408" s="91">
        <v>403</v>
      </c>
      <c r="D2408" s="99">
        <f>IF(OR('Exadata Layout'!P417 = "P"), 'Exadata Layout'!V417, 0)</f>
        <v>0</v>
      </c>
      <c r="E2408" s="99">
        <f t="array" ref="E2408">IF(OR('Exadata Layout'!P417 = "P", 'Exadata Layout'!P417 = "A"), 'Exadata Layout'!W417, 0)</f>
        <v>0</v>
      </c>
      <c r="F2408" s="99">
        <f>IF(OR('Exadata Layout'!P417 = "P", 'Exadata Layout'!P417 = "A"), 'Exadata Layout'!I417, 0)</f>
        <v>0</v>
      </c>
      <c r="G2408" s="91" t="str">
        <f t="array" ref="G2408">IF(OR('Exadata Layout'!P417 = "P", 'Exadata Layout'!P417 = "A"), 'Exadata Layout'!G417, "")</f>
        <v/>
      </c>
    </row>
    <row r="2409" spans="3:7">
      <c r="C2409" s="91">
        <v>404</v>
      </c>
      <c r="D2409" s="99">
        <f>IF(OR('Exadata Layout'!P418 = "P"), 'Exadata Layout'!V418, 0)</f>
        <v>0</v>
      </c>
      <c r="E2409" s="99">
        <f t="array" ref="E2409">IF(OR('Exadata Layout'!P418 = "P", 'Exadata Layout'!P418 = "A"), 'Exadata Layout'!W418, 0)</f>
        <v>0</v>
      </c>
      <c r="F2409" s="99">
        <f>IF(OR('Exadata Layout'!P418 = "P", 'Exadata Layout'!P418 = "A"), 'Exadata Layout'!I418, 0)</f>
        <v>0</v>
      </c>
      <c r="G2409" s="91" t="str">
        <f t="array" ref="G2409">IF(OR('Exadata Layout'!P418 = "P", 'Exadata Layout'!P418 = "A"), 'Exadata Layout'!G418, "")</f>
        <v/>
      </c>
    </row>
    <row r="2410" spans="3:7">
      <c r="C2410" s="91">
        <v>405</v>
      </c>
      <c r="D2410" s="99">
        <f>IF(OR('Exadata Layout'!P419 = "P"), 'Exadata Layout'!V419, 0)</f>
        <v>0</v>
      </c>
      <c r="E2410" s="99">
        <f t="array" ref="E2410">IF(OR('Exadata Layout'!P419 = "P", 'Exadata Layout'!P419 = "A"), 'Exadata Layout'!W419, 0)</f>
        <v>0</v>
      </c>
      <c r="F2410" s="99">
        <f>IF(OR('Exadata Layout'!P419 = "P", 'Exadata Layout'!P419 = "A"), 'Exadata Layout'!I419, 0)</f>
        <v>0</v>
      </c>
      <c r="G2410" s="91" t="str">
        <f t="array" ref="G2410">IF(OR('Exadata Layout'!P419 = "P", 'Exadata Layout'!P419 = "A"), 'Exadata Layout'!G419, "")</f>
        <v/>
      </c>
    </row>
    <row r="2411" spans="3:7">
      <c r="C2411" s="91">
        <v>406</v>
      </c>
      <c r="D2411" s="99">
        <f>IF(OR('Exadata Layout'!P420 = "P"), 'Exadata Layout'!V420, 0)</f>
        <v>0</v>
      </c>
      <c r="E2411" s="99">
        <f t="array" ref="E2411">IF(OR('Exadata Layout'!P420 = "P", 'Exadata Layout'!P420 = "A"), 'Exadata Layout'!W420, 0)</f>
        <v>0</v>
      </c>
      <c r="F2411" s="99">
        <f>IF(OR('Exadata Layout'!P420 = "P", 'Exadata Layout'!P420 = "A"), 'Exadata Layout'!I420, 0)</f>
        <v>0</v>
      </c>
      <c r="G2411" s="91" t="str">
        <f t="array" ref="G2411">IF(OR('Exadata Layout'!P420 = "P", 'Exadata Layout'!P420 = "A"), 'Exadata Layout'!G420, "")</f>
        <v/>
      </c>
    </row>
    <row r="2412" spans="3:7">
      <c r="C2412" s="91">
        <v>407</v>
      </c>
      <c r="D2412" s="99">
        <f>IF(OR('Exadata Layout'!P421 = "P"), 'Exadata Layout'!V421, 0)</f>
        <v>0</v>
      </c>
      <c r="E2412" s="99">
        <f t="array" ref="E2412">IF(OR('Exadata Layout'!P421 = "P", 'Exadata Layout'!P421 = "A"), 'Exadata Layout'!W421, 0)</f>
        <v>0</v>
      </c>
      <c r="F2412" s="99">
        <f>IF(OR('Exadata Layout'!P421 = "P", 'Exadata Layout'!P421 = "A"), 'Exadata Layout'!I421, 0)</f>
        <v>0</v>
      </c>
      <c r="G2412" s="91" t="str">
        <f t="array" ref="G2412">IF(OR('Exadata Layout'!P421 = "P", 'Exadata Layout'!P421 = "A"), 'Exadata Layout'!G421, "")</f>
        <v/>
      </c>
    </row>
    <row r="2413" spans="3:7">
      <c r="C2413" s="91">
        <v>408</v>
      </c>
      <c r="D2413" s="99">
        <f>IF(OR('Exadata Layout'!P422 = "P"), 'Exadata Layout'!V422, 0)</f>
        <v>0</v>
      </c>
      <c r="E2413" s="99">
        <f t="array" ref="E2413">IF(OR('Exadata Layout'!P422 = "P", 'Exadata Layout'!P422 = "A"), 'Exadata Layout'!W422, 0)</f>
        <v>0</v>
      </c>
      <c r="F2413" s="99">
        <f>IF(OR('Exadata Layout'!P422 = "P", 'Exadata Layout'!P422 = "A"), 'Exadata Layout'!I422, 0)</f>
        <v>0</v>
      </c>
      <c r="G2413" s="91" t="str">
        <f t="array" ref="G2413">IF(OR('Exadata Layout'!P422 = "P", 'Exadata Layout'!P422 = "A"), 'Exadata Layout'!G422, "")</f>
        <v/>
      </c>
    </row>
    <row r="2414" spans="3:7">
      <c r="C2414" s="91">
        <v>409</v>
      </c>
      <c r="D2414" s="99">
        <f>IF(OR('Exadata Layout'!P423 = "P"), 'Exadata Layout'!V423, 0)</f>
        <v>0</v>
      </c>
      <c r="E2414" s="99">
        <f t="array" ref="E2414">IF(OR('Exadata Layout'!P423 = "P", 'Exadata Layout'!P423 = "A"), 'Exadata Layout'!W423, 0)</f>
        <v>0</v>
      </c>
      <c r="F2414" s="99">
        <f>IF(OR('Exadata Layout'!P423 = "P", 'Exadata Layout'!P423 = "A"), 'Exadata Layout'!I423, 0)</f>
        <v>0</v>
      </c>
      <c r="G2414" s="91" t="str">
        <f t="array" ref="G2414">IF(OR('Exadata Layout'!P423 = "P", 'Exadata Layout'!P423 = "A"), 'Exadata Layout'!G423, "")</f>
        <v/>
      </c>
    </row>
    <row r="2415" spans="3:7">
      <c r="C2415" s="91">
        <v>410</v>
      </c>
      <c r="D2415" s="99">
        <f>IF(OR('Exadata Layout'!P424 = "P"), 'Exadata Layout'!V424, 0)</f>
        <v>0</v>
      </c>
      <c r="E2415" s="99">
        <f t="array" ref="E2415">IF(OR('Exadata Layout'!P424 = "P", 'Exadata Layout'!P424 = "A"), 'Exadata Layout'!W424, 0)</f>
        <v>0</v>
      </c>
      <c r="F2415" s="99">
        <f>IF(OR('Exadata Layout'!P424 = "P", 'Exadata Layout'!P424 = "A"), 'Exadata Layout'!I424, 0)</f>
        <v>0</v>
      </c>
      <c r="G2415" s="91" t="str">
        <f t="array" ref="G2415">IF(OR('Exadata Layout'!P424 = "P", 'Exadata Layout'!P424 = "A"), 'Exadata Layout'!G424, "")</f>
        <v/>
      </c>
    </row>
    <row r="2416" spans="3:7">
      <c r="C2416" s="91">
        <v>411</v>
      </c>
      <c r="D2416" s="99">
        <f>IF(OR('Exadata Layout'!P425 = "P"), 'Exadata Layout'!V425, 0)</f>
        <v>0</v>
      </c>
      <c r="E2416" s="99">
        <f t="array" ref="E2416">IF(OR('Exadata Layout'!P425 = "P", 'Exadata Layout'!P425 = "A"), 'Exadata Layout'!W425, 0)</f>
        <v>0</v>
      </c>
      <c r="F2416" s="99">
        <f>IF(OR('Exadata Layout'!P425 = "P", 'Exadata Layout'!P425 = "A"), 'Exadata Layout'!I425, 0)</f>
        <v>0</v>
      </c>
      <c r="G2416" s="91" t="str">
        <f t="array" ref="G2416">IF(OR('Exadata Layout'!P425 = "P", 'Exadata Layout'!P425 = "A"), 'Exadata Layout'!G425, "")</f>
        <v/>
      </c>
    </row>
    <row r="2417" spans="3:7">
      <c r="C2417" s="91">
        <v>412</v>
      </c>
      <c r="D2417" s="99">
        <f>IF(OR('Exadata Layout'!P426 = "P"), 'Exadata Layout'!V426, 0)</f>
        <v>0</v>
      </c>
      <c r="E2417" s="99">
        <f t="array" ref="E2417">IF(OR('Exadata Layout'!P426 = "P", 'Exadata Layout'!P426 = "A"), 'Exadata Layout'!W426, 0)</f>
        <v>0</v>
      </c>
      <c r="F2417" s="99">
        <f>IF(OR('Exadata Layout'!P426 = "P", 'Exadata Layout'!P426 = "A"), 'Exadata Layout'!I426, 0)</f>
        <v>0</v>
      </c>
      <c r="G2417" s="91" t="str">
        <f t="array" ref="G2417">IF(OR('Exadata Layout'!P426 = "P", 'Exadata Layout'!P426 = "A"), 'Exadata Layout'!G426, "")</f>
        <v/>
      </c>
    </row>
    <row r="2418" spans="3:7">
      <c r="C2418" s="91">
        <v>413</v>
      </c>
      <c r="D2418" s="99">
        <f>IF(OR('Exadata Layout'!P427 = "P"), 'Exadata Layout'!V427, 0)</f>
        <v>0</v>
      </c>
      <c r="E2418" s="99">
        <f t="array" ref="E2418">IF(OR('Exadata Layout'!P427 = "P", 'Exadata Layout'!P427 = "A"), 'Exadata Layout'!W427, 0)</f>
        <v>0</v>
      </c>
      <c r="F2418" s="99">
        <f>IF(OR('Exadata Layout'!P427 = "P", 'Exadata Layout'!P427 = "A"), 'Exadata Layout'!I427, 0)</f>
        <v>0</v>
      </c>
      <c r="G2418" s="91" t="str">
        <f t="array" ref="G2418">IF(OR('Exadata Layout'!P427 = "P", 'Exadata Layout'!P427 = "A"), 'Exadata Layout'!G427, "")</f>
        <v/>
      </c>
    </row>
    <row r="2419" spans="3:7">
      <c r="C2419" s="91">
        <v>414</v>
      </c>
      <c r="D2419" s="99">
        <f>IF(OR('Exadata Layout'!P428 = "P"), 'Exadata Layout'!V428, 0)</f>
        <v>0</v>
      </c>
      <c r="E2419" s="99">
        <f t="array" ref="E2419">IF(OR('Exadata Layout'!P428 = "P", 'Exadata Layout'!P428 = "A"), 'Exadata Layout'!W428, 0)</f>
        <v>0</v>
      </c>
      <c r="F2419" s="99">
        <f>IF(OR('Exadata Layout'!P428 = "P", 'Exadata Layout'!P428 = "A"), 'Exadata Layout'!I428, 0)</f>
        <v>0</v>
      </c>
      <c r="G2419" s="91" t="str">
        <f t="array" ref="G2419">IF(OR('Exadata Layout'!P428 = "P", 'Exadata Layout'!P428 = "A"), 'Exadata Layout'!G428, "")</f>
        <v/>
      </c>
    </row>
    <row r="2420" spans="3:7">
      <c r="C2420" s="91">
        <v>415</v>
      </c>
      <c r="D2420" s="99">
        <f>IF(OR('Exadata Layout'!P429 = "P"), 'Exadata Layout'!V429, 0)</f>
        <v>0</v>
      </c>
      <c r="E2420" s="99">
        <f t="array" ref="E2420">IF(OR('Exadata Layout'!P429 = "P", 'Exadata Layout'!P429 = "A"), 'Exadata Layout'!W429, 0)</f>
        <v>0</v>
      </c>
      <c r="F2420" s="99">
        <f>IF(OR('Exadata Layout'!P429 = "P", 'Exadata Layout'!P429 = "A"), 'Exadata Layout'!I429, 0)</f>
        <v>0</v>
      </c>
      <c r="G2420" s="91" t="str">
        <f t="array" ref="G2420">IF(OR('Exadata Layout'!P429 = "P", 'Exadata Layout'!P429 = "A"), 'Exadata Layout'!G429, "")</f>
        <v/>
      </c>
    </row>
    <row r="2421" spans="3:7">
      <c r="C2421" s="91">
        <v>416</v>
      </c>
      <c r="D2421" s="99">
        <f>IF(OR('Exadata Layout'!P430 = "P"), 'Exadata Layout'!V430, 0)</f>
        <v>0</v>
      </c>
      <c r="E2421" s="99">
        <f t="array" ref="E2421">IF(OR('Exadata Layout'!P430 = "P", 'Exadata Layout'!P430 = "A"), 'Exadata Layout'!W430, 0)</f>
        <v>0</v>
      </c>
      <c r="F2421" s="99">
        <f>IF(OR('Exadata Layout'!P430 = "P", 'Exadata Layout'!P430 = "A"), 'Exadata Layout'!I430, 0)</f>
        <v>0</v>
      </c>
      <c r="G2421" s="91" t="str">
        <f t="array" ref="G2421">IF(OR('Exadata Layout'!P430 = "P", 'Exadata Layout'!P430 = "A"), 'Exadata Layout'!G430, "")</f>
        <v/>
      </c>
    </row>
    <row r="2422" spans="3:7">
      <c r="C2422" s="91">
        <v>417</v>
      </c>
      <c r="D2422" s="99">
        <f>IF(OR('Exadata Layout'!P431 = "P"), 'Exadata Layout'!V431, 0)</f>
        <v>0</v>
      </c>
      <c r="E2422" s="99">
        <f t="array" ref="E2422">IF(OR('Exadata Layout'!P431 = "P", 'Exadata Layout'!P431 = "A"), 'Exadata Layout'!W431, 0)</f>
        <v>0</v>
      </c>
      <c r="F2422" s="99">
        <f>IF(OR('Exadata Layout'!P431 = "P", 'Exadata Layout'!P431 = "A"), 'Exadata Layout'!I431, 0)</f>
        <v>0</v>
      </c>
      <c r="G2422" s="91" t="str">
        <f t="array" ref="G2422">IF(OR('Exadata Layout'!P431 = "P", 'Exadata Layout'!P431 = "A"), 'Exadata Layout'!G431, "")</f>
        <v/>
      </c>
    </row>
    <row r="2423" spans="3:7">
      <c r="C2423" s="91">
        <v>418</v>
      </c>
      <c r="D2423" s="99">
        <f>IF(OR('Exadata Layout'!P432 = "P"), 'Exadata Layout'!V432, 0)</f>
        <v>0</v>
      </c>
      <c r="E2423" s="99">
        <f t="array" ref="E2423">IF(OR('Exadata Layout'!P432 = "P", 'Exadata Layout'!P432 = "A"), 'Exadata Layout'!W432, 0)</f>
        <v>0</v>
      </c>
      <c r="F2423" s="99">
        <f>IF(OR('Exadata Layout'!P432 = "P", 'Exadata Layout'!P432 = "A"), 'Exadata Layout'!I432, 0)</f>
        <v>0</v>
      </c>
      <c r="G2423" s="91" t="str">
        <f t="array" ref="G2423">IF(OR('Exadata Layout'!P432 = "P", 'Exadata Layout'!P432 = "A"), 'Exadata Layout'!G432, "")</f>
        <v/>
      </c>
    </row>
    <row r="2424" spans="3:7">
      <c r="C2424" s="91">
        <v>419</v>
      </c>
      <c r="D2424" s="99">
        <f>IF(OR('Exadata Layout'!P433 = "P"), 'Exadata Layout'!V433, 0)</f>
        <v>0</v>
      </c>
      <c r="E2424" s="99">
        <f t="array" ref="E2424">IF(OR('Exadata Layout'!P433 = "P", 'Exadata Layout'!P433 = "A"), 'Exadata Layout'!W433, 0)</f>
        <v>0</v>
      </c>
      <c r="F2424" s="99">
        <f>IF(OR('Exadata Layout'!P433 = "P", 'Exadata Layout'!P433 = "A"), 'Exadata Layout'!I433, 0)</f>
        <v>0</v>
      </c>
      <c r="G2424" s="91" t="str">
        <f t="array" ref="G2424">IF(OR('Exadata Layout'!P433 = "P", 'Exadata Layout'!P433 = "A"), 'Exadata Layout'!G433, "")</f>
        <v/>
      </c>
    </row>
    <row r="2425" spans="3:7">
      <c r="C2425" s="91">
        <v>420</v>
      </c>
      <c r="D2425" s="99">
        <f>IF(OR('Exadata Layout'!P434 = "P"), 'Exadata Layout'!V434, 0)</f>
        <v>0</v>
      </c>
      <c r="E2425" s="99">
        <f t="array" ref="E2425">IF(OR('Exadata Layout'!P434 = "P", 'Exadata Layout'!P434 = "A"), 'Exadata Layout'!W434, 0)</f>
        <v>0</v>
      </c>
      <c r="F2425" s="99">
        <f>IF(OR('Exadata Layout'!P434 = "P", 'Exadata Layout'!P434 = "A"), 'Exadata Layout'!I434, 0)</f>
        <v>0</v>
      </c>
      <c r="G2425" s="91" t="str">
        <f t="array" ref="G2425">IF(OR('Exadata Layout'!P434 = "P", 'Exadata Layout'!P434 = "A"), 'Exadata Layout'!G434, "")</f>
        <v/>
      </c>
    </row>
    <row r="2426" spans="3:7">
      <c r="C2426" s="91">
        <v>421</v>
      </c>
      <c r="D2426" s="99">
        <f>IF(OR('Exadata Layout'!P435 = "P"), 'Exadata Layout'!V435, 0)</f>
        <v>0</v>
      </c>
      <c r="E2426" s="99">
        <f t="array" ref="E2426">IF(OR('Exadata Layout'!P435 = "P", 'Exadata Layout'!P435 = "A"), 'Exadata Layout'!W435, 0)</f>
        <v>0</v>
      </c>
      <c r="F2426" s="99">
        <f>IF(OR('Exadata Layout'!P435 = "P", 'Exadata Layout'!P435 = "A"), 'Exadata Layout'!I435, 0)</f>
        <v>0</v>
      </c>
      <c r="G2426" s="91" t="str">
        <f t="array" ref="G2426">IF(OR('Exadata Layout'!P435 = "P", 'Exadata Layout'!P435 = "A"), 'Exadata Layout'!G435, "")</f>
        <v/>
      </c>
    </row>
    <row r="2427" spans="3:7">
      <c r="C2427" s="91">
        <v>422</v>
      </c>
      <c r="D2427" s="99">
        <f>IF(OR('Exadata Layout'!P436 = "P"), 'Exadata Layout'!V436, 0)</f>
        <v>0</v>
      </c>
      <c r="E2427" s="99">
        <f t="array" ref="E2427">IF(OR('Exadata Layout'!P436 = "P", 'Exadata Layout'!P436 = "A"), 'Exadata Layout'!W436, 0)</f>
        <v>0</v>
      </c>
      <c r="F2427" s="99">
        <f>IF(OR('Exadata Layout'!P436 = "P", 'Exadata Layout'!P436 = "A"), 'Exadata Layout'!I436, 0)</f>
        <v>0</v>
      </c>
      <c r="G2427" s="91" t="str">
        <f t="array" ref="G2427">IF(OR('Exadata Layout'!P436 = "P", 'Exadata Layout'!P436 = "A"), 'Exadata Layout'!G436, "")</f>
        <v/>
      </c>
    </row>
    <row r="2428" spans="3:7">
      <c r="C2428" s="91">
        <v>423</v>
      </c>
      <c r="D2428" s="99">
        <f>IF(OR('Exadata Layout'!P437 = "P"), 'Exadata Layout'!V437, 0)</f>
        <v>0</v>
      </c>
      <c r="E2428" s="99">
        <f t="array" ref="E2428">IF(OR('Exadata Layout'!P437 = "P", 'Exadata Layout'!P437 = "A"), 'Exadata Layout'!W437, 0)</f>
        <v>0</v>
      </c>
      <c r="F2428" s="99">
        <f>IF(OR('Exadata Layout'!P437 = "P", 'Exadata Layout'!P437 = "A"), 'Exadata Layout'!I437, 0)</f>
        <v>0</v>
      </c>
      <c r="G2428" s="91" t="str">
        <f t="array" ref="G2428">IF(OR('Exadata Layout'!P437 = "P", 'Exadata Layout'!P437 = "A"), 'Exadata Layout'!G437, "")</f>
        <v/>
      </c>
    </row>
    <row r="2429" spans="3:7">
      <c r="C2429" s="91">
        <v>424</v>
      </c>
      <c r="D2429" s="99">
        <f>IF(OR('Exadata Layout'!P438 = "P"), 'Exadata Layout'!V438, 0)</f>
        <v>0</v>
      </c>
      <c r="E2429" s="99">
        <f t="array" ref="E2429">IF(OR('Exadata Layout'!P438 = "P", 'Exadata Layout'!P438 = "A"), 'Exadata Layout'!W438, 0)</f>
        <v>0</v>
      </c>
      <c r="F2429" s="99">
        <f>IF(OR('Exadata Layout'!P438 = "P", 'Exadata Layout'!P438 = "A"), 'Exadata Layout'!I438, 0)</f>
        <v>0</v>
      </c>
      <c r="G2429" s="91" t="str">
        <f t="array" ref="G2429">IF(OR('Exadata Layout'!P438 = "P", 'Exadata Layout'!P438 = "A"), 'Exadata Layout'!G438, "")</f>
        <v/>
      </c>
    </row>
    <row r="2430" spans="3:7">
      <c r="C2430" s="91">
        <v>425</v>
      </c>
      <c r="D2430" s="99">
        <f>IF(OR('Exadata Layout'!P439 = "P"), 'Exadata Layout'!V439, 0)</f>
        <v>0</v>
      </c>
      <c r="E2430" s="99">
        <f t="array" ref="E2430">IF(OR('Exadata Layout'!P439 = "P", 'Exadata Layout'!P439 = "A"), 'Exadata Layout'!W439, 0)</f>
        <v>0</v>
      </c>
      <c r="F2430" s="99">
        <f>IF(OR('Exadata Layout'!P439 = "P", 'Exadata Layout'!P439 = "A"), 'Exadata Layout'!I439, 0)</f>
        <v>0</v>
      </c>
      <c r="G2430" s="91" t="str">
        <f t="array" ref="G2430">IF(OR('Exadata Layout'!P439 = "P", 'Exadata Layout'!P439 = "A"), 'Exadata Layout'!G439, "")</f>
        <v/>
      </c>
    </row>
    <row r="2431" spans="3:7">
      <c r="C2431" s="91">
        <v>426</v>
      </c>
      <c r="D2431" s="99">
        <f>IF(OR('Exadata Layout'!P440 = "P"), 'Exadata Layout'!V440, 0)</f>
        <v>0</v>
      </c>
      <c r="E2431" s="99">
        <f t="array" ref="E2431">IF(OR('Exadata Layout'!P440 = "P", 'Exadata Layout'!P440 = "A"), 'Exadata Layout'!W440, 0)</f>
        <v>0</v>
      </c>
      <c r="F2431" s="99">
        <f>IF(OR('Exadata Layout'!P440 = "P", 'Exadata Layout'!P440 = "A"), 'Exadata Layout'!I440, 0)</f>
        <v>0</v>
      </c>
      <c r="G2431" s="91" t="str">
        <f t="array" ref="G2431">IF(OR('Exadata Layout'!P440 = "P", 'Exadata Layout'!P440 = "A"), 'Exadata Layout'!G440, "")</f>
        <v/>
      </c>
    </row>
    <row r="2432" spans="3:7">
      <c r="C2432" s="91">
        <v>427</v>
      </c>
      <c r="D2432" s="99">
        <f>IF(OR('Exadata Layout'!P441 = "P"), 'Exadata Layout'!V441, 0)</f>
        <v>0</v>
      </c>
      <c r="E2432" s="99">
        <f t="array" ref="E2432">IF(OR('Exadata Layout'!P441 = "P", 'Exadata Layout'!P441 = "A"), 'Exadata Layout'!W441, 0)</f>
        <v>0</v>
      </c>
      <c r="F2432" s="99">
        <f>IF(OR('Exadata Layout'!P441 = "P", 'Exadata Layout'!P441 = "A"), 'Exadata Layout'!I441, 0)</f>
        <v>0</v>
      </c>
      <c r="G2432" s="91" t="str">
        <f t="array" ref="G2432">IF(OR('Exadata Layout'!P441 = "P", 'Exadata Layout'!P441 = "A"), 'Exadata Layout'!G441, "")</f>
        <v/>
      </c>
    </row>
    <row r="2433" spans="3:7">
      <c r="C2433" s="91">
        <v>428</v>
      </c>
      <c r="D2433" s="99">
        <f>IF(OR('Exadata Layout'!P442 = "P"), 'Exadata Layout'!V442, 0)</f>
        <v>0</v>
      </c>
      <c r="E2433" s="99">
        <f t="array" ref="E2433">IF(OR('Exadata Layout'!P442 = "P", 'Exadata Layout'!P442 = "A"), 'Exadata Layout'!W442, 0)</f>
        <v>0</v>
      </c>
      <c r="F2433" s="99">
        <f>IF(OR('Exadata Layout'!P442 = "P", 'Exadata Layout'!P442 = "A"), 'Exadata Layout'!I442, 0)</f>
        <v>0</v>
      </c>
      <c r="G2433" s="91" t="str">
        <f t="array" ref="G2433">IF(OR('Exadata Layout'!P442 = "P", 'Exadata Layout'!P442 = "A"), 'Exadata Layout'!G442, "")</f>
        <v/>
      </c>
    </row>
    <row r="2434" spans="3:7">
      <c r="C2434" s="91">
        <v>429</v>
      </c>
      <c r="D2434" s="99">
        <f>IF(OR('Exadata Layout'!P443 = "P"), 'Exadata Layout'!V443, 0)</f>
        <v>0</v>
      </c>
      <c r="E2434" s="99">
        <f t="array" ref="E2434">IF(OR('Exadata Layout'!P443 = "P", 'Exadata Layout'!P443 = "A"), 'Exadata Layout'!W443, 0)</f>
        <v>0</v>
      </c>
      <c r="F2434" s="99">
        <f>IF(OR('Exadata Layout'!P443 = "P", 'Exadata Layout'!P443 = "A"), 'Exadata Layout'!I443, 0)</f>
        <v>0</v>
      </c>
      <c r="G2434" s="91" t="str">
        <f t="array" ref="G2434">IF(OR('Exadata Layout'!P443 = "P", 'Exadata Layout'!P443 = "A"), 'Exadata Layout'!G443, "")</f>
        <v/>
      </c>
    </row>
    <row r="2435" spans="3:7">
      <c r="C2435" s="91">
        <v>430</v>
      </c>
      <c r="D2435" s="99">
        <f>IF(OR('Exadata Layout'!P444 = "P"), 'Exadata Layout'!V444, 0)</f>
        <v>0</v>
      </c>
      <c r="E2435" s="99">
        <f t="array" ref="E2435">IF(OR('Exadata Layout'!P444 = "P", 'Exadata Layout'!P444 = "A"), 'Exadata Layout'!W444, 0)</f>
        <v>0</v>
      </c>
      <c r="F2435" s="99">
        <f>IF(OR('Exadata Layout'!P444 = "P", 'Exadata Layout'!P444 = "A"), 'Exadata Layout'!I444, 0)</f>
        <v>0</v>
      </c>
      <c r="G2435" s="91" t="str">
        <f t="array" ref="G2435">IF(OR('Exadata Layout'!P444 = "P", 'Exadata Layout'!P444 = "A"), 'Exadata Layout'!G444, "")</f>
        <v/>
      </c>
    </row>
    <row r="2436" spans="3:7">
      <c r="C2436" s="91">
        <v>431</v>
      </c>
      <c r="D2436" s="99">
        <f>IF(OR('Exadata Layout'!P445 = "P"), 'Exadata Layout'!V445, 0)</f>
        <v>0</v>
      </c>
      <c r="E2436" s="99">
        <f t="array" ref="E2436">IF(OR('Exadata Layout'!P445 = "P", 'Exadata Layout'!P445 = "A"), 'Exadata Layout'!W445, 0)</f>
        <v>0</v>
      </c>
      <c r="F2436" s="99">
        <f>IF(OR('Exadata Layout'!P445 = "P", 'Exadata Layout'!P445 = "A"), 'Exadata Layout'!I445, 0)</f>
        <v>0</v>
      </c>
      <c r="G2436" s="91" t="str">
        <f t="array" ref="G2436">IF(OR('Exadata Layout'!P445 = "P", 'Exadata Layout'!P445 = "A"), 'Exadata Layout'!G445, "")</f>
        <v/>
      </c>
    </row>
    <row r="2437" spans="3:7">
      <c r="C2437" s="91">
        <v>432</v>
      </c>
      <c r="D2437" s="99">
        <f>IF(OR('Exadata Layout'!P446 = "P"), 'Exadata Layout'!V446, 0)</f>
        <v>0</v>
      </c>
      <c r="E2437" s="99">
        <f t="array" ref="E2437">IF(OR('Exadata Layout'!P446 = "P", 'Exadata Layout'!P446 = "A"), 'Exadata Layout'!W446, 0)</f>
        <v>0</v>
      </c>
      <c r="F2437" s="99">
        <f>IF(OR('Exadata Layout'!P446 = "P", 'Exadata Layout'!P446 = "A"), 'Exadata Layout'!I446, 0)</f>
        <v>0</v>
      </c>
      <c r="G2437" s="91" t="str">
        <f t="array" ref="G2437">IF(OR('Exadata Layout'!P446 = "P", 'Exadata Layout'!P446 = "A"), 'Exadata Layout'!G446, "")</f>
        <v/>
      </c>
    </row>
    <row r="2438" spans="3:7">
      <c r="C2438" s="91">
        <v>433</v>
      </c>
      <c r="D2438" s="99">
        <f>IF(OR('Exadata Layout'!P447 = "P"), 'Exadata Layout'!V447, 0)</f>
        <v>0</v>
      </c>
      <c r="E2438" s="99">
        <f t="array" ref="E2438">IF(OR('Exadata Layout'!P447 = "P", 'Exadata Layout'!P447 = "A"), 'Exadata Layout'!W447, 0)</f>
        <v>0</v>
      </c>
      <c r="F2438" s="99">
        <f>IF(OR('Exadata Layout'!P447 = "P", 'Exadata Layout'!P447 = "A"), 'Exadata Layout'!I447, 0)</f>
        <v>0</v>
      </c>
      <c r="G2438" s="91" t="str">
        <f t="array" ref="G2438">IF(OR('Exadata Layout'!P447 = "P", 'Exadata Layout'!P447 = "A"), 'Exadata Layout'!G447, "")</f>
        <v/>
      </c>
    </row>
    <row r="2439" spans="3:7">
      <c r="C2439" s="91">
        <v>434</v>
      </c>
      <c r="D2439" s="99">
        <f>IF(OR('Exadata Layout'!P448 = "P"), 'Exadata Layout'!V448, 0)</f>
        <v>0</v>
      </c>
      <c r="E2439" s="99">
        <f t="array" ref="E2439">IF(OR('Exadata Layout'!P448 = "P", 'Exadata Layout'!P448 = "A"), 'Exadata Layout'!W448, 0)</f>
        <v>0</v>
      </c>
      <c r="F2439" s="99">
        <f>IF(OR('Exadata Layout'!P448 = "P", 'Exadata Layout'!P448 = "A"), 'Exadata Layout'!I448, 0)</f>
        <v>0</v>
      </c>
      <c r="G2439" s="91" t="str">
        <f t="array" ref="G2439">IF(OR('Exadata Layout'!P448 = "P", 'Exadata Layout'!P448 = "A"), 'Exadata Layout'!G448, "")</f>
        <v/>
      </c>
    </row>
    <row r="2440" spans="3:7">
      <c r="C2440" s="91">
        <v>435</v>
      </c>
      <c r="D2440" s="99">
        <f>IF(OR('Exadata Layout'!P449 = "P"), 'Exadata Layout'!V449, 0)</f>
        <v>0</v>
      </c>
      <c r="E2440" s="99">
        <f t="array" ref="E2440">IF(OR('Exadata Layout'!P449 = "P", 'Exadata Layout'!P449 = "A"), 'Exadata Layout'!W449, 0)</f>
        <v>0</v>
      </c>
      <c r="F2440" s="99">
        <f>IF(OR('Exadata Layout'!P449 = "P", 'Exadata Layout'!P449 = "A"), 'Exadata Layout'!I449, 0)</f>
        <v>0</v>
      </c>
      <c r="G2440" s="91" t="str">
        <f t="array" ref="G2440">IF(OR('Exadata Layout'!P449 = "P", 'Exadata Layout'!P449 = "A"), 'Exadata Layout'!G449, "")</f>
        <v/>
      </c>
    </row>
    <row r="2441" spans="3:7">
      <c r="C2441" s="91">
        <v>436</v>
      </c>
      <c r="D2441" s="99">
        <f>IF(OR('Exadata Layout'!P450 = "P"), 'Exadata Layout'!V450, 0)</f>
        <v>0</v>
      </c>
      <c r="E2441" s="99">
        <f t="array" ref="E2441">IF(OR('Exadata Layout'!P450 = "P", 'Exadata Layout'!P450 = "A"), 'Exadata Layout'!W450, 0)</f>
        <v>0</v>
      </c>
      <c r="F2441" s="99">
        <f>IF(OR('Exadata Layout'!P450 = "P", 'Exadata Layout'!P450 = "A"), 'Exadata Layout'!I450, 0)</f>
        <v>0</v>
      </c>
      <c r="G2441" s="91" t="str">
        <f t="array" ref="G2441">IF(OR('Exadata Layout'!P450 = "P", 'Exadata Layout'!P450 = "A"), 'Exadata Layout'!G450, "")</f>
        <v/>
      </c>
    </row>
    <row r="2442" spans="3:7">
      <c r="C2442" s="91">
        <v>437</v>
      </c>
      <c r="D2442" s="99">
        <f>IF(OR('Exadata Layout'!P451 = "P"), 'Exadata Layout'!V451, 0)</f>
        <v>0</v>
      </c>
      <c r="E2442" s="99">
        <f t="array" ref="E2442">IF(OR('Exadata Layout'!P451 = "P", 'Exadata Layout'!P451 = "A"), 'Exadata Layout'!W451, 0)</f>
        <v>0</v>
      </c>
      <c r="F2442" s="99">
        <f>IF(OR('Exadata Layout'!P451 = "P", 'Exadata Layout'!P451 = "A"), 'Exadata Layout'!I451, 0)</f>
        <v>0</v>
      </c>
      <c r="G2442" s="91" t="str">
        <f t="array" ref="G2442">IF(OR('Exadata Layout'!P451 = "P", 'Exadata Layout'!P451 = "A"), 'Exadata Layout'!G451, "")</f>
        <v/>
      </c>
    </row>
    <row r="2443" spans="3:7">
      <c r="C2443" s="91">
        <v>438</v>
      </c>
      <c r="D2443" s="99">
        <f>IF(OR('Exadata Layout'!P452 = "P"), 'Exadata Layout'!V452, 0)</f>
        <v>0</v>
      </c>
      <c r="E2443" s="99">
        <f t="array" ref="E2443">IF(OR('Exadata Layout'!P452 = "P", 'Exadata Layout'!P452 = "A"), 'Exadata Layout'!W452, 0)</f>
        <v>0</v>
      </c>
      <c r="F2443" s="99">
        <f>IF(OR('Exadata Layout'!P452 = "P", 'Exadata Layout'!P452 = "A"), 'Exadata Layout'!I452, 0)</f>
        <v>0</v>
      </c>
      <c r="G2443" s="91" t="str">
        <f t="array" ref="G2443">IF(OR('Exadata Layout'!P452 = "P", 'Exadata Layout'!P452 = "A"), 'Exadata Layout'!G452, "")</f>
        <v/>
      </c>
    </row>
    <row r="2444" spans="3:7">
      <c r="C2444" s="91">
        <v>439</v>
      </c>
      <c r="D2444" s="99">
        <f>IF(OR('Exadata Layout'!P453 = "P"), 'Exadata Layout'!V453, 0)</f>
        <v>0</v>
      </c>
      <c r="E2444" s="99">
        <f t="array" ref="E2444">IF(OR('Exadata Layout'!P453 = "P", 'Exadata Layout'!P453 = "A"), 'Exadata Layout'!W453, 0)</f>
        <v>0</v>
      </c>
      <c r="F2444" s="99">
        <f>IF(OR('Exadata Layout'!P453 = "P", 'Exadata Layout'!P453 = "A"), 'Exadata Layout'!I453, 0)</f>
        <v>0</v>
      </c>
      <c r="G2444" s="91" t="str">
        <f t="array" ref="G2444">IF(OR('Exadata Layout'!P453 = "P", 'Exadata Layout'!P453 = "A"), 'Exadata Layout'!G453, "")</f>
        <v/>
      </c>
    </row>
    <row r="2445" spans="3:7">
      <c r="C2445" s="91">
        <v>440</v>
      </c>
      <c r="D2445" s="99">
        <f>IF(OR('Exadata Layout'!P454 = "P"), 'Exadata Layout'!V454, 0)</f>
        <v>0</v>
      </c>
      <c r="E2445" s="99">
        <f t="array" ref="E2445">IF(OR('Exadata Layout'!P454 = "P", 'Exadata Layout'!P454 = "A"), 'Exadata Layout'!W454, 0)</f>
        <v>0</v>
      </c>
      <c r="F2445" s="99">
        <f>IF(OR('Exadata Layout'!P454 = "P", 'Exadata Layout'!P454 = "A"), 'Exadata Layout'!I454, 0)</f>
        <v>0</v>
      </c>
      <c r="G2445" s="91" t="str">
        <f t="array" ref="G2445">IF(OR('Exadata Layout'!P454 = "P", 'Exadata Layout'!P454 = "A"), 'Exadata Layout'!G454, "")</f>
        <v/>
      </c>
    </row>
    <row r="2446" spans="3:7">
      <c r="C2446" s="91">
        <v>441</v>
      </c>
      <c r="D2446" s="99">
        <f>IF(OR('Exadata Layout'!P455 = "P"), 'Exadata Layout'!V455, 0)</f>
        <v>0</v>
      </c>
      <c r="E2446" s="99">
        <f t="array" ref="E2446">IF(OR('Exadata Layout'!P455 = "P", 'Exadata Layout'!P455 = "A"), 'Exadata Layout'!W455, 0)</f>
        <v>0</v>
      </c>
      <c r="F2446" s="99">
        <f>IF(OR('Exadata Layout'!P455 = "P", 'Exadata Layout'!P455 = "A"), 'Exadata Layout'!I455, 0)</f>
        <v>0</v>
      </c>
      <c r="G2446" s="91" t="str">
        <f t="array" ref="G2446">IF(OR('Exadata Layout'!P455 = "P", 'Exadata Layout'!P455 = "A"), 'Exadata Layout'!G455, "")</f>
        <v/>
      </c>
    </row>
    <row r="2447" spans="3:7">
      <c r="C2447" s="91">
        <v>442</v>
      </c>
      <c r="D2447" s="99">
        <f>IF(OR('Exadata Layout'!P456 = "P"), 'Exadata Layout'!V456, 0)</f>
        <v>0</v>
      </c>
      <c r="E2447" s="99">
        <f t="array" ref="E2447">IF(OR('Exadata Layout'!P456 = "P", 'Exadata Layout'!P456 = "A"), 'Exadata Layout'!W456, 0)</f>
        <v>0</v>
      </c>
      <c r="F2447" s="99">
        <f>IF(OR('Exadata Layout'!P456 = "P", 'Exadata Layout'!P456 = "A"), 'Exadata Layout'!I456, 0)</f>
        <v>0</v>
      </c>
      <c r="G2447" s="91" t="str">
        <f t="array" ref="G2447">IF(OR('Exadata Layout'!P456 = "P", 'Exadata Layout'!P456 = "A"), 'Exadata Layout'!G456, "")</f>
        <v/>
      </c>
    </row>
    <row r="2448" spans="3:7">
      <c r="C2448" s="91">
        <v>443</v>
      </c>
      <c r="D2448" s="99">
        <f>IF(OR('Exadata Layout'!P457 = "P"), 'Exadata Layout'!V457, 0)</f>
        <v>0</v>
      </c>
      <c r="E2448" s="99">
        <f t="array" ref="E2448">IF(OR('Exadata Layout'!P457 = "P", 'Exadata Layout'!P457 = "A"), 'Exadata Layout'!W457, 0)</f>
        <v>0</v>
      </c>
      <c r="F2448" s="99">
        <f>IF(OR('Exadata Layout'!P457 = "P", 'Exadata Layout'!P457 = "A"), 'Exadata Layout'!I457, 0)</f>
        <v>0</v>
      </c>
      <c r="G2448" s="91" t="str">
        <f t="array" ref="G2448">IF(OR('Exadata Layout'!P457 = "P", 'Exadata Layout'!P457 = "A"), 'Exadata Layout'!G457, "")</f>
        <v/>
      </c>
    </row>
    <row r="2449" spans="3:7">
      <c r="C2449" s="91">
        <v>444</v>
      </c>
      <c r="D2449" s="99">
        <f>IF(OR('Exadata Layout'!P458 = "P"), 'Exadata Layout'!V458, 0)</f>
        <v>0</v>
      </c>
      <c r="E2449" s="99">
        <f t="array" ref="E2449">IF(OR('Exadata Layout'!P458 = "P", 'Exadata Layout'!P458 = "A"), 'Exadata Layout'!W458, 0)</f>
        <v>0</v>
      </c>
      <c r="F2449" s="99">
        <f>IF(OR('Exadata Layout'!P458 = "P", 'Exadata Layout'!P458 = "A"), 'Exadata Layout'!I458, 0)</f>
        <v>0</v>
      </c>
      <c r="G2449" s="91" t="str">
        <f t="array" ref="G2449">IF(OR('Exadata Layout'!P458 = "P", 'Exadata Layout'!P458 = "A"), 'Exadata Layout'!G458, "")</f>
        <v/>
      </c>
    </row>
    <row r="2450" spans="3:7">
      <c r="C2450" s="91">
        <v>445</v>
      </c>
      <c r="D2450" s="99">
        <f>IF(OR('Exadata Layout'!P459 = "P"), 'Exadata Layout'!V459, 0)</f>
        <v>0</v>
      </c>
      <c r="E2450" s="99">
        <f t="array" ref="E2450">IF(OR('Exadata Layout'!P459 = "P", 'Exadata Layout'!P459 = "A"), 'Exadata Layout'!W459, 0)</f>
        <v>0</v>
      </c>
      <c r="F2450" s="99">
        <f>IF(OR('Exadata Layout'!P459 = "P", 'Exadata Layout'!P459 = "A"), 'Exadata Layout'!I459, 0)</f>
        <v>0</v>
      </c>
      <c r="G2450" s="91" t="str">
        <f t="array" ref="G2450">IF(OR('Exadata Layout'!P459 = "P", 'Exadata Layout'!P459 = "A"), 'Exadata Layout'!G459, "")</f>
        <v/>
      </c>
    </row>
    <row r="2451" spans="3:7">
      <c r="C2451" s="91">
        <v>446</v>
      </c>
      <c r="D2451" s="99">
        <f>IF(OR('Exadata Layout'!P460 = "P"), 'Exadata Layout'!V460, 0)</f>
        <v>0</v>
      </c>
      <c r="E2451" s="99">
        <f t="array" ref="E2451">IF(OR('Exadata Layout'!P460 = "P", 'Exadata Layout'!P460 = "A"), 'Exadata Layout'!W460, 0)</f>
        <v>0</v>
      </c>
      <c r="F2451" s="99">
        <f>IF(OR('Exadata Layout'!P460 = "P", 'Exadata Layout'!P460 = "A"), 'Exadata Layout'!I460, 0)</f>
        <v>0</v>
      </c>
      <c r="G2451" s="91" t="str">
        <f t="array" ref="G2451">IF(OR('Exadata Layout'!P460 = "P", 'Exadata Layout'!P460 = "A"), 'Exadata Layout'!G460, "")</f>
        <v/>
      </c>
    </row>
    <row r="2452" spans="3:7">
      <c r="C2452" s="91">
        <v>447</v>
      </c>
      <c r="D2452" s="99">
        <f>IF(OR('Exadata Layout'!P461 = "P"), 'Exadata Layout'!V461, 0)</f>
        <v>0</v>
      </c>
      <c r="E2452" s="99">
        <f t="array" ref="E2452">IF(OR('Exadata Layout'!P461 = "P", 'Exadata Layout'!P461 = "A"), 'Exadata Layout'!W461, 0)</f>
        <v>0</v>
      </c>
      <c r="F2452" s="99">
        <f>IF(OR('Exadata Layout'!P461 = "P", 'Exadata Layout'!P461 = "A"), 'Exadata Layout'!I461, 0)</f>
        <v>0</v>
      </c>
      <c r="G2452" s="91" t="str">
        <f t="array" ref="G2452">IF(OR('Exadata Layout'!P461 = "P", 'Exadata Layout'!P461 = "A"), 'Exadata Layout'!G461, "")</f>
        <v/>
      </c>
    </row>
    <row r="2453" spans="3:7">
      <c r="C2453" s="91">
        <v>448</v>
      </c>
      <c r="D2453" s="99">
        <f>IF(OR('Exadata Layout'!P462 = "P"), 'Exadata Layout'!V462, 0)</f>
        <v>0</v>
      </c>
      <c r="E2453" s="99">
        <f t="array" ref="E2453">IF(OR('Exadata Layout'!P462 = "P", 'Exadata Layout'!P462 = "A"), 'Exadata Layout'!W462, 0)</f>
        <v>0</v>
      </c>
      <c r="F2453" s="99">
        <f>IF(OR('Exadata Layout'!P462 = "P", 'Exadata Layout'!P462 = "A"), 'Exadata Layout'!I462, 0)</f>
        <v>0</v>
      </c>
      <c r="G2453" s="91" t="str">
        <f t="array" ref="G2453">IF(OR('Exadata Layout'!P462 = "P", 'Exadata Layout'!P462 = "A"), 'Exadata Layout'!G462, "")</f>
        <v/>
      </c>
    </row>
    <row r="2454" spans="3:7">
      <c r="C2454" s="91">
        <v>449</v>
      </c>
      <c r="D2454" s="99">
        <f>IF(OR('Exadata Layout'!P463 = "P"), 'Exadata Layout'!V463, 0)</f>
        <v>0</v>
      </c>
      <c r="E2454" s="99">
        <f t="array" ref="E2454">IF(OR('Exadata Layout'!P463 = "P", 'Exadata Layout'!P463 = "A"), 'Exadata Layout'!W463, 0)</f>
        <v>0</v>
      </c>
      <c r="F2454" s="99">
        <f>IF(OR('Exadata Layout'!P463 = "P", 'Exadata Layout'!P463 = "A"), 'Exadata Layout'!I463, 0)</f>
        <v>0</v>
      </c>
      <c r="G2454" s="91" t="str">
        <f t="array" ref="G2454">IF(OR('Exadata Layout'!P463 = "P", 'Exadata Layout'!P463 = "A"), 'Exadata Layout'!G463, "")</f>
        <v/>
      </c>
    </row>
    <row r="2455" spans="3:7">
      <c r="C2455" s="91">
        <v>450</v>
      </c>
      <c r="D2455" s="99">
        <f>IF(OR('Exadata Layout'!P464 = "P"), 'Exadata Layout'!V464, 0)</f>
        <v>0</v>
      </c>
      <c r="E2455" s="99">
        <f t="array" ref="E2455">IF(OR('Exadata Layout'!P464 = "P", 'Exadata Layout'!P464 = "A"), 'Exadata Layout'!W464, 0)</f>
        <v>0</v>
      </c>
      <c r="F2455" s="99">
        <f>IF(OR('Exadata Layout'!P464 = "P", 'Exadata Layout'!P464 = "A"), 'Exadata Layout'!I464, 0)</f>
        <v>0</v>
      </c>
      <c r="G2455" s="91" t="str">
        <f t="array" ref="G2455">IF(OR('Exadata Layout'!P464 = "P", 'Exadata Layout'!P464 = "A"), 'Exadata Layout'!G464, "")</f>
        <v/>
      </c>
    </row>
    <row r="2456" spans="3:7">
      <c r="C2456" s="91">
        <v>451</v>
      </c>
      <c r="D2456" s="99">
        <f>IF(OR('Exadata Layout'!P465 = "P"), 'Exadata Layout'!V465, 0)</f>
        <v>0</v>
      </c>
      <c r="E2456" s="99">
        <f t="array" ref="E2456">IF(OR('Exadata Layout'!P465 = "P", 'Exadata Layout'!P465 = "A"), 'Exadata Layout'!W465, 0)</f>
        <v>0</v>
      </c>
      <c r="F2456" s="99">
        <f>IF(OR('Exadata Layout'!P465 = "P", 'Exadata Layout'!P465 = "A"), 'Exadata Layout'!I465, 0)</f>
        <v>0</v>
      </c>
      <c r="G2456" s="91" t="str">
        <f t="array" ref="G2456">IF(OR('Exadata Layout'!P465 = "P", 'Exadata Layout'!P465 = "A"), 'Exadata Layout'!G465, "")</f>
        <v/>
      </c>
    </row>
    <row r="2457" spans="3:7">
      <c r="C2457" s="91">
        <v>452</v>
      </c>
      <c r="D2457" s="99">
        <f>IF(OR('Exadata Layout'!P466 = "P"), 'Exadata Layout'!V466, 0)</f>
        <v>0</v>
      </c>
      <c r="E2457" s="99">
        <f t="array" ref="E2457">IF(OR('Exadata Layout'!P466 = "P", 'Exadata Layout'!P466 = "A"), 'Exadata Layout'!W466, 0)</f>
        <v>0</v>
      </c>
      <c r="F2457" s="99">
        <f>IF(OR('Exadata Layout'!P466 = "P", 'Exadata Layout'!P466 = "A"), 'Exadata Layout'!I466, 0)</f>
        <v>0</v>
      </c>
      <c r="G2457" s="91" t="str">
        <f t="array" ref="G2457">IF(OR('Exadata Layout'!P466 = "P", 'Exadata Layout'!P466 = "A"), 'Exadata Layout'!G466, "")</f>
        <v/>
      </c>
    </row>
    <row r="2458" spans="3:7">
      <c r="C2458" s="91">
        <v>453</v>
      </c>
      <c r="D2458" s="99">
        <f>IF(OR('Exadata Layout'!P467 = "P"), 'Exadata Layout'!V467, 0)</f>
        <v>0</v>
      </c>
      <c r="E2458" s="99">
        <f t="array" ref="E2458">IF(OR('Exadata Layout'!P467 = "P", 'Exadata Layout'!P467 = "A"), 'Exadata Layout'!W467, 0)</f>
        <v>0</v>
      </c>
      <c r="F2458" s="99">
        <f>IF(OR('Exadata Layout'!P467 = "P", 'Exadata Layout'!P467 = "A"), 'Exadata Layout'!I467, 0)</f>
        <v>0</v>
      </c>
      <c r="G2458" s="91" t="str">
        <f t="array" ref="G2458">IF(OR('Exadata Layout'!P467 = "P", 'Exadata Layout'!P467 = "A"), 'Exadata Layout'!G467, "")</f>
        <v/>
      </c>
    </row>
    <row r="2459" spans="3:7">
      <c r="C2459" s="91">
        <v>454</v>
      </c>
      <c r="D2459" s="99">
        <f>IF(OR('Exadata Layout'!P468 = "P"), 'Exadata Layout'!V468, 0)</f>
        <v>0</v>
      </c>
      <c r="E2459" s="99">
        <f t="array" ref="E2459">IF(OR('Exadata Layout'!P468 = "P", 'Exadata Layout'!P468 = "A"), 'Exadata Layout'!W468, 0)</f>
        <v>0</v>
      </c>
      <c r="F2459" s="99">
        <f>IF(OR('Exadata Layout'!P468 = "P", 'Exadata Layout'!P468 = "A"), 'Exadata Layout'!I468, 0)</f>
        <v>0</v>
      </c>
      <c r="G2459" s="91" t="str">
        <f t="array" ref="G2459">IF(OR('Exadata Layout'!P468 = "P", 'Exadata Layout'!P468 = "A"), 'Exadata Layout'!G468, "")</f>
        <v/>
      </c>
    </row>
    <row r="2460" spans="3:7">
      <c r="C2460" s="91">
        <v>455</v>
      </c>
      <c r="D2460" s="99">
        <f>IF(OR('Exadata Layout'!P469 = "P"), 'Exadata Layout'!V469, 0)</f>
        <v>0</v>
      </c>
      <c r="E2460" s="99">
        <f t="array" ref="E2460">IF(OR('Exadata Layout'!P469 = "P", 'Exadata Layout'!P469 = "A"), 'Exadata Layout'!W469, 0)</f>
        <v>0</v>
      </c>
      <c r="F2460" s="99">
        <f>IF(OR('Exadata Layout'!P469 = "P", 'Exadata Layout'!P469 = "A"), 'Exadata Layout'!I469, 0)</f>
        <v>0</v>
      </c>
      <c r="G2460" s="91" t="str">
        <f t="array" ref="G2460">IF(OR('Exadata Layout'!P469 = "P", 'Exadata Layout'!P469 = "A"), 'Exadata Layout'!G469, "")</f>
        <v/>
      </c>
    </row>
    <row r="2461" spans="3:7">
      <c r="C2461" s="91">
        <v>456</v>
      </c>
      <c r="D2461" s="99">
        <f>IF(OR('Exadata Layout'!P470 = "P"), 'Exadata Layout'!V470, 0)</f>
        <v>0</v>
      </c>
      <c r="E2461" s="99">
        <f t="array" ref="E2461">IF(OR('Exadata Layout'!P470 = "P", 'Exadata Layout'!P470 = "A"), 'Exadata Layout'!W470, 0)</f>
        <v>0</v>
      </c>
      <c r="F2461" s="99">
        <f>IF(OR('Exadata Layout'!P470 = "P", 'Exadata Layout'!P470 = "A"), 'Exadata Layout'!I470, 0)</f>
        <v>0</v>
      </c>
      <c r="G2461" s="91" t="str">
        <f t="array" ref="G2461">IF(OR('Exadata Layout'!P470 = "P", 'Exadata Layout'!P470 = "A"), 'Exadata Layout'!G470, "")</f>
        <v/>
      </c>
    </row>
    <row r="2462" spans="3:7">
      <c r="C2462" s="91">
        <v>457</v>
      </c>
      <c r="D2462" s="99">
        <f>IF(OR('Exadata Layout'!P471 = "P"), 'Exadata Layout'!V471, 0)</f>
        <v>0</v>
      </c>
      <c r="E2462" s="99">
        <f t="array" ref="E2462">IF(OR('Exadata Layout'!P471 = "P", 'Exadata Layout'!P471 = "A"), 'Exadata Layout'!W471, 0)</f>
        <v>0</v>
      </c>
      <c r="F2462" s="99">
        <f>IF(OR('Exadata Layout'!P471 = "P", 'Exadata Layout'!P471 = "A"), 'Exadata Layout'!I471, 0)</f>
        <v>0</v>
      </c>
      <c r="G2462" s="91" t="str">
        <f t="array" ref="G2462">IF(OR('Exadata Layout'!P471 = "P", 'Exadata Layout'!P471 = "A"), 'Exadata Layout'!G471, "")</f>
        <v/>
      </c>
    </row>
    <row r="2463" spans="3:7">
      <c r="C2463" s="91">
        <v>458</v>
      </c>
      <c r="D2463" s="99">
        <f>IF(OR('Exadata Layout'!P472 = "P"), 'Exadata Layout'!V472, 0)</f>
        <v>0</v>
      </c>
      <c r="E2463" s="99">
        <f t="array" ref="E2463">IF(OR('Exadata Layout'!P472 = "P", 'Exadata Layout'!P472 = "A"), 'Exadata Layout'!W472, 0)</f>
        <v>0</v>
      </c>
      <c r="F2463" s="99">
        <f>IF(OR('Exadata Layout'!P472 = "P", 'Exadata Layout'!P472 = "A"), 'Exadata Layout'!I472, 0)</f>
        <v>0</v>
      </c>
      <c r="G2463" s="91" t="str">
        <f t="array" ref="G2463">IF(OR('Exadata Layout'!P472 = "P", 'Exadata Layout'!P472 = "A"), 'Exadata Layout'!G472, "")</f>
        <v/>
      </c>
    </row>
    <row r="2464" spans="3:7">
      <c r="C2464" s="91">
        <v>459</v>
      </c>
      <c r="D2464" s="99">
        <f>IF(OR('Exadata Layout'!P473 = "P"), 'Exadata Layout'!V473, 0)</f>
        <v>0</v>
      </c>
      <c r="E2464" s="99">
        <f t="array" ref="E2464">IF(OR('Exadata Layout'!P473 = "P", 'Exadata Layout'!P473 = "A"), 'Exadata Layout'!W473, 0)</f>
        <v>0</v>
      </c>
      <c r="F2464" s="99">
        <f>IF(OR('Exadata Layout'!P473 = "P", 'Exadata Layout'!P473 = "A"), 'Exadata Layout'!I473, 0)</f>
        <v>0</v>
      </c>
      <c r="G2464" s="91" t="str">
        <f t="array" ref="G2464">IF(OR('Exadata Layout'!P473 = "P", 'Exadata Layout'!P473 = "A"), 'Exadata Layout'!G473, "")</f>
        <v/>
      </c>
    </row>
    <row r="2465" spans="3:7">
      <c r="C2465" s="91">
        <v>460</v>
      </c>
      <c r="D2465" s="99">
        <f>IF(OR('Exadata Layout'!P474 = "P"), 'Exadata Layout'!V474, 0)</f>
        <v>0</v>
      </c>
      <c r="E2465" s="99">
        <f t="array" ref="E2465">IF(OR('Exadata Layout'!P474 = "P", 'Exadata Layout'!P474 = "A"), 'Exadata Layout'!W474, 0)</f>
        <v>0</v>
      </c>
      <c r="F2465" s="99">
        <f>IF(OR('Exadata Layout'!P474 = "P", 'Exadata Layout'!P474 = "A"), 'Exadata Layout'!I474, 0)</f>
        <v>0</v>
      </c>
      <c r="G2465" s="91" t="str">
        <f t="array" ref="G2465">IF(OR('Exadata Layout'!P474 = "P", 'Exadata Layout'!P474 = "A"), 'Exadata Layout'!G474, "")</f>
        <v/>
      </c>
    </row>
    <row r="2466" spans="3:7">
      <c r="C2466" s="91">
        <v>461</v>
      </c>
      <c r="D2466" s="99">
        <f>IF(OR('Exadata Layout'!P475 = "P"), 'Exadata Layout'!V475, 0)</f>
        <v>0</v>
      </c>
      <c r="E2466" s="99">
        <f t="array" ref="E2466">IF(OR('Exadata Layout'!P475 = "P", 'Exadata Layout'!P475 = "A"), 'Exadata Layout'!W475, 0)</f>
        <v>0</v>
      </c>
      <c r="F2466" s="99">
        <f>IF(OR('Exadata Layout'!P475 = "P", 'Exadata Layout'!P475 = "A"), 'Exadata Layout'!I475, 0)</f>
        <v>0</v>
      </c>
      <c r="G2466" s="91" t="str">
        <f t="array" ref="G2466">IF(OR('Exadata Layout'!P475 = "P", 'Exadata Layout'!P475 = "A"), 'Exadata Layout'!G475, "")</f>
        <v/>
      </c>
    </row>
    <row r="2467" spans="3:7">
      <c r="C2467" s="91">
        <v>462</v>
      </c>
      <c r="D2467" s="99">
        <f>IF(OR('Exadata Layout'!P476 = "P"), 'Exadata Layout'!V476, 0)</f>
        <v>0</v>
      </c>
      <c r="E2467" s="99">
        <f t="array" ref="E2467">IF(OR('Exadata Layout'!P476 = "P", 'Exadata Layout'!P476 = "A"), 'Exadata Layout'!W476, 0)</f>
        <v>0</v>
      </c>
      <c r="F2467" s="99">
        <f>IF(OR('Exadata Layout'!P476 = "P", 'Exadata Layout'!P476 = "A"), 'Exadata Layout'!I476, 0)</f>
        <v>0</v>
      </c>
      <c r="G2467" s="91" t="str">
        <f t="array" ref="G2467">IF(OR('Exadata Layout'!P476 = "P", 'Exadata Layout'!P476 = "A"), 'Exadata Layout'!G476, "")</f>
        <v/>
      </c>
    </row>
    <row r="2468" spans="3:7">
      <c r="C2468" s="91">
        <v>463</v>
      </c>
      <c r="D2468" s="99">
        <f>IF(OR('Exadata Layout'!P477 = "P"), 'Exadata Layout'!V477, 0)</f>
        <v>0</v>
      </c>
      <c r="E2468" s="99">
        <f t="array" ref="E2468">IF(OR('Exadata Layout'!P477 = "P", 'Exadata Layout'!P477 = "A"), 'Exadata Layout'!W477, 0)</f>
        <v>0</v>
      </c>
      <c r="F2468" s="99">
        <f>IF(OR('Exadata Layout'!P477 = "P", 'Exadata Layout'!P477 = "A"), 'Exadata Layout'!I477, 0)</f>
        <v>0</v>
      </c>
      <c r="G2468" s="91" t="str">
        <f t="array" ref="G2468">IF(OR('Exadata Layout'!P477 = "P", 'Exadata Layout'!P477 = "A"), 'Exadata Layout'!G477, "")</f>
        <v/>
      </c>
    </row>
    <row r="2469" spans="3:7">
      <c r="C2469" s="91">
        <v>464</v>
      </c>
      <c r="D2469" s="99">
        <f>IF(OR('Exadata Layout'!P478 = "P"), 'Exadata Layout'!V478, 0)</f>
        <v>0</v>
      </c>
      <c r="E2469" s="99">
        <f t="array" ref="E2469">IF(OR('Exadata Layout'!P478 = "P", 'Exadata Layout'!P478 = "A"), 'Exadata Layout'!W478, 0)</f>
        <v>0</v>
      </c>
      <c r="F2469" s="99">
        <f>IF(OR('Exadata Layout'!P478 = "P", 'Exadata Layout'!P478 = "A"), 'Exadata Layout'!I478, 0)</f>
        <v>0</v>
      </c>
      <c r="G2469" s="91" t="str">
        <f t="array" ref="G2469">IF(OR('Exadata Layout'!P478 = "P", 'Exadata Layout'!P478 = "A"), 'Exadata Layout'!G478, "")</f>
        <v/>
      </c>
    </row>
    <row r="2470" spans="3:7">
      <c r="C2470" s="91">
        <v>465</v>
      </c>
      <c r="D2470" s="99">
        <f>IF(OR('Exadata Layout'!P479 = "P"), 'Exadata Layout'!V479, 0)</f>
        <v>0</v>
      </c>
      <c r="E2470" s="99">
        <f t="array" ref="E2470">IF(OR('Exadata Layout'!P479 = "P", 'Exadata Layout'!P479 = "A"), 'Exadata Layout'!W479, 0)</f>
        <v>0</v>
      </c>
      <c r="F2470" s="99">
        <f>IF(OR('Exadata Layout'!P479 = "P", 'Exadata Layout'!P479 = "A"), 'Exadata Layout'!I479, 0)</f>
        <v>0</v>
      </c>
      <c r="G2470" s="91" t="str">
        <f t="array" ref="G2470">IF(OR('Exadata Layout'!P479 = "P", 'Exadata Layout'!P479 = "A"), 'Exadata Layout'!G479, "")</f>
        <v/>
      </c>
    </row>
    <row r="2471" spans="3:7">
      <c r="C2471" s="91">
        <v>466</v>
      </c>
      <c r="D2471" s="99">
        <f>IF(OR('Exadata Layout'!P480 = "P"), 'Exadata Layout'!V480, 0)</f>
        <v>0</v>
      </c>
      <c r="E2471" s="99">
        <f t="array" ref="E2471">IF(OR('Exadata Layout'!P480 = "P", 'Exadata Layout'!P480 = "A"), 'Exadata Layout'!W480, 0)</f>
        <v>0</v>
      </c>
      <c r="F2471" s="99">
        <f>IF(OR('Exadata Layout'!P480 = "P", 'Exadata Layout'!P480 = "A"), 'Exadata Layout'!I480, 0)</f>
        <v>0</v>
      </c>
      <c r="G2471" s="91" t="str">
        <f t="array" ref="G2471">IF(OR('Exadata Layout'!P480 = "P", 'Exadata Layout'!P480 = "A"), 'Exadata Layout'!G480, "")</f>
        <v/>
      </c>
    </row>
    <row r="2472" spans="3:7">
      <c r="C2472" s="91">
        <v>467</v>
      </c>
      <c r="D2472" s="99">
        <f>IF(OR('Exadata Layout'!P481 = "P"), 'Exadata Layout'!V481, 0)</f>
        <v>0</v>
      </c>
      <c r="E2472" s="99">
        <f t="array" ref="E2472">IF(OR('Exadata Layout'!P481 = "P", 'Exadata Layout'!P481 = "A"), 'Exadata Layout'!W481, 0)</f>
        <v>0</v>
      </c>
      <c r="F2472" s="99">
        <f>IF(OR('Exadata Layout'!P481 = "P", 'Exadata Layout'!P481 = "A"), 'Exadata Layout'!I481, 0)</f>
        <v>0</v>
      </c>
      <c r="G2472" s="91" t="str">
        <f t="array" ref="G2472">IF(OR('Exadata Layout'!P481 = "P", 'Exadata Layout'!P481 = "A"), 'Exadata Layout'!G481, "")</f>
        <v/>
      </c>
    </row>
    <row r="2473" spans="3:7">
      <c r="C2473" s="91">
        <v>468</v>
      </c>
      <c r="D2473" s="99">
        <f>IF(OR('Exadata Layout'!P482 = "P"), 'Exadata Layout'!V482, 0)</f>
        <v>0</v>
      </c>
      <c r="E2473" s="99">
        <f t="array" ref="E2473">IF(OR('Exadata Layout'!P482 = "P", 'Exadata Layout'!P482 = "A"), 'Exadata Layout'!W482, 0)</f>
        <v>0</v>
      </c>
      <c r="F2473" s="99">
        <f>IF(OR('Exadata Layout'!P482 = "P", 'Exadata Layout'!P482 = "A"), 'Exadata Layout'!I482, 0)</f>
        <v>0</v>
      </c>
      <c r="G2473" s="91" t="str">
        <f t="array" ref="G2473">IF(OR('Exadata Layout'!P482 = "P", 'Exadata Layout'!P482 = "A"), 'Exadata Layout'!G482, "")</f>
        <v/>
      </c>
    </row>
    <row r="2474" spans="3:7">
      <c r="C2474" s="91">
        <v>469</v>
      </c>
      <c r="D2474" s="99">
        <f>IF(OR('Exadata Layout'!P483 = "P"), 'Exadata Layout'!V483, 0)</f>
        <v>0</v>
      </c>
      <c r="E2474" s="99">
        <f t="array" ref="E2474">IF(OR('Exadata Layout'!P483 = "P", 'Exadata Layout'!P483 = "A"), 'Exadata Layout'!W483, 0)</f>
        <v>0</v>
      </c>
      <c r="F2474" s="99">
        <f>IF(OR('Exadata Layout'!P483 = "P", 'Exadata Layout'!P483 = "A"), 'Exadata Layout'!I483, 0)</f>
        <v>0</v>
      </c>
      <c r="G2474" s="91" t="str">
        <f t="array" ref="G2474">IF(OR('Exadata Layout'!P483 = "P", 'Exadata Layout'!P483 = "A"), 'Exadata Layout'!G483, "")</f>
        <v/>
      </c>
    </row>
    <row r="2475" spans="3:7">
      <c r="C2475" s="91">
        <v>470</v>
      </c>
      <c r="D2475" s="99">
        <f>IF(OR('Exadata Layout'!P484 = "P"), 'Exadata Layout'!V484, 0)</f>
        <v>0</v>
      </c>
      <c r="E2475" s="99">
        <f t="array" ref="E2475">IF(OR('Exadata Layout'!P484 = "P", 'Exadata Layout'!P484 = "A"), 'Exadata Layout'!W484, 0)</f>
        <v>0</v>
      </c>
      <c r="F2475" s="99">
        <f>IF(OR('Exadata Layout'!P484 = "P", 'Exadata Layout'!P484 = "A"), 'Exadata Layout'!I484, 0)</f>
        <v>0</v>
      </c>
      <c r="G2475" s="91" t="str">
        <f t="array" ref="G2475">IF(OR('Exadata Layout'!P484 = "P", 'Exadata Layout'!P484 = "A"), 'Exadata Layout'!G484, "")</f>
        <v/>
      </c>
    </row>
    <row r="2476" spans="3:7">
      <c r="C2476" s="91">
        <v>471</v>
      </c>
      <c r="D2476" s="99">
        <f>IF(OR('Exadata Layout'!P485 = "P"), 'Exadata Layout'!V485, 0)</f>
        <v>0</v>
      </c>
      <c r="E2476" s="99">
        <f t="array" ref="E2476">IF(OR('Exadata Layout'!P485 = "P", 'Exadata Layout'!P485 = "A"), 'Exadata Layout'!W485, 0)</f>
        <v>0</v>
      </c>
      <c r="F2476" s="99">
        <f>IF(OR('Exadata Layout'!P485 = "P", 'Exadata Layout'!P485 = "A"), 'Exadata Layout'!I485, 0)</f>
        <v>0</v>
      </c>
      <c r="G2476" s="91" t="str">
        <f t="array" ref="G2476">IF(OR('Exadata Layout'!P485 = "P", 'Exadata Layout'!P485 = "A"), 'Exadata Layout'!G485, "")</f>
        <v/>
      </c>
    </row>
    <row r="2477" spans="3:7">
      <c r="C2477" s="91">
        <v>472</v>
      </c>
      <c r="D2477" s="99">
        <f>IF(OR('Exadata Layout'!P486 = "P"), 'Exadata Layout'!V486, 0)</f>
        <v>0</v>
      </c>
      <c r="E2477" s="99">
        <f t="array" ref="E2477">IF(OR('Exadata Layout'!P486 = "P", 'Exadata Layout'!P486 = "A"), 'Exadata Layout'!W486, 0)</f>
        <v>0</v>
      </c>
      <c r="F2477" s="99">
        <f>IF(OR('Exadata Layout'!P486 = "P", 'Exadata Layout'!P486 = "A"), 'Exadata Layout'!I486, 0)</f>
        <v>0</v>
      </c>
      <c r="G2477" s="91" t="str">
        <f t="array" ref="G2477">IF(OR('Exadata Layout'!P486 = "P", 'Exadata Layout'!P486 = "A"), 'Exadata Layout'!G486, "")</f>
        <v/>
      </c>
    </row>
    <row r="2478" spans="3:7">
      <c r="C2478" s="91">
        <v>473</v>
      </c>
      <c r="D2478" s="99">
        <f>IF(OR('Exadata Layout'!P487 = "P"), 'Exadata Layout'!V487, 0)</f>
        <v>0</v>
      </c>
      <c r="E2478" s="99">
        <f t="array" ref="E2478">IF(OR('Exadata Layout'!P487 = "P", 'Exadata Layout'!P487 = "A"), 'Exadata Layout'!W487, 0)</f>
        <v>0</v>
      </c>
      <c r="F2478" s="99">
        <f>IF(OR('Exadata Layout'!P487 = "P", 'Exadata Layout'!P487 = "A"), 'Exadata Layout'!I487, 0)</f>
        <v>0</v>
      </c>
      <c r="G2478" s="91" t="str">
        <f t="array" ref="G2478">IF(OR('Exadata Layout'!P487 = "P", 'Exadata Layout'!P487 = "A"), 'Exadata Layout'!G487, "")</f>
        <v/>
      </c>
    </row>
    <row r="2479" spans="3:7">
      <c r="C2479" s="91">
        <v>474</v>
      </c>
      <c r="D2479" s="99">
        <f>IF(OR('Exadata Layout'!P488 = "P"), 'Exadata Layout'!V488, 0)</f>
        <v>0</v>
      </c>
      <c r="E2479" s="99">
        <f t="array" ref="E2479">IF(OR('Exadata Layout'!P488 = "P", 'Exadata Layout'!P488 = "A"), 'Exadata Layout'!W488, 0)</f>
        <v>0</v>
      </c>
      <c r="F2479" s="99">
        <f>IF(OR('Exadata Layout'!P488 = "P", 'Exadata Layout'!P488 = "A"), 'Exadata Layout'!I488, 0)</f>
        <v>0</v>
      </c>
      <c r="G2479" s="91" t="str">
        <f t="array" ref="G2479">IF(OR('Exadata Layout'!P488 = "P", 'Exadata Layout'!P488 = "A"), 'Exadata Layout'!G488, "")</f>
        <v/>
      </c>
    </row>
    <row r="2480" spans="3:7">
      <c r="C2480" s="91">
        <v>475</v>
      </c>
      <c r="D2480" s="99">
        <f>IF(OR('Exadata Layout'!P489 = "P"), 'Exadata Layout'!V489, 0)</f>
        <v>0</v>
      </c>
      <c r="E2480" s="99">
        <f t="array" ref="E2480">IF(OR('Exadata Layout'!P489 = "P", 'Exadata Layout'!P489 = "A"), 'Exadata Layout'!W489, 0)</f>
        <v>0</v>
      </c>
      <c r="F2480" s="99">
        <f>IF(OR('Exadata Layout'!P489 = "P", 'Exadata Layout'!P489 = "A"), 'Exadata Layout'!I489, 0)</f>
        <v>0</v>
      </c>
      <c r="G2480" s="91" t="str">
        <f t="array" ref="G2480">IF(OR('Exadata Layout'!P489 = "P", 'Exadata Layout'!P489 = "A"), 'Exadata Layout'!G489, "")</f>
        <v/>
      </c>
    </row>
    <row r="2481" spans="3:7">
      <c r="C2481" s="91">
        <v>476</v>
      </c>
      <c r="D2481" s="99">
        <f>IF(OR('Exadata Layout'!P490 = "P"), 'Exadata Layout'!V490, 0)</f>
        <v>0</v>
      </c>
      <c r="E2481" s="99">
        <f t="array" ref="E2481">IF(OR('Exadata Layout'!P490 = "P", 'Exadata Layout'!P490 = "A"), 'Exadata Layout'!W490, 0)</f>
        <v>0</v>
      </c>
      <c r="F2481" s="99">
        <f>IF(OR('Exadata Layout'!P490 = "P", 'Exadata Layout'!P490 = "A"), 'Exadata Layout'!I490, 0)</f>
        <v>0</v>
      </c>
      <c r="G2481" s="91" t="str">
        <f t="array" ref="G2481">IF(OR('Exadata Layout'!P490 = "P", 'Exadata Layout'!P490 = "A"), 'Exadata Layout'!G490, "")</f>
        <v/>
      </c>
    </row>
    <row r="2482" spans="3:7">
      <c r="C2482" s="91">
        <v>477</v>
      </c>
      <c r="D2482" s="99">
        <f>IF(OR('Exadata Layout'!P491 = "P"), 'Exadata Layout'!V491, 0)</f>
        <v>0</v>
      </c>
      <c r="E2482" s="99">
        <f t="array" ref="E2482">IF(OR('Exadata Layout'!P491 = "P", 'Exadata Layout'!P491 = "A"), 'Exadata Layout'!W491, 0)</f>
        <v>0</v>
      </c>
      <c r="F2482" s="99">
        <f>IF(OR('Exadata Layout'!P491 = "P", 'Exadata Layout'!P491 = "A"), 'Exadata Layout'!I491, 0)</f>
        <v>0</v>
      </c>
      <c r="G2482" s="91" t="str">
        <f t="array" ref="G2482">IF(OR('Exadata Layout'!P491 = "P", 'Exadata Layout'!P491 = "A"), 'Exadata Layout'!G491, "")</f>
        <v/>
      </c>
    </row>
    <row r="2483" spans="3:7">
      <c r="C2483" s="91">
        <v>478</v>
      </c>
      <c r="D2483" s="99">
        <f>IF(OR('Exadata Layout'!P492 = "P"), 'Exadata Layout'!V492, 0)</f>
        <v>0</v>
      </c>
      <c r="E2483" s="99">
        <f t="array" ref="E2483">IF(OR('Exadata Layout'!P492 = "P", 'Exadata Layout'!P492 = "A"), 'Exadata Layout'!W492, 0)</f>
        <v>0</v>
      </c>
      <c r="F2483" s="99">
        <f>IF(OR('Exadata Layout'!P492 = "P", 'Exadata Layout'!P492 = "A"), 'Exadata Layout'!I492, 0)</f>
        <v>0</v>
      </c>
      <c r="G2483" s="91" t="str">
        <f t="array" ref="G2483">IF(OR('Exadata Layout'!P492 = "P", 'Exadata Layout'!P492 = "A"), 'Exadata Layout'!G492, "")</f>
        <v/>
      </c>
    </row>
    <row r="2484" spans="3:7">
      <c r="C2484" s="91">
        <v>479</v>
      </c>
      <c r="D2484" s="99">
        <f>IF(OR('Exadata Layout'!P493 = "P"), 'Exadata Layout'!V493, 0)</f>
        <v>0</v>
      </c>
      <c r="E2484" s="99">
        <f t="array" ref="E2484">IF(OR('Exadata Layout'!P493 = "P", 'Exadata Layout'!P493 = "A"), 'Exadata Layout'!W493, 0)</f>
        <v>0</v>
      </c>
      <c r="F2484" s="99">
        <f>IF(OR('Exadata Layout'!P493 = "P", 'Exadata Layout'!P493 = "A"), 'Exadata Layout'!I493, 0)</f>
        <v>0</v>
      </c>
      <c r="G2484" s="91" t="str">
        <f t="array" ref="G2484">IF(OR('Exadata Layout'!P493 = "P", 'Exadata Layout'!P493 = "A"), 'Exadata Layout'!G493, "")</f>
        <v/>
      </c>
    </row>
    <row r="2485" spans="3:7">
      <c r="C2485" s="91">
        <v>480</v>
      </c>
      <c r="D2485" s="99">
        <f>IF(OR('Exadata Layout'!P494 = "P"), 'Exadata Layout'!V494, 0)</f>
        <v>0</v>
      </c>
      <c r="E2485" s="99">
        <f t="array" ref="E2485">IF(OR('Exadata Layout'!P494 = "P", 'Exadata Layout'!P494 = "A"), 'Exadata Layout'!W494, 0)</f>
        <v>0</v>
      </c>
      <c r="F2485" s="99">
        <f>IF(OR('Exadata Layout'!P494 = "P", 'Exadata Layout'!P494 = "A"), 'Exadata Layout'!I494, 0)</f>
        <v>0</v>
      </c>
      <c r="G2485" s="91" t="str">
        <f t="array" ref="G2485">IF(OR('Exadata Layout'!P494 = "P", 'Exadata Layout'!P494 = "A"), 'Exadata Layout'!G494, "")</f>
        <v/>
      </c>
    </row>
    <row r="2486" spans="3:7">
      <c r="C2486" s="91">
        <v>481</v>
      </c>
      <c r="D2486" s="99">
        <f>IF(OR('Exadata Layout'!P495 = "P"), 'Exadata Layout'!V495, 0)</f>
        <v>0</v>
      </c>
      <c r="E2486" s="99">
        <f t="array" ref="E2486">IF(OR('Exadata Layout'!P495 = "P", 'Exadata Layout'!P495 = "A"), 'Exadata Layout'!W495, 0)</f>
        <v>0</v>
      </c>
      <c r="F2486" s="99">
        <f>IF(OR('Exadata Layout'!P495 = "P", 'Exadata Layout'!P495 = "A"), 'Exadata Layout'!I495, 0)</f>
        <v>0</v>
      </c>
      <c r="G2486" s="91" t="str">
        <f t="array" ref="G2486">IF(OR('Exadata Layout'!P495 = "P", 'Exadata Layout'!P495 = "A"), 'Exadata Layout'!G495, "")</f>
        <v/>
      </c>
    </row>
    <row r="2487" spans="3:7">
      <c r="C2487" s="91">
        <v>482</v>
      </c>
      <c r="D2487" s="99">
        <f>IF(OR('Exadata Layout'!P496 = "P"), 'Exadata Layout'!V496, 0)</f>
        <v>0</v>
      </c>
      <c r="E2487" s="99">
        <f t="array" ref="E2487">IF(OR('Exadata Layout'!P496 = "P", 'Exadata Layout'!P496 = "A"), 'Exadata Layout'!W496, 0)</f>
        <v>0</v>
      </c>
      <c r="F2487" s="99">
        <f>IF(OR('Exadata Layout'!P496 = "P", 'Exadata Layout'!P496 = "A"), 'Exadata Layout'!I496, 0)</f>
        <v>0</v>
      </c>
      <c r="G2487" s="91" t="str">
        <f t="array" ref="G2487">IF(OR('Exadata Layout'!P496 = "P", 'Exadata Layout'!P496 = "A"), 'Exadata Layout'!G496, "")</f>
        <v/>
      </c>
    </row>
    <row r="2488" spans="3:7">
      <c r="C2488" s="91">
        <v>483</v>
      </c>
      <c r="D2488" s="99">
        <f>IF(OR('Exadata Layout'!P497 = "P"), 'Exadata Layout'!V497, 0)</f>
        <v>0</v>
      </c>
      <c r="E2488" s="99">
        <f t="array" ref="E2488">IF(OR('Exadata Layout'!P497 = "P", 'Exadata Layout'!P497 = "A"), 'Exadata Layout'!W497, 0)</f>
        <v>0</v>
      </c>
      <c r="F2488" s="99">
        <f>IF(OR('Exadata Layout'!P497 = "P", 'Exadata Layout'!P497 = "A"), 'Exadata Layout'!I497, 0)</f>
        <v>0</v>
      </c>
      <c r="G2488" s="91" t="str">
        <f t="array" ref="G2488">IF(OR('Exadata Layout'!P497 = "P", 'Exadata Layout'!P497 = "A"), 'Exadata Layout'!G497, "")</f>
        <v/>
      </c>
    </row>
    <row r="2489" spans="3:7">
      <c r="C2489" s="91">
        <v>484</v>
      </c>
      <c r="D2489" s="99">
        <f>IF(OR('Exadata Layout'!P498 = "P"), 'Exadata Layout'!V498, 0)</f>
        <v>0</v>
      </c>
      <c r="E2489" s="99">
        <f t="array" ref="E2489">IF(OR('Exadata Layout'!P498 = "P", 'Exadata Layout'!P498 = "A"), 'Exadata Layout'!W498, 0)</f>
        <v>0</v>
      </c>
      <c r="F2489" s="99">
        <f>IF(OR('Exadata Layout'!P498 = "P", 'Exadata Layout'!P498 = "A"), 'Exadata Layout'!I498, 0)</f>
        <v>0</v>
      </c>
      <c r="G2489" s="91" t="str">
        <f t="array" ref="G2489">IF(OR('Exadata Layout'!P498 = "P", 'Exadata Layout'!P498 = "A"), 'Exadata Layout'!G498, "")</f>
        <v/>
      </c>
    </row>
    <row r="2490" spans="3:7">
      <c r="C2490" s="91">
        <v>485</v>
      </c>
      <c r="D2490" s="99">
        <f>IF(OR('Exadata Layout'!P499 = "P"), 'Exadata Layout'!V499, 0)</f>
        <v>0</v>
      </c>
      <c r="E2490" s="99">
        <f t="array" ref="E2490">IF(OR('Exadata Layout'!P499 = "P", 'Exadata Layout'!P499 = "A"), 'Exadata Layout'!W499, 0)</f>
        <v>0</v>
      </c>
      <c r="F2490" s="99">
        <f>IF(OR('Exadata Layout'!P499 = "P", 'Exadata Layout'!P499 = "A"), 'Exadata Layout'!I499, 0)</f>
        <v>0</v>
      </c>
      <c r="G2490" s="91" t="str">
        <f t="array" ref="G2490">IF(OR('Exadata Layout'!P499 = "P", 'Exadata Layout'!P499 = "A"), 'Exadata Layout'!G499, "")</f>
        <v/>
      </c>
    </row>
    <row r="2491" spans="3:7">
      <c r="C2491" s="91">
        <v>486</v>
      </c>
      <c r="D2491" s="99">
        <f>IF(OR('Exadata Layout'!P500 = "P"), 'Exadata Layout'!V500, 0)</f>
        <v>0</v>
      </c>
      <c r="E2491" s="99">
        <f t="array" ref="E2491">IF(OR('Exadata Layout'!P500 = "P", 'Exadata Layout'!P500 = "A"), 'Exadata Layout'!W500, 0)</f>
        <v>0</v>
      </c>
      <c r="F2491" s="99">
        <f>IF(OR('Exadata Layout'!P500 = "P", 'Exadata Layout'!P500 = "A"), 'Exadata Layout'!I500, 0)</f>
        <v>0</v>
      </c>
      <c r="G2491" s="91" t="str">
        <f t="array" ref="G2491">IF(OR('Exadata Layout'!P500 = "P", 'Exadata Layout'!P500 = "A"), 'Exadata Layout'!G500, "")</f>
        <v/>
      </c>
    </row>
    <row r="2492" spans="3:7">
      <c r="C2492" s="91">
        <v>487</v>
      </c>
      <c r="D2492" s="99">
        <f>IF(OR('Exadata Layout'!P501 = "P"), 'Exadata Layout'!V501, 0)</f>
        <v>0</v>
      </c>
      <c r="E2492" s="99">
        <f t="array" ref="E2492">IF(OR('Exadata Layout'!P501 = "P", 'Exadata Layout'!P501 = "A"), 'Exadata Layout'!W501, 0)</f>
        <v>0</v>
      </c>
      <c r="F2492" s="99">
        <f>IF(OR('Exadata Layout'!P501 = "P", 'Exadata Layout'!P501 = "A"), 'Exadata Layout'!I501, 0)</f>
        <v>0</v>
      </c>
      <c r="G2492" s="91" t="str">
        <f t="array" ref="G2492">IF(OR('Exadata Layout'!P501 = "P", 'Exadata Layout'!P501 = "A"), 'Exadata Layout'!G501, "")</f>
        <v/>
      </c>
    </row>
    <row r="2493" spans="3:7">
      <c r="C2493" s="91">
        <v>488</v>
      </c>
      <c r="D2493" s="99">
        <f>IF(OR('Exadata Layout'!P502 = "P"), 'Exadata Layout'!V502, 0)</f>
        <v>0</v>
      </c>
      <c r="E2493" s="99">
        <f t="array" ref="E2493">IF(OR('Exadata Layout'!P502 = "P", 'Exadata Layout'!P502 = "A"), 'Exadata Layout'!W502, 0)</f>
        <v>0</v>
      </c>
      <c r="F2493" s="99">
        <f>IF(OR('Exadata Layout'!P502 = "P", 'Exadata Layout'!P502 = "A"), 'Exadata Layout'!I502, 0)</f>
        <v>0</v>
      </c>
      <c r="G2493" s="91" t="str">
        <f t="array" ref="G2493">IF(OR('Exadata Layout'!P502 = "P", 'Exadata Layout'!P502 = "A"), 'Exadata Layout'!G502, "")</f>
        <v/>
      </c>
    </row>
    <row r="2494" spans="3:7">
      <c r="C2494" s="91">
        <v>489</v>
      </c>
      <c r="D2494" s="99">
        <f>IF(OR('Exadata Layout'!P503 = "P"), 'Exadata Layout'!V503, 0)</f>
        <v>0</v>
      </c>
      <c r="E2494" s="99">
        <f t="array" ref="E2494">IF(OR('Exadata Layout'!P503 = "P", 'Exadata Layout'!P503 = "A"), 'Exadata Layout'!W503, 0)</f>
        <v>0</v>
      </c>
      <c r="F2494" s="99">
        <f>IF(OR('Exadata Layout'!P503 = "P", 'Exadata Layout'!P503 = "A"), 'Exadata Layout'!I503, 0)</f>
        <v>0</v>
      </c>
      <c r="G2494" s="91" t="str">
        <f t="array" ref="G2494">IF(OR('Exadata Layout'!P503 = "P", 'Exadata Layout'!P503 = "A"), 'Exadata Layout'!G503, "")</f>
        <v/>
      </c>
    </row>
    <row r="2495" spans="3:7">
      <c r="C2495" s="91">
        <v>490</v>
      </c>
      <c r="D2495" s="99">
        <f>IF(OR('Exadata Layout'!P504 = "P"), 'Exadata Layout'!V504, 0)</f>
        <v>0</v>
      </c>
      <c r="E2495" s="99">
        <f t="array" ref="E2495">IF(OR('Exadata Layout'!P504 = "P", 'Exadata Layout'!P504 = "A"), 'Exadata Layout'!W504, 0)</f>
        <v>0</v>
      </c>
      <c r="F2495" s="99">
        <f>IF(OR('Exadata Layout'!P504 = "P", 'Exadata Layout'!P504 = "A"), 'Exadata Layout'!I504, 0)</f>
        <v>0</v>
      </c>
      <c r="G2495" s="91" t="str">
        <f t="array" ref="G2495">IF(OR('Exadata Layout'!P504 = "P", 'Exadata Layout'!P504 = "A"), 'Exadata Layout'!G504, "")</f>
        <v/>
      </c>
    </row>
    <row r="2496" spans="3:7">
      <c r="C2496" s="91">
        <v>491</v>
      </c>
      <c r="D2496" s="99">
        <f>IF(OR('Exadata Layout'!P505 = "P"), 'Exadata Layout'!V505, 0)</f>
        <v>0</v>
      </c>
      <c r="E2496" s="99">
        <f t="array" ref="E2496">IF(OR('Exadata Layout'!P505 = "P", 'Exadata Layout'!P505 = "A"), 'Exadata Layout'!W505, 0)</f>
        <v>0</v>
      </c>
      <c r="F2496" s="99">
        <f>IF(OR('Exadata Layout'!P505 = "P", 'Exadata Layout'!P505 = "A"), 'Exadata Layout'!I505, 0)</f>
        <v>0</v>
      </c>
      <c r="G2496" s="91" t="str">
        <f t="array" ref="G2496">IF(OR('Exadata Layout'!P505 = "P", 'Exadata Layout'!P505 = "A"), 'Exadata Layout'!G505, "")</f>
        <v/>
      </c>
    </row>
    <row r="2497" spans="1:7">
      <c r="C2497" s="91">
        <v>492</v>
      </c>
      <c r="D2497" s="99">
        <f>IF(OR('Exadata Layout'!P506 = "P"), 'Exadata Layout'!V506, 0)</f>
        <v>0</v>
      </c>
      <c r="E2497" s="99">
        <f t="array" ref="E2497">IF(OR('Exadata Layout'!P506 = "P", 'Exadata Layout'!P506 = "A"), 'Exadata Layout'!W506, 0)</f>
        <v>0</v>
      </c>
      <c r="F2497" s="99">
        <f>IF(OR('Exadata Layout'!P506 = "P", 'Exadata Layout'!P506 = "A"), 'Exadata Layout'!I506, 0)</f>
        <v>0</v>
      </c>
      <c r="G2497" s="91" t="str">
        <f t="array" ref="G2497">IF(OR('Exadata Layout'!P506 = "P", 'Exadata Layout'!P506 = "A"), 'Exadata Layout'!G506, "")</f>
        <v/>
      </c>
    </row>
    <row r="2498" spans="1:7">
      <c r="C2498" s="91">
        <v>493</v>
      </c>
      <c r="D2498" s="99">
        <f>IF(OR('Exadata Layout'!P507 = "P"), 'Exadata Layout'!V507, 0)</f>
        <v>0</v>
      </c>
      <c r="E2498" s="99">
        <f t="array" ref="E2498">IF(OR('Exadata Layout'!P507 = "P", 'Exadata Layout'!P507 = "A"), 'Exadata Layout'!W507, 0)</f>
        <v>0</v>
      </c>
      <c r="F2498" s="99">
        <f>IF(OR('Exadata Layout'!P507 = "P", 'Exadata Layout'!P507 = "A"), 'Exadata Layout'!I507, 0)</f>
        <v>0</v>
      </c>
      <c r="G2498" s="91" t="str">
        <f t="array" ref="G2498">IF(OR('Exadata Layout'!P507 = "P", 'Exadata Layout'!P507 = "A"), 'Exadata Layout'!G507, "")</f>
        <v/>
      </c>
    </row>
    <row r="2499" spans="1:7">
      <c r="C2499" s="91">
        <v>494</v>
      </c>
      <c r="D2499" s="99">
        <f>IF(OR('Exadata Layout'!P508 = "P"), 'Exadata Layout'!V508, 0)</f>
        <v>0</v>
      </c>
      <c r="E2499" s="99">
        <f t="array" ref="E2499">IF(OR('Exadata Layout'!P508 = "P", 'Exadata Layout'!P508 = "A"), 'Exadata Layout'!W508, 0)</f>
        <v>0</v>
      </c>
      <c r="F2499" s="99">
        <f>IF(OR('Exadata Layout'!P508 = "P", 'Exadata Layout'!P508 = "A"), 'Exadata Layout'!I508, 0)</f>
        <v>0</v>
      </c>
      <c r="G2499" s="91" t="str">
        <f t="array" ref="G2499">IF(OR('Exadata Layout'!P508 = "P", 'Exadata Layout'!P508 = "A"), 'Exadata Layout'!G508, "")</f>
        <v/>
      </c>
    </row>
    <row r="2500" spans="1:7">
      <c r="C2500" s="91">
        <v>495</v>
      </c>
      <c r="D2500" s="99">
        <f>IF(OR('Exadata Layout'!P509 = "P"), 'Exadata Layout'!V509, 0)</f>
        <v>0</v>
      </c>
      <c r="E2500" s="99">
        <f t="array" ref="E2500">IF(OR('Exadata Layout'!P509 = "P", 'Exadata Layout'!P509 = "A"), 'Exadata Layout'!W509, 0)</f>
        <v>0</v>
      </c>
      <c r="F2500" s="99">
        <f>IF(OR('Exadata Layout'!P509 = "P", 'Exadata Layout'!P509 = "A"), 'Exadata Layout'!I509, 0)</f>
        <v>0</v>
      </c>
      <c r="G2500" s="91" t="str">
        <f t="array" ref="G2500">IF(OR('Exadata Layout'!P509 = "P", 'Exadata Layout'!P509 = "A"), 'Exadata Layout'!G509, "")</f>
        <v/>
      </c>
    </row>
    <row r="2501" spans="1:7">
      <c r="C2501" s="91">
        <v>496</v>
      </c>
      <c r="D2501" s="99">
        <f>IF(OR('Exadata Layout'!P510 = "P"), 'Exadata Layout'!V510, 0)</f>
        <v>0</v>
      </c>
      <c r="E2501" s="99">
        <f t="array" ref="E2501">IF(OR('Exadata Layout'!P510 = "P", 'Exadata Layout'!P510 = "A"), 'Exadata Layout'!W510, 0)</f>
        <v>0</v>
      </c>
      <c r="F2501" s="99">
        <f>IF(OR('Exadata Layout'!P510 = "P", 'Exadata Layout'!P510 = "A"), 'Exadata Layout'!I510, 0)</f>
        <v>0</v>
      </c>
      <c r="G2501" s="91" t="str">
        <f t="array" ref="G2501">IF(OR('Exadata Layout'!P510 = "P", 'Exadata Layout'!P510 = "A"), 'Exadata Layout'!G510, "")</f>
        <v/>
      </c>
    </row>
    <row r="2502" spans="1:7">
      <c r="C2502" s="91">
        <v>497</v>
      </c>
      <c r="D2502" s="99">
        <f>IF(OR('Exadata Layout'!P511 = "P"), 'Exadata Layout'!V511, 0)</f>
        <v>0</v>
      </c>
      <c r="E2502" s="99">
        <f t="array" ref="E2502">IF(OR('Exadata Layout'!P511 = "P", 'Exadata Layout'!P511 = "A"), 'Exadata Layout'!W511, 0)</f>
        <v>0</v>
      </c>
      <c r="F2502" s="99">
        <f>IF(OR('Exadata Layout'!P511 = "P", 'Exadata Layout'!P511 = "A"), 'Exadata Layout'!I511, 0)</f>
        <v>0</v>
      </c>
      <c r="G2502" s="91" t="str">
        <f t="array" ref="G2502">IF(OR('Exadata Layout'!P511 = "P", 'Exadata Layout'!P511 = "A"), 'Exadata Layout'!G511, "")</f>
        <v/>
      </c>
    </row>
    <row r="2503" spans="1:7">
      <c r="C2503" s="91">
        <v>498</v>
      </c>
      <c r="D2503" s="99">
        <f>IF(OR('Exadata Layout'!P512 = "P"), 'Exadata Layout'!V512, 0)</f>
        <v>0</v>
      </c>
      <c r="E2503" s="99">
        <f t="array" ref="E2503">IF(OR('Exadata Layout'!P512 = "P", 'Exadata Layout'!P512 = "A"), 'Exadata Layout'!W512, 0)</f>
        <v>0</v>
      </c>
      <c r="F2503" s="99">
        <f>IF(OR('Exadata Layout'!P512 = "P", 'Exadata Layout'!P512 = "A"), 'Exadata Layout'!I512, 0)</f>
        <v>0</v>
      </c>
      <c r="G2503" s="91" t="str">
        <f t="array" ref="G2503">IF(OR('Exadata Layout'!P512 = "P", 'Exadata Layout'!P512 = "A"), 'Exadata Layout'!G512, "")</f>
        <v/>
      </c>
    </row>
    <row r="2504" spans="1:7">
      <c r="C2504" s="91">
        <v>499</v>
      </c>
      <c r="D2504" s="99">
        <f>IF(OR('Exadata Layout'!P513 = "P"), 'Exadata Layout'!V513, 0)</f>
        <v>0</v>
      </c>
      <c r="E2504" s="99">
        <f t="array" ref="E2504">IF(OR('Exadata Layout'!P513 = "P", 'Exadata Layout'!P513 = "A"), 'Exadata Layout'!W513, 0)</f>
        <v>0</v>
      </c>
      <c r="F2504" s="99">
        <f>IF(OR('Exadata Layout'!P513 = "P", 'Exadata Layout'!P513 = "A"), 'Exadata Layout'!I513, 0)</f>
        <v>0</v>
      </c>
      <c r="G2504" s="91" t="str">
        <f t="array" ref="G2504">IF(OR('Exadata Layout'!P513 = "P", 'Exadata Layout'!P513 = "A"), 'Exadata Layout'!G513, "")</f>
        <v/>
      </c>
    </row>
    <row r="2505" spans="1:7">
      <c r="C2505" s="91">
        <v>500</v>
      </c>
      <c r="D2505" s="99">
        <f>IF(OR('Exadata Layout'!P514 = "P"), 'Exadata Layout'!V514, 0)</f>
        <v>0</v>
      </c>
      <c r="E2505" s="99">
        <f t="array" ref="E2505">IF(OR('Exadata Layout'!P514 = "P", 'Exadata Layout'!P514 = "A"), 'Exadata Layout'!W514, 0)</f>
        <v>0</v>
      </c>
      <c r="F2505" s="99">
        <f>IF(OR('Exadata Layout'!P514 = "P", 'Exadata Layout'!P514 = "A"), 'Exadata Layout'!I514, 0)</f>
        <v>0</v>
      </c>
      <c r="G2505" s="91" t="str">
        <f t="array" ref="G2505">IF(OR('Exadata Layout'!P514 = "P", 'Exadata Layout'!P514 = "A"), 'Exadata Layout'!G514, "")</f>
        <v/>
      </c>
    </row>
    <row r="2506" spans="1:7">
      <c r="D2506" s="99">
        <f>('Exadata Layout'!AF13) - SUM(D2006:D2505)</f>
        <v>36</v>
      </c>
      <c r="E2506" s="99">
        <f>('Exadata Layout'!AG13)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IF(OR('Exadata Layout'!Q15 = "P"), 'Exadata Layout'!V15, 0)</f>
        <v>0</v>
      </c>
      <c r="E2507" s="99">
        <f t="array" ref="E2507">IF(OR('Exadata Layout'!Q15 = "P", 'Exadata Layout'!Q15 = "A"), 'Exadata Layout'!W15, 0)</f>
        <v>0</v>
      </c>
      <c r="F2507" s="99">
        <f>IF(OR('Exadata Layout'!Q15 = "P", 'Exadata Layout'!Q15 = "A"), 'Exadata Layout'!I15, 0)</f>
        <v>0</v>
      </c>
      <c r="G2507" s="91" t="str">
        <f t="array" ref="G2507">IF(OR('Exadata Layout'!Q15 = "P", 'Exadata Layout'!Q15 = "A"), 'Exadata Layout'!G15, "")</f>
        <v/>
      </c>
    </row>
    <row r="2508" spans="1:7">
      <c r="C2508" s="91">
        <v>2</v>
      </c>
      <c r="D2508" s="99">
        <f>IF(OR('Exadata Layout'!Q16 = "P"), 'Exadata Layout'!V16, 0)</f>
        <v>0</v>
      </c>
      <c r="E2508" s="99">
        <f t="array" ref="E2508">IF(OR('Exadata Layout'!Q16 = "P", 'Exadata Layout'!Q16 = "A"), 'Exadata Layout'!W16, 0)</f>
        <v>0</v>
      </c>
      <c r="F2508" s="99">
        <f>IF(OR('Exadata Layout'!Q16 = "P", 'Exadata Layout'!Q16 = "A"), 'Exadata Layout'!I16, 0)</f>
        <v>0</v>
      </c>
      <c r="G2508" s="91" t="str">
        <f t="array" ref="G2508">IF(OR('Exadata Layout'!Q16 = "P", 'Exadata Layout'!Q16 = "A"), 'Exadata Layout'!G16, "")</f>
        <v/>
      </c>
    </row>
    <row r="2509" spans="1:7">
      <c r="C2509" s="91">
        <v>3</v>
      </c>
      <c r="D2509" s="99">
        <f>IF(OR('Exadata Layout'!Q17 = "P"), 'Exadata Layout'!V17, 0)</f>
        <v>0</v>
      </c>
      <c r="E2509" s="99">
        <f t="array" ref="E2509">IF(OR('Exadata Layout'!Q17 = "P", 'Exadata Layout'!Q17 = "A"), 'Exadata Layout'!W17, 0)</f>
        <v>0</v>
      </c>
      <c r="F2509" s="99">
        <f>IF(OR('Exadata Layout'!Q17 = "P", 'Exadata Layout'!Q17 = "A"), 'Exadata Layout'!I17, 0)</f>
        <v>0</v>
      </c>
      <c r="G2509" s="91" t="str">
        <f t="array" ref="G2509">IF(OR('Exadata Layout'!Q17 = "P", 'Exadata Layout'!Q17 = "A"), 'Exadata Layout'!G17, "")</f>
        <v/>
      </c>
    </row>
    <row r="2510" spans="1:7">
      <c r="C2510" s="91">
        <v>4</v>
      </c>
      <c r="D2510" s="99">
        <f>IF(OR('Exadata Layout'!Q18 = "P"), 'Exadata Layout'!V18, 0)</f>
        <v>0</v>
      </c>
      <c r="E2510" s="99">
        <f t="array" ref="E2510">IF(OR('Exadata Layout'!Q18 = "P", 'Exadata Layout'!Q18 = "A"), 'Exadata Layout'!W18, 0)</f>
        <v>0</v>
      </c>
      <c r="F2510" s="99">
        <f>IF(OR('Exadata Layout'!Q18 = "P", 'Exadata Layout'!Q18 = "A"), 'Exadata Layout'!I18, 0)</f>
        <v>0</v>
      </c>
      <c r="G2510" s="91" t="str">
        <f t="array" ref="G2510">IF(OR('Exadata Layout'!Q18 = "P", 'Exadata Layout'!Q18 = "A"), 'Exadata Layout'!G18, "")</f>
        <v/>
      </c>
    </row>
    <row r="2511" spans="1:7">
      <c r="C2511" s="91">
        <v>5</v>
      </c>
      <c r="D2511" s="99">
        <f>IF(OR('Exadata Layout'!Q19 = "P"), 'Exadata Layout'!V19, 0)</f>
        <v>0</v>
      </c>
      <c r="E2511" s="99">
        <f t="array" ref="E2511">IF(OR('Exadata Layout'!Q19 = "P", 'Exadata Layout'!Q19 = "A"), 'Exadata Layout'!W19, 0)</f>
        <v>0</v>
      </c>
      <c r="F2511" s="99">
        <f>IF(OR('Exadata Layout'!Q19 = "P", 'Exadata Layout'!Q19 = "A"), 'Exadata Layout'!I19, 0)</f>
        <v>0</v>
      </c>
      <c r="G2511" s="91" t="str">
        <f t="array" ref="G2511">IF(OR('Exadata Layout'!Q19 = "P", 'Exadata Layout'!Q19 = "A"), 'Exadata Layout'!G19, "")</f>
        <v/>
      </c>
    </row>
    <row r="2512" spans="1:7">
      <c r="C2512" s="91">
        <v>6</v>
      </c>
      <c r="D2512" s="99">
        <f>IF(OR('Exadata Layout'!Q20 = "P"), 'Exadata Layout'!V20, 0)</f>
        <v>0</v>
      </c>
      <c r="E2512" s="99">
        <f t="array" ref="E2512">IF(OR('Exadata Layout'!Q20 = "P", 'Exadata Layout'!Q20 = "A"), 'Exadata Layout'!W20, 0)</f>
        <v>0</v>
      </c>
      <c r="F2512" s="99">
        <f>IF(OR('Exadata Layout'!Q20 = "P", 'Exadata Layout'!Q20 = "A"), 'Exadata Layout'!I20, 0)</f>
        <v>0</v>
      </c>
      <c r="G2512" s="91" t="str">
        <f t="array" ref="G2512">IF(OR('Exadata Layout'!Q20 = "P", 'Exadata Layout'!Q20 = "A"), 'Exadata Layout'!G20, "")</f>
        <v/>
      </c>
    </row>
    <row r="2513" spans="3:7">
      <c r="C2513" s="91">
        <v>7</v>
      </c>
      <c r="D2513" s="99">
        <f>IF(OR('Exadata Layout'!Q21 = "P"), 'Exadata Layout'!V21, 0)</f>
        <v>0</v>
      </c>
      <c r="E2513" s="99">
        <f t="array" ref="E2513">IF(OR('Exadata Layout'!Q21 = "P", 'Exadata Layout'!Q21 = "A"), 'Exadata Layout'!W21, 0)</f>
        <v>0</v>
      </c>
      <c r="F2513" s="99">
        <f>IF(OR('Exadata Layout'!Q21 = "P", 'Exadata Layout'!Q21 = "A"), 'Exadata Layout'!I21, 0)</f>
        <v>0</v>
      </c>
      <c r="G2513" s="91" t="str">
        <f t="array" ref="G2513">IF(OR('Exadata Layout'!Q21 = "P", 'Exadata Layout'!Q21 = "A"), 'Exadata Layout'!G21, "")</f>
        <v/>
      </c>
    </row>
    <row r="2514" spans="3:7">
      <c r="C2514" s="91">
        <v>8</v>
      </c>
      <c r="D2514" s="99">
        <f>IF(OR('Exadata Layout'!Q22 = "P"), 'Exadata Layout'!V22, 0)</f>
        <v>0</v>
      </c>
      <c r="E2514" s="99">
        <f t="array" ref="E2514">IF(OR('Exadata Layout'!Q22 = "P", 'Exadata Layout'!Q22 = "A"), 'Exadata Layout'!W22, 0)</f>
        <v>0</v>
      </c>
      <c r="F2514" s="99">
        <f>IF(OR('Exadata Layout'!Q22 = "P", 'Exadata Layout'!Q22 = "A"), 'Exadata Layout'!I22, 0)</f>
        <v>0</v>
      </c>
      <c r="G2514" s="91" t="str">
        <f t="array" ref="G2514">IF(OR('Exadata Layout'!Q22 = "P", 'Exadata Layout'!Q22 = "A"), 'Exadata Layout'!G22, "")</f>
        <v/>
      </c>
    </row>
    <row r="2515" spans="3:7">
      <c r="C2515" s="91">
        <v>9</v>
      </c>
      <c r="D2515" s="99">
        <f>IF(OR('Exadata Layout'!Q23 = "P"), 'Exadata Layout'!V23, 0)</f>
        <v>0</v>
      </c>
      <c r="E2515" s="99">
        <f t="array" ref="E2515">IF(OR('Exadata Layout'!Q23 = "P", 'Exadata Layout'!Q23 = "A"), 'Exadata Layout'!W23, 0)</f>
        <v>0</v>
      </c>
      <c r="F2515" s="99">
        <f>IF(OR('Exadata Layout'!Q23 = "P", 'Exadata Layout'!Q23 = "A"), 'Exadata Layout'!I23, 0)</f>
        <v>0</v>
      </c>
      <c r="G2515" s="91" t="str">
        <f t="array" ref="G2515">IF(OR('Exadata Layout'!Q23 = "P", 'Exadata Layout'!Q23 = "A"), 'Exadata Layout'!G23, "")</f>
        <v/>
      </c>
    </row>
    <row r="2516" spans="3:7">
      <c r="C2516" s="91">
        <v>10</v>
      </c>
      <c r="D2516" s="99">
        <f>IF(OR('Exadata Layout'!Q24 = "P"), 'Exadata Layout'!V24, 0)</f>
        <v>0</v>
      </c>
      <c r="E2516" s="99">
        <f t="array" ref="E2516">IF(OR('Exadata Layout'!Q24 = "P", 'Exadata Layout'!Q24 = "A"), 'Exadata Layout'!W24, 0)</f>
        <v>0</v>
      </c>
      <c r="F2516" s="99">
        <f>IF(OR('Exadata Layout'!Q24 = "P", 'Exadata Layout'!Q24 = "A"), 'Exadata Layout'!I24, 0)</f>
        <v>0</v>
      </c>
      <c r="G2516" s="91" t="str">
        <f t="array" ref="G2516">IF(OR('Exadata Layout'!Q24 = "P", 'Exadata Layout'!Q24 = "A"), 'Exadata Layout'!G24, "")</f>
        <v/>
      </c>
    </row>
    <row r="2517" spans="3:7">
      <c r="C2517" s="91">
        <v>11</v>
      </c>
      <c r="D2517" s="99">
        <f>IF(OR('Exadata Layout'!Q25 = "P"), 'Exadata Layout'!V25, 0)</f>
        <v>0</v>
      </c>
      <c r="E2517" s="99">
        <f t="array" ref="E2517">IF(OR('Exadata Layout'!Q25 = "P", 'Exadata Layout'!Q25 = "A"), 'Exadata Layout'!W25, 0)</f>
        <v>0</v>
      </c>
      <c r="F2517" s="99">
        <f>IF(OR('Exadata Layout'!Q25 = "P", 'Exadata Layout'!Q25 = "A"), 'Exadata Layout'!I25, 0)</f>
        <v>0</v>
      </c>
      <c r="G2517" s="91" t="str">
        <f t="array" ref="G2517">IF(OR('Exadata Layout'!Q25 = "P", 'Exadata Layout'!Q25 = "A"), 'Exadata Layout'!G25, "")</f>
        <v/>
      </c>
    </row>
    <row r="2518" spans="3:7">
      <c r="C2518" s="91">
        <v>12</v>
      </c>
      <c r="D2518" s="99">
        <f>IF(OR('Exadata Layout'!Q26 = "P"), 'Exadata Layout'!V26, 0)</f>
        <v>0</v>
      </c>
      <c r="E2518" s="99">
        <f t="array" ref="E2518">IF(OR('Exadata Layout'!Q26 = "P", 'Exadata Layout'!Q26 = "A"), 'Exadata Layout'!W26, 0)</f>
        <v>0</v>
      </c>
      <c r="F2518" s="99">
        <f>IF(OR('Exadata Layout'!Q26 = "P", 'Exadata Layout'!Q26 = "A"), 'Exadata Layout'!I26, 0)</f>
        <v>0</v>
      </c>
      <c r="G2518" s="91" t="str">
        <f t="array" ref="G2518">IF(OR('Exadata Layout'!Q26 = "P", 'Exadata Layout'!Q26 = "A"), 'Exadata Layout'!G26, "")</f>
        <v/>
      </c>
    </row>
    <row r="2519" spans="3:7">
      <c r="C2519" s="91">
        <v>13</v>
      </c>
      <c r="D2519" s="99">
        <f>IF(OR('Exadata Layout'!Q27 = "P"), 'Exadata Layout'!V27, 0)</f>
        <v>0</v>
      </c>
      <c r="E2519" s="99">
        <f t="array" ref="E2519">IF(OR('Exadata Layout'!Q27 = "P", 'Exadata Layout'!Q27 = "A"), 'Exadata Layout'!W27, 0)</f>
        <v>0</v>
      </c>
      <c r="F2519" s="99">
        <f>IF(OR('Exadata Layout'!Q27 = "P", 'Exadata Layout'!Q27 = "A"), 'Exadata Layout'!I27, 0)</f>
        <v>0</v>
      </c>
      <c r="G2519" s="91" t="str">
        <f t="array" ref="G2519">IF(OR('Exadata Layout'!Q27 = "P", 'Exadata Layout'!Q27 = "A"), 'Exadata Layout'!G27, "")</f>
        <v/>
      </c>
    </row>
    <row r="2520" spans="3:7">
      <c r="C2520" s="91">
        <v>14</v>
      </c>
      <c r="D2520" s="99">
        <f>IF(OR('Exadata Layout'!Q28 = "P"), 'Exadata Layout'!V28, 0)</f>
        <v>0</v>
      </c>
      <c r="E2520" s="99">
        <f t="array" ref="E2520">IF(OR('Exadata Layout'!Q28 = "P", 'Exadata Layout'!Q28 = "A"), 'Exadata Layout'!W28, 0)</f>
        <v>0</v>
      </c>
      <c r="F2520" s="99">
        <f>IF(OR('Exadata Layout'!Q28 = "P", 'Exadata Layout'!Q28 = "A"), 'Exadata Layout'!I28, 0)</f>
        <v>0</v>
      </c>
      <c r="G2520" s="91" t="str">
        <f t="array" ref="G2520">IF(OR('Exadata Layout'!Q28 = "P", 'Exadata Layout'!Q28 = "A"), 'Exadata Layout'!G28, "")</f>
        <v/>
      </c>
    </row>
    <row r="2521" spans="3:7">
      <c r="C2521" s="91">
        <v>15</v>
      </c>
      <c r="D2521" s="99">
        <f>IF(OR('Exadata Layout'!Q29 = "P"), 'Exadata Layout'!V29, 0)</f>
        <v>0</v>
      </c>
      <c r="E2521" s="99">
        <f t="array" ref="E2521">IF(OR('Exadata Layout'!Q29 = "P", 'Exadata Layout'!Q29 = "A"), 'Exadata Layout'!W29, 0)</f>
        <v>0</v>
      </c>
      <c r="F2521" s="99">
        <f>IF(OR('Exadata Layout'!Q29 = "P", 'Exadata Layout'!Q29 = "A"), 'Exadata Layout'!I29, 0)</f>
        <v>0</v>
      </c>
      <c r="G2521" s="91" t="str">
        <f t="array" ref="G2521">IF(OR('Exadata Layout'!Q29 = "P", 'Exadata Layout'!Q29 = "A"), 'Exadata Layout'!G29, "")</f>
        <v/>
      </c>
    </row>
    <row r="2522" spans="3:7">
      <c r="C2522" s="91">
        <v>16</v>
      </c>
      <c r="D2522" s="99">
        <f>IF(OR('Exadata Layout'!Q30 = "P"), 'Exadata Layout'!V30, 0)</f>
        <v>0</v>
      </c>
      <c r="E2522" s="99">
        <f t="array" ref="E2522">IF(OR('Exadata Layout'!Q30 = "P", 'Exadata Layout'!Q30 = "A"), 'Exadata Layout'!W30, 0)</f>
        <v>0</v>
      </c>
      <c r="F2522" s="99">
        <f>IF(OR('Exadata Layout'!Q30 = "P", 'Exadata Layout'!Q30 = "A"), 'Exadata Layout'!I30, 0)</f>
        <v>0</v>
      </c>
      <c r="G2522" s="91" t="str">
        <f t="array" ref="G2522">IF(OR('Exadata Layout'!Q30 = "P", 'Exadata Layout'!Q30 = "A"), 'Exadata Layout'!G30, "")</f>
        <v/>
      </c>
    </row>
    <row r="2523" spans="3:7">
      <c r="C2523" s="91">
        <v>17</v>
      </c>
      <c r="D2523" s="99">
        <f>IF(OR('Exadata Layout'!Q31 = "P"), 'Exadata Layout'!V31, 0)</f>
        <v>0</v>
      </c>
      <c r="E2523" s="99">
        <f t="array" ref="E2523">IF(OR('Exadata Layout'!Q31 = "P", 'Exadata Layout'!Q31 = "A"), 'Exadata Layout'!W31, 0)</f>
        <v>0</v>
      </c>
      <c r="F2523" s="99">
        <f>IF(OR('Exadata Layout'!Q31 = "P", 'Exadata Layout'!Q31 = "A"), 'Exadata Layout'!I31, 0)</f>
        <v>0</v>
      </c>
      <c r="G2523" s="91" t="str">
        <f t="array" ref="G2523">IF(OR('Exadata Layout'!Q31 = "P", 'Exadata Layout'!Q31 = "A"), 'Exadata Layout'!G31, "")</f>
        <v/>
      </c>
    </row>
    <row r="2524" spans="3:7">
      <c r="C2524" s="91">
        <v>18</v>
      </c>
      <c r="D2524" s="99">
        <f>IF(OR('Exadata Layout'!Q32 = "P"), 'Exadata Layout'!V32, 0)</f>
        <v>0</v>
      </c>
      <c r="E2524" s="99">
        <f t="array" ref="E2524">IF(OR('Exadata Layout'!Q32 = "P", 'Exadata Layout'!Q32 = "A"), 'Exadata Layout'!W32, 0)</f>
        <v>0</v>
      </c>
      <c r="F2524" s="99">
        <f>IF(OR('Exadata Layout'!Q32 = "P", 'Exadata Layout'!Q32 = "A"), 'Exadata Layout'!I32, 0)</f>
        <v>0</v>
      </c>
      <c r="G2524" s="91" t="str">
        <f t="array" ref="G2524">IF(OR('Exadata Layout'!Q32 = "P", 'Exadata Layout'!Q32 = "A"), 'Exadata Layout'!G32, "")</f>
        <v/>
      </c>
    </row>
    <row r="2525" spans="3:7">
      <c r="C2525" s="91">
        <v>19</v>
      </c>
      <c r="D2525" s="99">
        <f>IF(OR('Exadata Layout'!Q33 = "P"), 'Exadata Layout'!V33, 0)</f>
        <v>0</v>
      </c>
      <c r="E2525" s="99">
        <f t="array" ref="E2525">IF(OR('Exadata Layout'!Q33 = "P", 'Exadata Layout'!Q33 = "A"), 'Exadata Layout'!W33, 0)</f>
        <v>0</v>
      </c>
      <c r="F2525" s="99">
        <f>IF(OR('Exadata Layout'!Q33 = "P", 'Exadata Layout'!Q33 = "A"), 'Exadata Layout'!I33, 0)</f>
        <v>0</v>
      </c>
      <c r="G2525" s="91" t="str">
        <f t="array" ref="G2525">IF(OR('Exadata Layout'!Q33 = "P", 'Exadata Layout'!Q33 = "A"), 'Exadata Layout'!G33, "")</f>
        <v/>
      </c>
    </row>
    <row r="2526" spans="3:7">
      <c r="C2526" s="91">
        <v>20</v>
      </c>
      <c r="D2526" s="99">
        <f>IF(OR('Exadata Layout'!Q34 = "P"), 'Exadata Layout'!V34, 0)</f>
        <v>0</v>
      </c>
      <c r="E2526" s="99">
        <f t="array" ref="E2526">IF(OR('Exadata Layout'!Q34 = "P", 'Exadata Layout'!Q34 = "A"), 'Exadata Layout'!W34, 0)</f>
        <v>0</v>
      </c>
      <c r="F2526" s="99">
        <f>IF(OR('Exadata Layout'!Q34 = "P", 'Exadata Layout'!Q34 = "A"), 'Exadata Layout'!I34, 0)</f>
        <v>0</v>
      </c>
      <c r="G2526" s="91" t="str">
        <f t="array" ref="G2526">IF(OR('Exadata Layout'!Q34 = "P", 'Exadata Layout'!Q34 = "A"), 'Exadata Layout'!G34, "")</f>
        <v/>
      </c>
    </row>
    <row r="2527" spans="3:7">
      <c r="C2527" s="91">
        <v>21</v>
      </c>
      <c r="D2527" s="99">
        <f>IF(OR('Exadata Layout'!Q35 = "P"), 'Exadata Layout'!V35, 0)</f>
        <v>0</v>
      </c>
      <c r="E2527" s="99">
        <f t="array" ref="E2527">IF(OR('Exadata Layout'!Q35 = "P", 'Exadata Layout'!Q35 = "A"), 'Exadata Layout'!W35, 0)</f>
        <v>0</v>
      </c>
      <c r="F2527" s="99">
        <f>IF(OR('Exadata Layout'!Q35 = "P", 'Exadata Layout'!Q35 = "A"), 'Exadata Layout'!I35, 0)</f>
        <v>0</v>
      </c>
      <c r="G2527" s="91" t="str">
        <f t="array" ref="G2527">IF(OR('Exadata Layout'!Q35 = "P", 'Exadata Layout'!Q35 = "A"), 'Exadata Layout'!G35, "")</f>
        <v/>
      </c>
    </row>
    <row r="2528" spans="3:7">
      <c r="C2528" s="91">
        <v>22</v>
      </c>
      <c r="D2528" s="99">
        <f>IF(OR('Exadata Layout'!Q36 = "P"), 'Exadata Layout'!V36, 0)</f>
        <v>0</v>
      </c>
      <c r="E2528" s="99">
        <f t="array" ref="E2528">IF(OR('Exadata Layout'!Q36 = "P", 'Exadata Layout'!Q36 = "A"), 'Exadata Layout'!W36, 0)</f>
        <v>0</v>
      </c>
      <c r="F2528" s="99">
        <f>IF(OR('Exadata Layout'!Q36 = "P", 'Exadata Layout'!Q36 = "A"), 'Exadata Layout'!I36, 0)</f>
        <v>0</v>
      </c>
      <c r="G2528" s="91" t="str">
        <f t="array" ref="G2528">IF(OR('Exadata Layout'!Q36 = "P", 'Exadata Layout'!Q36 = "A"), 'Exadata Layout'!G36, "")</f>
        <v/>
      </c>
    </row>
    <row r="2529" spans="3:7">
      <c r="C2529" s="91">
        <v>23</v>
      </c>
      <c r="D2529" s="99">
        <f>IF(OR('Exadata Layout'!Q37 = "P"), 'Exadata Layout'!V37, 0)</f>
        <v>0</v>
      </c>
      <c r="E2529" s="99">
        <f t="array" ref="E2529">IF(OR('Exadata Layout'!Q37 = "P", 'Exadata Layout'!Q37 = "A"), 'Exadata Layout'!W37, 0)</f>
        <v>0</v>
      </c>
      <c r="F2529" s="99">
        <f>IF(OR('Exadata Layout'!Q37 = "P", 'Exadata Layout'!Q37 = "A"), 'Exadata Layout'!I37, 0)</f>
        <v>0</v>
      </c>
      <c r="G2529" s="91" t="str">
        <f t="array" ref="G2529">IF(OR('Exadata Layout'!Q37 = "P", 'Exadata Layout'!Q37 = "A"), 'Exadata Layout'!G37, "")</f>
        <v/>
      </c>
    </row>
    <row r="2530" spans="3:7">
      <c r="C2530" s="91">
        <v>24</v>
      </c>
      <c r="D2530" s="99">
        <f>IF(OR('Exadata Layout'!Q38 = "P"), 'Exadata Layout'!V38, 0)</f>
        <v>0</v>
      </c>
      <c r="E2530" s="99">
        <f t="array" ref="E2530">IF(OR('Exadata Layout'!Q38 = "P", 'Exadata Layout'!Q38 = "A"), 'Exadata Layout'!W38, 0)</f>
        <v>0</v>
      </c>
      <c r="F2530" s="99">
        <f>IF(OR('Exadata Layout'!Q38 = "P", 'Exadata Layout'!Q38 = "A"), 'Exadata Layout'!I38, 0)</f>
        <v>0</v>
      </c>
      <c r="G2530" s="91" t="str">
        <f t="array" ref="G2530">IF(OR('Exadata Layout'!Q38 = "P", 'Exadata Layout'!Q38 = "A"), 'Exadata Layout'!G38, "")</f>
        <v/>
      </c>
    </row>
    <row r="2531" spans="3:7">
      <c r="C2531" s="91">
        <v>25</v>
      </c>
      <c r="D2531" s="99">
        <f>IF(OR('Exadata Layout'!Q39 = "P"), 'Exadata Layout'!V39, 0)</f>
        <v>0</v>
      </c>
      <c r="E2531" s="99">
        <f t="array" ref="E2531">IF(OR('Exadata Layout'!Q39 = "P", 'Exadata Layout'!Q39 = "A"), 'Exadata Layout'!W39, 0)</f>
        <v>0</v>
      </c>
      <c r="F2531" s="99">
        <f>IF(OR('Exadata Layout'!Q39 = "P", 'Exadata Layout'!Q39 = "A"), 'Exadata Layout'!I39, 0)</f>
        <v>0</v>
      </c>
      <c r="G2531" s="91" t="str">
        <f t="array" ref="G2531">IF(OR('Exadata Layout'!Q39 = "P", 'Exadata Layout'!Q39 = "A"), 'Exadata Layout'!G39, "")</f>
        <v/>
      </c>
    </row>
    <row r="2532" spans="3:7">
      <c r="C2532" s="91">
        <v>26</v>
      </c>
      <c r="D2532" s="99">
        <f>IF(OR('Exadata Layout'!Q40 = "P"), 'Exadata Layout'!V40, 0)</f>
        <v>0</v>
      </c>
      <c r="E2532" s="99">
        <f t="array" ref="E2532">IF(OR('Exadata Layout'!Q40 = "P", 'Exadata Layout'!Q40 = "A"), 'Exadata Layout'!W40, 0)</f>
        <v>0</v>
      </c>
      <c r="F2532" s="99">
        <f>IF(OR('Exadata Layout'!Q40 = "P", 'Exadata Layout'!Q40 = "A"), 'Exadata Layout'!I40, 0)</f>
        <v>0</v>
      </c>
      <c r="G2532" s="91" t="str">
        <f t="array" ref="G2532">IF(OR('Exadata Layout'!Q40 = "P", 'Exadata Layout'!Q40 = "A"), 'Exadata Layout'!G40, "")</f>
        <v/>
      </c>
    </row>
    <row r="2533" spans="3:7">
      <c r="C2533" s="91">
        <v>27</v>
      </c>
      <c r="D2533" s="99">
        <f>IF(OR('Exadata Layout'!Q41 = "P"), 'Exadata Layout'!V41, 0)</f>
        <v>0</v>
      </c>
      <c r="E2533" s="99">
        <f t="array" ref="E2533">IF(OR('Exadata Layout'!Q41 = "P", 'Exadata Layout'!Q41 = "A"), 'Exadata Layout'!W41, 0)</f>
        <v>0</v>
      </c>
      <c r="F2533" s="99">
        <f>IF(OR('Exadata Layout'!Q41 = "P", 'Exadata Layout'!Q41 = "A"), 'Exadata Layout'!I41, 0)</f>
        <v>0</v>
      </c>
      <c r="G2533" s="91" t="str">
        <f t="array" ref="G2533">IF(OR('Exadata Layout'!Q41 = "P", 'Exadata Layout'!Q41 = "A"), 'Exadata Layout'!G41, "")</f>
        <v/>
      </c>
    </row>
    <row r="2534" spans="3:7">
      <c r="C2534" s="91">
        <v>28</v>
      </c>
      <c r="D2534" s="99">
        <f>IF(OR('Exadata Layout'!Q42 = "P"), 'Exadata Layout'!V42, 0)</f>
        <v>0</v>
      </c>
      <c r="E2534" s="99">
        <f t="array" ref="E2534">IF(OR('Exadata Layout'!Q42 = "P", 'Exadata Layout'!Q42 = "A"), 'Exadata Layout'!W42, 0)</f>
        <v>0</v>
      </c>
      <c r="F2534" s="99">
        <f>IF(OR('Exadata Layout'!Q42 = "P", 'Exadata Layout'!Q42 = "A"), 'Exadata Layout'!I42, 0)</f>
        <v>0</v>
      </c>
      <c r="G2534" s="91" t="str">
        <f t="array" ref="G2534">IF(OR('Exadata Layout'!Q42 = "P", 'Exadata Layout'!Q42 = "A"), 'Exadata Layout'!G42, "")</f>
        <v/>
      </c>
    </row>
    <row r="2535" spans="3:7">
      <c r="C2535" s="91">
        <v>29</v>
      </c>
      <c r="D2535" s="99">
        <f>IF(OR('Exadata Layout'!Q43 = "P"), 'Exadata Layout'!V43, 0)</f>
        <v>0</v>
      </c>
      <c r="E2535" s="99">
        <f t="array" ref="E2535">IF(OR('Exadata Layout'!Q43 = "P", 'Exadata Layout'!Q43 = "A"), 'Exadata Layout'!W43, 0)</f>
        <v>0</v>
      </c>
      <c r="F2535" s="99">
        <f>IF(OR('Exadata Layout'!Q43 = "P", 'Exadata Layout'!Q43 = "A"), 'Exadata Layout'!I43, 0)</f>
        <v>0</v>
      </c>
      <c r="G2535" s="91" t="str">
        <f t="array" ref="G2535">IF(OR('Exadata Layout'!Q43 = "P", 'Exadata Layout'!Q43 = "A"), 'Exadata Layout'!G43, "")</f>
        <v/>
      </c>
    </row>
    <row r="2536" spans="3:7">
      <c r="C2536" s="91">
        <v>30</v>
      </c>
      <c r="D2536" s="99">
        <f>IF(OR('Exadata Layout'!Q44 = "P"), 'Exadata Layout'!V44, 0)</f>
        <v>0</v>
      </c>
      <c r="E2536" s="99">
        <f t="array" ref="E2536">IF(OR('Exadata Layout'!Q44 = "P", 'Exadata Layout'!Q44 = "A"), 'Exadata Layout'!W44, 0)</f>
        <v>0</v>
      </c>
      <c r="F2536" s="99">
        <f>IF(OR('Exadata Layout'!Q44 = "P", 'Exadata Layout'!Q44 = "A"), 'Exadata Layout'!I44, 0)</f>
        <v>0</v>
      </c>
      <c r="G2536" s="91" t="str">
        <f t="array" ref="G2536">IF(OR('Exadata Layout'!Q44 = "P", 'Exadata Layout'!Q44 = "A"), 'Exadata Layout'!G44, "")</f>
        <v/>
      </c>
    </row>
    <row r="2537" spans="3:7">
      <c r="C2537" s="91">
        <v>31</v>
      </c>
      <c r="D2537" s="99">
        <f>IF(OR('Exadata Layout'!Q45 = "P"), 'Exadata Layout'!V45, 0)</f>
        <v>0</v>
      </c>
      <c r="E2537" s="99">
        <f t="array" ref="E2537">IF(OR('Exadata Layout'!Q45 = "P", 'Exadata Layout'!Q45 = "A"), 'Exadata Layout'!W45, 0)</f>
        <v>0</v>
      </c>
      <c r="F2537" s="99">
        <f>IF(OR('Exadata Layout'!Q45 = "P", 'Exadata Layout'!Q45 = "A"), 'Exadata Layout'!I45, 0)</f>
        <v>0</v>
      </c>
      <c r="G2537" s="91" t="str">
        <f t="array" ref="G2537">IF(OR('Exadata Layout'!Q45 = "P", 'Exadata Layout'!Q45 = "A"), 'Exadata Layout'!G45, "")</f>
        <v/>
      </c>
    </row>
    <row r="2538" spans="3:7">
      <c r="C2538" s="91">
        <v>32</v>
      </c>
      <c r="D2538" s="99">
        <f>IF(OR('Exadata Layout'!Q46 = "P"), 'Exadata Layout'!V46, 0)</f>
        <v>0</v>
      </c>
      <c r="E2538" s="99">
        <f t="array" ref="E2538">IF(OR('Exadata Layout'!Q46 = "P", 'Exadata Layout'!Q46 = "A"), 'Exadata Layout'!W46, 0)</f>
        <v>0</v>
      </c>
      <c r="F2538" s="99">
        <f>IF(OR('Exadata Layout'!Q46 = "P", 'Exadata Layout'!Q46 = "A"), 'Exadata Layout'!I46, 0)</f>
        <v>0</v>
      </c>
      <c r="G2538" s="91" t="str">
        <f t="array" ref="G2538">IF(OR('Exadata Layout'!Q46 = "P", 'Exadata Layout'!Q46 = "A"), 'Exadata Layout'!G46, "")</f>
        <v/>
      </c>
    </row>
    <row r="2539" spans="3:7">
      <c r="C2539" s="91">
        <v>33</v>
      </c>
      <c r="D2539" s="99">
        <f>IF(OR('Exadata Layout'!Q47 = "P"), 'Exadata Layout'!V47, 0)</f>
        <v>0</v>
      </c>
      <c r="E2539" s="99">
        <f t="array" ref="E2539">IF(OR('Exadata Layout'!Q47 = "P", 'Exadata Layout'!Q47 = "A"), 'Exadata Layout'!W47, 0)</f>
        <v>0</v>
      </c>
      <c r="F2539" s="99">
        <f>IF(OR('Exadata Layout'!Q47 = "P", 'Exadata Layout'!Q47 = "A"), 'Exadata Layout'!I47, 0)</f>
        <v>0</v>
      </c>
      <c r="G2539" s="91" t="str">
        <f t="array" ref="G2539">IF(OR('Exadata Layout'!Q47 = "P", 'Exadata Layout'!Q47 = "A"), 'Exadata Layout'!G47, "")</f>
        <v/>
      </c>
    </row>
    <row r="2540" spans="3:7">
      <c r="C2540" s="91">
        <v>34</v>
      </c>
      <c r="D2540" s="99">
        <f>IF(OR('Exadata Layout'!Q48 = "P"), 'Exadata Layout'!V48, 0)</f>
        <v>0</v>
      </c>
      <c r="E2540" s="99">
        <f t="array" ref="E2540">IF(OR('Exadata Layout'!Q48 = "P", 'Exadata Layout'!Q48 = "A"), 'Exadata Layout'!W48, 0)</f>
        <v>0</v>
      </c>
      <c r="F2540" s="99">
        <f>IF(OR('Exadata Layout'!Q48 = "P", 'Exadata Layout'!Q48 = "A"), 'Exadata Layout'!I48, 0)</f>
        <v>0</v>
      </c>
      <c r="G2540" s="91" t="str">
        <f t="array" ref="G2540">IF(OR('Exadata Layout'!Q48 = "P", 'Exadata Layout'!Q48 = "A"), 'Exadata Layout'!G48, "")</f>
        <v/>
      </c>
    </row>
    <row r="2541" spans="3:7">
      <c r="C2541" s="91">
        <v>35</v>
      </c>
      <c r="D2541" s="99">
        <f>IF(OR('Exadata Layout'!Q49 = "P"), 'Exadata Layout'!V49, 0)</f>
        <v>0</v>
      </c>
      <c r="E2541" s="99">
        <f t="array" ref="E2541">IF(OR('Exadata Layout'!Q49 = "P", 'Exadata Layout'!Q49 = "A"), 'Exadata Layout'!W49, 0)</f>
        <v>0</v>
      </c>
      <c r="F2541" s="99">
        <f>IF(OR('Exadata Layout'!Q49 = "P", 'Exadata Layout'!Q49 = "A"), 'Exadata Layout'!I49, 0)</f>
        <v>0</v>
      </c>
      <c r="G2541" s="91" t="str">
        <f t="array" ref="G2541">IF(OR('Exadata Layout'!Q49 = "P", 'Exadata Layout'!Q49 = "A"), 'Exadata Layout'!G49, "")</f>
        <v/>
      </c>
    </row>
    <row r="2542" spans="3:7">
      <c r="C2542" s="91">
        <v>36</v>
      </c>
      <c r="D2542" s="99">
        <f>IF(OR('Exadata Layout'!Q50 = "P"), 'Exadata Layout'!V50, 0)</f>
        <v>0</v>
      </c>
      <c r="E2542" s="99">
        <f t="array" ref="E2542">IF(OR('Exadata Layout'!Q50 = "P", 'Exadata Layout'!Q50 = "A"), 'Exadata Layout'!W50, 0)</f>
        <v>0</v>
      </c>
      <c r="F2542" s="99">
        <f>IF(OR('Exadata Layout'!Q50 = "P", 'Exadata Layout'!Q50 = "A"), 'Exadata Layout'!I50, 0)</f>
        <v>0</v>
      </c>
      <c r="G2542" s="91" t="str">
        <f t="array" ref="G2542">IF(OR('Exadata Layout'!Q50 = "P", 'Exadata Layout'!Q50 = "A"), 'Exadata Layout'!G50, "")</f>
        <v/>
      </c>
    </row>
    <row r="2543" spans="3:7">
      <c r="C2543" s="91">
        <v>37</v>
      </c>
      <c r="D2543" s="99">
        <f>IF(OR('Exadata Layout'!Q51 = "P"), 'Exadata Layout'!V51, 0)</f>
        <v>0</v>
      </c>
      <c r="E2543" s="99">
        <f t="array" ref="E2543">IF(OR('Exadata Layout'!Q51 = "P", 'Exadata Layout'!Q51 = "A"), 'Exadata Layout'!W51, 0)</f>
        <v>0</v>
      </c>
      <c r="F2543" s="99">
        <f>IF(OR('Exadata Layout'!Q51 = "P", 'Exadata Layout'!Q51 = "A"), 'Exadata Layout'!I51, 0)</f>
        <v>0</v>
      </c>
      <c r="G2543" s="91" t="str">
        <f t="array" ref="G2543">IF(OR('Exadata Layout'!Q51 = "P", 'Exadata Layout'!Q51 = "A"), 'Exadata Layout'!G51, "")</f>
        <v/>
      </c>
    </row>
    <row r="2544" spans="3:7">
      <c r="C2544" s="91">
        <v>38</v>
      </c>
      <c r="D2544" s="99">
        <f>IF(OR('Exadata Layout'!Q52 = "P"), 'Exadata Layout'!V52, 0)</f>
        <v>0</v>
      </c>
      <c r="E2544" s="99">
        <f t="array" ref="E2544">IF(OR('Exadata Layout'!Q52 = "P", 'Exadata Layout'!Q52 = "A"), 'Exadata Layout'!W52, 0)</f>
        <v>0</v>
      </c>
      <c r="F2544" s="99">
        <f>IF(OR('Exadata Layout'!Q52 = "P", 'Exadata Layout'!Q52 = "A"), 'Exadata Layout'!I52, 0)</f>
        <v>0</v>
      </c>
      <c r="G2544" s="91" t="str">
        <f t="array" ref="G2544">IF(OR('Exadata Layout'!Q52 = "P", 'Exadata Layout'!Q52 = "A"), 'Exadata Layout'!G52, "")</f>
        <v/>
      </c>
    </row>
    <row r="2545" spans="3:7">
      <c r="C2545" s="91">
        <v>39</v>
      </c>
      <c r="D2545" s="99">
        <f>IF(OR('Exadata Layout'!Q53 = "P"), 'Exadata Layout'!V53, 0)</f>
        <v>0</v>
      </c>
      <c r="E2545" s="99">
        <f t="array" ref="E2545">IF(OR('Exadata Layout'!Q53 = "P", 'Exadata Layout'!Q53 = "A"), 'Exadata Layout'!W53, 0)</f>
        <v>0</v>
      </c>
      <c r="F2545" s="99">
        <f>IF(OR('Exadata Layout'!Q53 = "P", 'Exadata Layout'!Q53 = "A"), 'Exadata Layout'!I53, 0)</f>
        <v>0</v>
      </c>
      <c r="G2545" s="91" t="str">
        <f t="array" ref="G2545">IF(OR('Exadata Layout'!Q53 = "P", 'Exadata Layout'!Q53 = "A"), 'Exadata Layout'!G53, "")</f>
        <v/>
      </c>
    </row>
    <row r="2546" spans="3:7">
      <c r="C2546" s="91">
        <v>40</v>
      </c>
      <c r="D2546" s="99">
        <f>IF(OR('Exadata Layout'!Q54 = "P"), 'Exadata Layout'!V54, 0)</f>
        <v>0</v>
      </c>
      <c r="E2546" s="99">
        <f t="array" ref="E2546">IF(OR('Exadata Layout'!Q54 = "P", 'Exadata Layout'!Q54 = "A"), 'Exadata Layout'!W54, 0)</f>
        <v>0</v>
      </c>
      <c r="F2546" s="99">
        <f>IF(OR('Exadata Layout'!Q54 = "P", 'Exadata Layout'!Q54 = "A"), 'Exadata Layout'!I54, 0)</f>
        <v>0</v>
      </c>
      <c r="G2546" s="91" t="str">
        <f t="array" ref="G2546">IF(OR('Exadata Layout'!Q54 = "P", 'Exadata Layout'!Q54 = "A"), 'Exadata Layout'!G54, "")</f>
        <v/>
      </c>
    </row>
    <row r="2547" spans="3:7">
      <c r="C2547" s="91">
        <v>41</v>
      </c>
      <c r="D2547" s="99">
        <f>IF(OR('Exadata Layout'!Q55 = "P"), 'Exadata Layout'!V55, 0)</f>
        <v>0</v>
      </c>
      <c r="E2547" s="99">
        <f t="array" ref="E2547">IF(OR('Exadata Layout'!Q55 = "P", 'Exadata Layout'!Q55 = "A"), 'Exadata Layout'!W55, 0)</f>
        <v>0</v>
      </c>
      <c r="F2547" s="99">
        <f>IF(OR('Exadata Layout'!Q55 = "P", 'Exadata Layout'!Q55 = "A"), 'Exadata Layout'!I55, 0)</f>
        <v>0</v>
      </c>
      <c r="G2547" s="91" t="str">
        <f t="array" ref="G2547">IF(OR('Exadata Layout'!Q55 = "P", 'Exadata Layout'!Q55 = "A"), 'Exadata Layout'!G55, "")</f>
        <v/>
      </c>
    </row>
    <row r="2548" spans="3:7">
      <c r="C2548" s="91">
        <v>42</v>
      </c>
      <c r="D2548" s="99">
        <f>IF(OR('Exadata Layout'!Q56 = "P"), 'Exadata Layout'!V56, 0)</f>
        <v>0</v>
      </c>
      <c r="E2548" s="99">
        <f t="array" ref="E2548">IF(OR('Exadata Layout'!Q56 = "P", 'Exadata Layout'!Q56 = "A"), 'Exadata Layout'!W56, 0)</f>
        <v>0</v>
      </c>
      <c r="F2548" s="99">
        <f>IF(OR('Exadata Layout'!Q56 = "P", 'Exadata Layout'!Q56 = "A"), 'Exadata Layout'!I56, 0)</f>
        <v>0</v>
      </c>
      <c r="G2548" s="91" t="str">
        <f t="array" ref="G2548">IF(OR('Exadata Layout'!Q56 = "P", 'Exadata Layout'!Q56 = "A"), 'Exadata Layout'!G56, "")</f>
        <v/>
      </c>
    </row>
    <row r="2549" spans="3:7">
      <c r="C2549" s="91">
        <v>43</v>
      </c>
      <c r="D2549" s="99">
        <f>IF(OR('Exadata Layout'!Q57 = "P"), 'Exadata Layout'!V57, 0)</f>
        <v>0</v>
      </c>
      <c r="E2549" s="99">
        <f t="array" ref="E2549">IF(OR('Exadata Layout'!Q57 = "P", 'Exadata Layout'!Q57 = "A"), 'Exadata Layout'!W57, 0)</f>
        <v>0</v>
      </c>
      <c r="F2549" s="99">
        <f>IF(OR('Exadata Layout'!Q57 = "P", 'Exadata Layout'!Q57 = "A"), 'Exadata Layout'!I57, 0)</f>
        <v>0</v>
      </c>
      <c r="G2549" s="91" t="str">
        <f t="array" ref="G2549">IF(OR('Exadata Layout'!Q57 = "P", 'Exadata Layout'!Q57 = "A"), 'Exadata Layout'!G57, "")</f>
        <v/>
      </c>
    </row>
    <row r="2550" spans="3:7">
      <c r="C2550" s="91">
        <v>44</v>
      </c>
      <c r="D2550" s="99">
        <f>IF(OR('Exadata Layout'!Q58 = "P"), 'Exadata Layout'!V58, 0)</f>
        <v>0</v>
      </c>
      <c r="E2550" s="99">
        <f t="array" ref="E2550">IF(OR('Exadata Layout'!Q58 = "P", 'Exadata Layout'!Q58 = "A"), 'Exadata Layout'!W58, 0)</f>
        <v>0</v>
      </c>
      <c r="F2550" s="99">
        <f>IF(OR('Exadata Layout'!Q58 = "P", 'Exadata Layout'!Q58 = "A"), 'Exadata Layout'!I58, 0)</f>
        <v>0</v>
      </c>
      <c r="G2550" s="91" t="str">
        <f t="array" ref="G2550">IF(OR('Exadata Layout'!Q58 = "P", 'Exadata Layout'!Q58 = "A"), 'Exadata Layout'!G58, "")</f>
        <v/>
      </c>
    </row>
    <row r="2551" spans="3:7">
      <c r="C2551" s="91">
        <v>45</v>
      </c>
      <c r="D2551" s="99">
        <f>IF(OR('Exadata Layout'!Q59 = "P"), 'Exadata Layout'!V59, 0)</f>
        <v>0</v>
      </c>
      <c r="E2551" s="99">
        <f t="array" ref="E2551">IF(OR('Exadata Layout'!Q59 = "P", 'Exadata Layout'!Q59 = "A"), 'Exadata Layout'!W59, 0)</f>
        <v>0</v>
      </c>
      <c r="F2551" s="99">
        <f>IF(OR('Exadata Layout'!Q59 = "P", 'Exadata Layout'!Q59 = "A"), 'Exadata Layout'!I59, 0)</f>
        <v>0</v>
      </c>
      <c r="G2551" s="91" t="str">
        <f t="array" ref="G2551">IF(OR('Exadata Layout'!Q59 = "P", 'Exadata Layout'!Q59 = "A"), 'Exadata Layout'!G59, "")</f>
        <v/>
      </c>
    </row>
    <row r="2552" spans="3:7">
      <c r="C2552" s="91">
        <v>46</v>
      </c>
      <c r="D2552" s="99">
        <f>IF(OR('Exadata Layout'!Q60 = "P"), 'Exadata Layout'!V60, 0)</f>
        <v>0</v>
      </c>
      <c r="E2552" s="99">
        <f t="array" ref="E2552">IF(OR('Exadata Layout'!Q60 = "P", 'Exadata Layout'!Q60 = "A"), 'Exadata Layout'!W60, 0)</f>
        <v>0</v>
      </c>
      <c r="F2552" s="99">
        <f>IF(OR('Exadata Layout'!Q60 = "P", 'Exadata Layout'!Q60 = "A"), 'Exadata Layout'!I60, 0)</f>
        <v>0</v>
      </c>
      <c r="G2552" s="91" t="str">
        <f t="array" ref="G2552">IF(OR('Exadata Layout'!Q60 = "P", 'Exadata Layout'!Q60 = "A"), 'Exadata Layout'!G60, "")</f>
        <v/>
      </c>
    </row>
    <row r="2553" spans="3:7">
      <c r="C2553" s="91">
        <v>47</v>
      </c>
      <c r="D2553" s="99">
        <f>IF(OR('Exadata Layout'!Q61 = "P"), 'Exadata Layout'!V61, 0)</f>
        <v>0</v>
      </c>
      <c r="E2553" s="99">
        <f t="array" ref="E2553">IF(OR('Exadata Layout'!Q61 = "P", 'Exadata Layout'!Q61 = "A"), 'Exadata Layout'!W61, 0)</f>
        <v>0</v>
      </c>
      <c r="F2553" s="99">
        <f>IF(OR('Exadata Layout'!Q61 = "P", 'Exadata Layout'!Q61 = "A"), 'Exadata Layout'!I61, 0)</f>
        <v>0</v>
      </c>
      <c r="G2553" s="91" t="str">
        <f t="array" ref="G2553">IF(OR('Exadata Layout'!Q61 = "P", 'Exadata Layout'!Q61 = "A"), 'Exadata Layout'!G61, "")</f>
        <v/>
      </c>
    </row>
    <row r="2554" spans="3:7">
      <c r="C2554" s="91">
        <v>48</v>
      </c>
      <c r="D2554" s="99">
        <f>IF(OR('Exadata Layout'!Q62 = "P"), 'Exadata Layout'!V62, 0)</f>
        <v>0</v>
      </c>
      <c r="E2554" s="99">
        <f t="array" ref="E2554">IF(OR('Exadata Layout'!Q62 = "P", 'Exadata Layout'!Q62 = "A"), 'Exadata Layout'!W62, 0)</f>
        <v>0</v>
      </c>
      <c r="F2554" s="99">
        <f>IF(OR('Exadata Layout'!Q62 = "P", 'Exadata Layout'!Q62 = "A"), 'Exadata Layout'!I62, 0)</f>
        <v>0</v>
      </c>
      <c r="G2554" s="91" t="str">
        <f t="array" ref="G2554">IF(OR('Exadata Layout'!Q62 = "P", 'Exadata Layout'!Q62 = "A"), 'Exadata Layout'!G62, "")</f>
        <v/>
      </c>
    </row>
    <row r="2555" spans="3:7">
      <c r="C2555" s="91">
        <v>49</v>
      </c>
      <c r="D2555" s="99">
        <f>IF(OR('Exadata Layout'!Q63 = "P"), 'Exadata Layout'!V63, 0)</f>
        <v>0</v>
      </c>
      <c r="E2555" s="99">
        <f t="array" ref="E2555">IF(OR('Exadata Layout'!Q63 = "P", 'Exadata Layout'!Q63 = "A"), 'Exadata Layout'!W63, 0)</f>
        <v>0</v>
      </c>
      <c r="F2555" s="99">
        <f>IF(OR('Exadata Layout'!Q63 = "P", 'Exadata Layout'!Q63 = "A"), 'Exadata Layout'!I63, 0)</f>
        <v>0</v>
      </c>
      <c r="G2555" s="91" t="str">
        <f t="array" ref="G2555">IF(OR('Exadata Layout'!Q63 = "P", 'Exadata Layout'!Q63 = "A"), 'Exadata Layout'!G63, "")</f>
        <v/>
      </c>
    </row>
    <row r="2556" spans="3:7">
      <c r="C2556" s="91">
        <v>50</v>
      </c>
      <c r="D2556" s="99">
        <f>IF(OR('Exadata Layout'!Q64 = "P"), 'Exadata Layout'!V64, 0)</f>
        <v>0</v>
      </c>
      <c r="E2556" s="99">
        <f t="array" ref="E2556">IF(OR('Exadata Layout'!Q64 = "P", 'Exadata Layout'!Q64 = "A"), 'Exadata Layout'!W64, 0)</f>
        <v>0</v>
      </c>
      <c r="F2556" s="99">
        <f>IF(OR('Exadata Layout'!Q64 = "P", 'Exadata Layout'!Q64 = "A"), 'Exadata Layout'!I64, 0)</f>
        <v>0</v>
      </c>
      <c r="G2556" s="91" t="str">
        <f t="array" ref="G2556">IF(OR('Exadata Layout'!Q64 = "P", 'Exadata Layout'!Q64 = "A"), 'Exadata Layout'!G64, "")</f>
        <v/>
      </c>
    </row>
    <row r="2557" spans="3:7">
      <c r="C2557" s="91">
        <v>51</v>
      </c>
      <c r="D2557" s="99">
        <f>IF(OR('Exadata Layout'!Q65 = "P"), 'Exadata Layout'!V65, 0)</f>
        <v>0</v>
      </c>
      <c r="E2557" s="99">
        <f t="array" ref="E2557">IF(OR('Exadata Layout'!Q65 = "P", 'Exadata Layout'!Q65 = "A"), 'Exadata Layout'!W65, 0)</f>
        <v>0</v>
      </c>
      <c r="F2557" s="99">
        <f>IF(OR('Exadata Layout'!Q65 = "P", 'Exadata Layout'!Q65 = "A"), 'Exadata Layout'!I65, 0)</f>
        <v>0</v>
      </c>
      <c r="G2557" s="91" t="str">
        <f t="array" ref="G2557">IF(OR('Exadata Layout'!Q65 = "P", 'Exadata Layout'!Q65 = "A"), 'Exadata Layout'!G65, "")</f>
        <v/>
      </c>
    </row>
    <row r="2558" spans="3:7">
      <c r="C2558" s="91">
        <v>52</v>
      </c>
      <c r="D2558" s="99">
        <f>IF(OR('Exadata Layout'!Q66 = "P"), 'Exadata Layout'!V66, 0)</f>
        <v>0</v>
      </c>
      <c r="E2558" s="99">
        <f t="array" ref="E2558">IF(OR('Exadata Layout'!Q66 = "P", 'Exadata Layout'!Q66 = "A"), 'Exadata Layout'!W66, 0)</f>
        <v>0</v>
      </c>
      <c r="F2558" s="99">
        <f>IF(OR('Exadata Layout'!Q66 = "P", 'Exadata Layout'!Q66 = "A"), 'Exadata Layout'!I66, 0)</f>
        <v>0</v>
      </c>
      <c r="G2558" s="91" t="str">
        <f t="array" ref="G2558">IF(OR('Exadata Layout'!Q66 = "P", 'Exadata Layout'!Q66 = "A"), 'Exadata Layout'!G66, "")</f>
        <v/>
      </c>
    </row>
    <row r="2559" spans="3:7">
      <c r="C2559" s="91">
        <v>53</v>
      </c>
      <c r="D2559" s="99">
        <f>IF(OR('Exadata Layout'!Q67 = "P"), 'Exadata Layout'!V67, 0)</f>
        <v>0</v>
      </c>
      <c r="E2559" s="99">
        <f t="array" ref="E2559">IF(OR('Exadata Layout'!Q67 = "P", 'Exadata Layout'!Q67 = "A"), 'Exadata Layout'!W67, 0)</f>
        <v>0</v>
      </c>
      <c r="F2559" s="99">
        <f>IF(OR('Exadata Layout'!Q67 = "P", 'Exadata Layout'!Q67 = "A"), 'Exadata Layout'!I67, 0)</f>
        <v>0</v>
      </c>
      <c r="G2559" s="91" t="str">
        <f t="array" ref="G2559">IF(OR('Exadata Layout'!Q67 = "P", 'Exadata Layout'!Q67 = "A"), 'Exadata Layout'!G67, "")</f>
        <v/>
      </c>
    </row>
    <row r="2560" spans="3:7">
      <c r="C2560" s="91">
        <v>54</v>
      </c>
      <c r="D2560" s="99">
        <f>IF(OR('Exadata Layout'!Q68 = "P"), 'Exadata Layout'!V68, 0)</f>
        <v>0</v>
      </c>
      <c r="E2560" s="99">
        <f t="array" ref="E2560">IF(OR('Exadata Layout'!Q68 = "P", 'Exadata Layout'!Q68 = "A"), 'Exadata Layout'!W68, 0)</f>
        <v>0</v>
      </c>
      <c r="F2560" s="99">
        <f>IF(OR('Exadata Layout'!Q68 = "P", 'Exadata Layout'!Q68 = "A"), 'Exadata Layout'!I68, 0)</f>
        <v>0</v>
      </c>
      <c r="G2560" s="91" t="str">
        <f t="array" ref="G2560">IF(OR('Exadata Layout'!Q68 = "P", 'Exadata Layout'!Q68 = "A"), 'Exadata Layout'!G68, "")</f>
        <v/>
      </c>
    </row>
    <row r="2561" spans="3:7">
      <c r="C2561" s="91">
        <v>55</v>
      </c>
      <c r="D2561" s="99">
        <f>IF(OR('Exadata Layout'!Q69 = "P"), 'Exadata Layout'!V69, 0)</f>
        <v>0</v>
      </c>
      <c r="E2561" s="99">
        <f t="array" ref="E2561">IF(OR('Exadata Layout'!Q69 = "P", 'Exadata Layout'!Q69 = "A"), 'Exadata Layout'!W69, 0)</f>
        <v>0</v>
      </c>
      <c r="F2561" s="99">
        <f>IF(OR('Exadata Layout'!Q69 = "P", 'Exadata Layout'!Q69 = "A"), 'Exadata Layout'!I69, 0)</f>
        <v>0</v>
      </c>
      <c r="G2561" s="91" t="str">
        <f t="array" ref="G2561">IF(OR('Exadata Layout'!Q69 = "P", 'Exadata Layout'!Q69 = "A"), 'Exadata Layout'!G69, "")</f>
        <v/>
      </c>
    </row>
    <row r="2562" spans="3:7">
      <c r="C2562" s="91">
        <v>56</v>
      </c>
      <c r="D2562" s="99">
        <f>IF(OR('Exadata Layout'!Q70 = "P"), 'Exadata Layout'!V70, 0)</f>
        <v>0</v>
      </c>
      <c r="E2562" s="99">
        <f t="array" ref="E2562">IF(OR('Exadata Layout'!Q70 = "P", 'Exadata Layout'!Q70 = "A"), 'Exadata Layout'!W70, 0)</f>
        <v>0</v>
      </c>
      <c r="F2562" s="99">
        <f>IF(OR('Exadata Layout'!Q70 = "P", 'Exadata Layout'!Q70 = "A"), 'Exadata Layout'!I70, 0)</f>
        <v>0</v>
      </c>
      <c r="G2562" s="91" t="str">
        <f t="array" ref="G2562">IF(OR('Exadata Layout'!Q70 = "P", 'Exadata Layout'!Q70 = "A"), 'Exadata Layout'!G70, "")</f>
        <v/>
      </c>
    </row>
    <row r="2563" spans="3:7">
      <c r="C2563" s="91">
        <v>57</v>
      </c>
      <c r="D2563" s="99">
        <f>IF(OR('Exadata Layout'!Q71 = "P"), 'Exadata Layout'!V71, 0)</f>
        <v>0</v>
      </c>
      <c r="E2563" s="99">
        <f t="array" ref="E2563">IF(OR('Exadata Layout'!Q71 = "P", 'Exadata Layout'!Q71 = "A"), 'Exadata Layout'!W71, 0)</f>
        <v>0</v>
      </c>
      <c r="F2563" s="99">
        <f>IF(OR('Exadata Layout'!Q71 = "P", 'Exadata Layout'!Q71 = "A"), 'Exadata Layout'!I71, 0)</f>
        <v>0</v>
      </c>
      <c r="G2563" s="91" t="str">
        <f t="array" ref="G2563">IF(OR('Exadata Layout'!Q71 = "P", 'Exadata Layout'!Q71 = "A"), 'Exadata Layout'!G71, "")</f>
        <v/>
      </c>
    </row>
    <row r="2564" spans="3:7">
      <c r="C2564" s="91">
        <v>58</v>
      </c>
      <c r="D2564" s="99">
        <f>IF(OR('Exadata Layout'!Q72 = "P"), 'Exadata Layout'!V72, 0)</f>
        <v>0</v>
      </c>
      <c r="E2564" s="99">
        <f t="array" ref="E2564">IF(OR('Exadata Layout'!Q72 = "P", 'Exadata Layout'!Q72 = "A"), 'Exadata Layout'!W72, 0)</f>
        <v>0</v>
      </c>
      <c r="F2564" s="99">
        <f>IF(OR('Exadata Layout'!Q72 = "P", 'Exadata Layout'!Q72 = "A"), 'Exadata Layout'!I72, 0)</f>
        <v>0</v>
      </c>
      <c r="G2564" s="91" t="str">
        <f t="array" ref="G2564">IF(OR('Exadata Layout'!Q72 = "P", 'Exadata Layout'!Q72 = "A"), 'Exadata Layout'!G72, "")</f>
        <v/>
      </c>
    </row>
    <row r="2565" spans="3:7">
      <c r="C2565" s="91">
        <v>59</v>
      </c>
      <c r="D2565" s="99">
        <f>IF(OR('Exadata Layout'!Q73 = "P"), 'Exadata Layout'!V73, 0)</f>
        <v>0</v>
      </c>
      <c r="E2565" s="99">
        <f t="array" ref="E2565">IF(OR('Exadata Layout'!Q73 = "P", 'Exadata Layout'!Q73 = "A"), 'Exadata Layout'!W73, 0)</f>
        <v>0</v>
      </c>
      <c r="F2565" s="99">
        <f>IF(OR('Exadata Layout'!Q73 = "P", 'Exadata Layout'!Q73 = "A"), 'Exadata Layout'!I73, 0)</f>
        <v>0</v>
      </c>
      <c r="G2565" s="91" t="str">
        <f t="array" ref="G2565">IF(OR('Exadata Layout'!Q73 = "P", 'Exadata Layout'!Q73 = "A"), 'Exadata Layout'!G73, "")</f>
        <v/>
      </c>
    </row>
    <row r="2566" spans="3:7">
      <c r="C2566" s="91">
        <v>60</v>
      </c>
      <c r="D2566" s="99">
        <f>IF(OR('Exadata Layout'!Q74 = "P"), 'Exadata Layout'!V74, 0)</f>
        <v>0</v>
      </c>
      <c r="E2566" s="99">
        <f t="array" ref="E2566">IF(OR('Exadata Layout'!Q74 = "P", 'Exadata Layout'!Q74 = "A"), 'Exadata Layout'!W74, 0)</f>
        <v>0</v>
      </c>
      <c r="F2566" s="99">
        <f>IF(OR('Exadata Layout'!Q74 = "P", 'Exadata Layout'!Q74 = "A"), 'Exadata Layout'!I74, 0)</f>
        <v>0</v>
      </c>
      <c r="G2566" s="91" t="str">
        <f t="array" ref="G2566">IF(OR('Exadata Layout'!Q74 = "P", 'Exadata Layout'!Q74 = "A"), 'Exadata Layout'!G74, "")</f>
        <v/>
      </c>
    </row>
    <row r="2567" spans="3:7">
      <c r="C2567" s="91">
        <v>61</v>
      </c>
      <c r="D2567" s="99">
        <f>IF(OR('Exadata Layout'!Q75 = "P"), 'Exadata Layout'!V75, 0)</f>
        <v>0</v>
      </c>
      <c r="E2567" s="99">
        <f t="array" ref="E2567">IF(OR('Exadata Layout'!Q75 = "P", 'Exadata Layout'!Q75 = "A"), 'Exadata Layout'!W75, 0)</f>
        <v>0</v>
      </c>
      <c r="F2567" s="99">
        <f>IF(OR('Exadata Layout'!Q75 = "P", 'Exadata Layout'!Q75 = "A"), 'Exadata Layout'!I75, 0)</f>
        <v>0</v>
      </c>
      <c r="G2567" s="91" t="str">
        <f t="array" ref="G2567">IF(OR('Exadata Layout'!Q75 = "P", 'Exadata Layout'!Q75 = "A"), 'Exadata Layout'!G75, "")</f>
        <v/>
      </c>
    </row>
    <row r="2568" spans="3:7">
      <c r="C2568" s="91">
        <v>62</v>
      </c>
      <c r="D2568" s="99">
        <f>IF(OR('Exadata Layout'!Q76 = "P"), 'Exadata Layout'!V76, 0)</f>
        <v>0</v>
      </c>
      <c r="E2568" s="99">
        <f t="array" ref="E2568">IF(OR('Exadata Layout'!Q76 = "P", 'Exadata Layout'!Q76 = "A"), 'Exadata Layout'!W76, 0)</f>
        <v>0</v>
      </c>
      <c r="F2568" s="99">
        <f>IF(OR('Exadata Layout'!Q76 = "P", 'Exadata Layout'!Q76 = "A"), 'Exadata Layout'!I76, 0)</f>
        <v>0</v>
      </c>
      <c r="G2568" s="91" t="str">
        <f t="array" ref="G2568">IF(OR('Exadata Layout'!Q76 = "P", 'Exadata Layout'!Q76 = "A"), 'Exadata Layout'!G76, "")</f>
        <v/>
      </c>
    </row>
    <row r="2569" spans="3:7">
      <c r="C2569" s="91">
        <v>63</v>
      </c>
      <c r="D2569" s="99">
        <f>IF(OR('Exadata Layout'!Q77 = "P"), 'Exadata Layout'!V77, 0)</f>
        <v>0</v>
      </c>
      <c r="E2569" s="99">
        <f t="array" ref="E2569">IF(OR('Exadata Layout'!Q77 = "P", 'Exadata Layout'!Q77 = "A"), 'Exadata Layout'!W77, 0)</f>
        <v>0</v>
      </c>
      <c r="F2569" s="99">
        <f>IF(OR('Exadata Layout'!Q77 = "P", 'Exadata Layout'!Q77 = "A"), 'Exadata Layout'!I77, 0)</f>
        <v>0</v>
      </c>
      <c r="G2569" s="91" t="str">
        <f t="array" ref="G2569">IF(OR('Exadata Layout'!Q77 = "P", 'Exadata Layout'!Q77 = "A"), 'Exadata Layout'!G77, "")</f>
        <v/>
      </c>
    </row>
    <row r="2570" spans="3:7">
      <c r="C2570" s="91">
        <v>64</v>
      </c>
      <c r="D2570" s="99">
        <f>IF(OR('Exadata Layout'!Q78 = "P"), 'Exadata Layout'!V78, 0)</f>
        <v>0</v>
      </c>
      <c r="E2570" s="99">
        <f t="array" ref="E2570">IF(OR('Exadata Layout'!Q78 = "P", 'Exadata Layout'!Q78 = "A"), 'Exadata Layout'!W78, 0)</f>
        <v>0</v>
      </c>
      <c r="F2570" s="99">
        <f>IF(OR('Exadata Layout'!Q78 = "P", 'Exadata Layout'!Q78 = "A"), 'Exadata Layout'!I78, 0)</f>
        <v>0</v>
      </c>
      <c r="G2570" s="91" t="str">
        <f t="array" ref="G2570">IF(OR('Exadata Layout'!Q78 = "P", 'Exadata Layout'!Q78 = "A"), 'Exadata Layout'!G78, "")</f>
        <v/>
      </c>
    </row>
    <row r="2571" spans="3:7">
      <c r="C2571" s="91">
        <v>65</v>
      </c>
      <c r="D2571" s="99">
        <f>IF(OR('Exadata Layout'!Q79 = "P"), 'Exadata Layout'!V79, 0)</f>
        <v>0</v>
      </c>
      <c r="E2571" s="99">
        <f t="array" ref="E2571">IF(OR('Exadata Layout'!Q79 = "P", 'Exadata Layout'!Q79 = "A"), 'Exadata Layout'!W79, 0)</f>
        <v>0</v>
      </c>
      <c r="F2571" s="99">
        <f>IF(OR('Exadata Layout'!Q79 = "P", 'Exadata Layout'!Q79 = "A"), 'Exadata Layout'!I79, 0)</f>
        <v>0</v>
      </c>
      <c r="G2571" s="91" t="str">
        <f t="array" ref="G2571">IF(OR('Exadata Layout'!Q79 = "P", 'Exadata Layout'!Q79 = "A"), 'Exadata Layout'!G79, "")</f>
        <v/>
      </c>
    </row>
    <row r="2572" spans="3:7">
      <c r="C2572" s="91">
        <v>66</v>
      </c>
      <c r="D2572" s="99">
        <f>IF(OR('Exadata Layout'!Q80 = "P"), 'Exadata Layout'!V80, 0)</f>
        <v>0</v>
      </c>
      <c r="E2572" s="99">
        <f t="array" ref="E2572">IF(OR('Exadata Layout'!Q80 = "P", 'Exadata Layout'!Q80 = "A"), 'Exadata Layout'!W80, 0)</f>
        <v>0</v>
      </c>
      <c r="F2572" s="99">
        <f>IF(OR('Exadata Layout'!Q80 = "P", 'Exadata Layout'!Q80 = "A"), 'Exadata Layout'!I80, 0)</f>
        <v>0</v>
      </c>
      <c r="G2572" s="91" t="str">
        <f t="array" ref="G2572">IF(OR('Exadata Layout'!Q80 = "P", 'Exadata Layout'!Q80 = "A"), 'Exadata Layout'!G80, "")</f>
        <v/>
      </c>
    </row>
    <row r="2573" spans="3:7">
      <c r="C2573" s="91">
        <v>67</v>
      </c>
      <c r="D2573" s="99">
        <f>IF(OR('Exadata Layout'!Q81 = "P"), 'Exadata Layout'!V81, 0)</f>
        <v>0</v>
      </c>
      <c r="E2573" s="99">
        <f t="array" ref="E2573">IF(OR('Exadata Layout'!Q81 = "P", 'Exadata Layout'!Q81 = "A"), 'Exadata Layout'!W81, 0)</f>
        <v>0</v>
      </c>
      <c r="F2573" s="99">
        <f>IF(OR('Exadata Layout'!Q81 = "P", 'Exadata Layout'!Q81 = "A"), 'Exadata Layout'!I81, 0)</f>
        <v>0</v>
      </c>
      <c r="G2573" s="91" t="str">
        <f t="array" ref="G2573">IF(OR('Exadata Layout'!Q81 = "P", 'Exadata Layout'!Q81 = "A"), 'Exadata Layout'!G81, "")</f>
        <v/>
      </c>
    </row>
    <row r="2574" spans="3:7">
      <c r="C2574" s="91">
        <v>68</v>
      </c>
      <c r="D2574" s="99">
        <f>IF(OR('Exadata Layout'!Q82 = "P"), 'Exadata Layout'!V82, 0)</f>
        <v>0</v>
      </c>
      <c r="E2574" s="99">
        <f t="array" ref="E2574">IF(OR('Exadata Layout'!Q82 = "P", 'Exadata Layout'!Q82 = "A"), 'Exadata Layout'!W82, 0)</f>
        <v>0</v>
      </c>
      <c r="F2574" s="99">
        <f>IF(OR('Exadata Layout'!Q82 = "P", 'Exadata Layout'!Q82 = "A"), 'Exadata Layout'!I82, 0)</f>
        <v>0</v>
      </c>
      <c r="G2574" s="91" t="str">
        <f t="array" ref="G2574">IF(OR('Exadata Layout'!Q82 = "P", 'Exadata Layout'!Q82 = "A"), 'Exadata Layout'!G82, "")</f>
        <v/>
      </c>
    </row>
    <row r="2575" spans="3:7">
      <c r="C2575" s="91">
        <v>69</v>
      </c>
      <c r="D2575" s="99">
        <f>IF(OR('Exadata Layout'!Q83 = "P"), 'Exadata Layout'!V83, 0)</f>
        <v>0</v>
      </c>
      <c r="E2575" s="99">
        <f t="array" ref="E2575">IF(OR('Exadata Layout'!Q83 = "P", 'Exadata Layout'!Q83 = "A"), 'Exadata Layout'!W83, 0)</f>
        <v>0</v>
      </c>
      <c r="F2575" s="99">
        <f>IF(OR('Exadata Layout'!Q83 = "P", 'Exadata Layout'!Q83 = "A"), 'Exadata Layout'!I83, 0)</f>
        <v>0</v>
      </c>
      <c r="G2575" s="91" t="str">
        <f t="array" ref="G2575">IF(OR('Exadata Layout'!Q83 = "P", 'Exadata Layout'!Q83 = "A"), 'Exadata Layout'!G83, "")</f>
        <v/>
      </c>
    </row>
    <row r="2576" spans="3:7">
      <c r="C2576" s="91">
        <v>70</v>
      </c>
      <c r="D2576" s="99">
        <f>IF(OR('Exadata Layout'!Q84 = "P"), 'Exadata Layout'!V84, 0)</f>
        <v>0</v>
      </c>
      <c r="E2576" s="99">
        <f t="array" ref="E2576">IF(OR('Exadata Layout'!Q84 = "P", 'Exadata Layout'!Q84 = "A"), 'Exadata Layout'!W84, 0)</f>
        <v>0</v>
      </c>
      <c r="F2576" s="99">
        <f>IF(OR('Exadata Layout'!Q84 = "P", 'Exadata Layout'!Q84 = "A"), 'Exadata Layout'!I84, 0)</f>
        <v>0</v>
      </c>
      <c r="G2576" s="91" t="str">
        <f t="array" ref="G2576">IF(OR('Exadata Layout'!Q84 = "P", 'Exadata Layout'!Q84 = "A"), 'Exadata Layout'!G84, "")</f>
        <v/>
      </c>
    </row>
    <row r="2577" spans="3:7">
      <c r="C2577" s="91">
        <v>71</v>
      </c>
      <c r="D2577" s="99">
        <f>IF(OR('Exadata Layout'!Q85 = "P"), 'Exadata Layout'!V85, 0)</f>
        <v>0</v>
      </c>
      <c r="E2577" s="99">
        <f t="array" ref="E2577">IF(OR('Exadata Layout'!Q85 = "P", 'Exadata Layout'!Q85 = "A"), 'Exadata Layout'!W85, 0)</f>
        <v>0</v>
      </c>
      <c r="F2577" s="99">
        <f>IF(OR('Exadata Layout'!Q85 = "P", 'Exadata Layout'!Q85 = "A"), 'Exadata Layout'!I85, 0)</f>
        <v>0</v>
      </c>
      <c r="G2577" s="91" t="str">
        <f t="array" ref="G2577">IF(OR('Exadata Layout'!Q85 = "P", 'Exadata Layout'!Q85 = "A"), 'Exadata Layout'!G85, "")</f>
        <v/>
      </c>
    </row>
    <row r="2578" spans="3:7">
      <c r="C2578" s="91">
        <v>72</v>
      </c>
      <c r="D2578" s="99">
        <f>IF(OR('Exadata Layout'!Q86 = "P"), 'Exadata Layout'!V86, 0)</f>
        <v>0</v>
      </c>
      <c r="E2578" s="99">
        <f t="array" ref="E2578">IF(OR('Exadata Layout'!Q86 = "P", 'Exadata Layout'!Q86 = "A"), 'Exadata Layout'!W86, 0)</f>
        <v>0</v>
      </c>
      <c r="F2578" s="99">
        <f>IF(OR('Exadata Layout'!Q86 = "P", 'Exadata Layout'!Q86 = "A"), 'Exadata Layout'!I86, 0)</f>
        <v>0</v>
      </c>
      <c r="G2578" s="91" t="str">
        <f t="array" ref="G2578">IF(OR('Exadata Layout'!Q86 = "P", 'Exadata Layout'!Q86 = "A"), 'Exadata Layout'!G86, "")</f>
        <v/>
      </c>
    </row>
    <row r="2579" spans="3:7">
      <c r="C2579" s="91">
        <v>73</v>
      </c>
      <c r="D2579" s="99">
        <f>IF(OR('Exadata Layout'!Q87 = "P"), 'Exadata Layout'!V87, 0)</f>
        <v>0</v>
      </c>
      <c r="E2579" s="99">
        <f t="array" ref="E2579">IF(OR('Exadata Layout'!Q87 = "P", 'Exadata Layout'!Q87 = "A"), 'Exadata Layout'!W87, 0)</f>
        <v>0</v>
      </c>
      <c r="F2579" s="99">
        <f>IF(OR('Exadata Layout'!Q87 = "P", 'Exadata Layout'!Q87 = "A"), 'Exadata Layout'!I87, 0)</f>
        <v>0</v>
      </c>
      <c r="G2579" s="91" t="str">
        <f t="array" ref="G2579">IF(OR('Exadata Layout'!Q87 = "P", 'Exadata Layout'!Q87 = "A"), 'Exadata Layout'!G87, "")</f>
        <v/>
      </c>
    </row>
    <row r="2580" spans="3:7">
      <c r="C2580" s="91">
        <v>74</v>
      </c>
      <c r="D2580" s="99">
        <f>IF(OR('Exadata Layout'!Q88 = "P"), 'Exadata Layout'!V88, 0)</f>
        <v>0</v>
      </c>
      <c r="E2580" s="99">
        <f t="array" ref="E2580">IF(OR('Exadata Layout'!Q88 = "P", 'Exadata Layout'!Q88 = "A"), 'Exadata Layout'!W88, 0)</f>
        <v>0</v>
      </c>
      <c r="F2580" s="99">
        <f>IF(OR('Exadata Layout'!Q88 = "P", 'Exadata Layout'!Q88 = "A"), 'Exadata Layout'!I88, 0)</f>
        <v>0</v>
      </c>
      <c r="G2580" s="91" t="str">
        <f t="array" ref="G2580">IF(OR('Exadata Layout'!Q88 = "P", 'Exadata Layout'!Q88 = "A"), 'Exadata Layout'!G88, "")</f>
        <v/>
      </c>
    </row>
    <row r="2581" spans="3:7">
      <c r="C2581" s="91">
        <v>75</v>
      </c>
      <c r="D2581" s="99">
        <f>IF(OR('Exadata Layout'!Q89 = "P"), 'Exadata Layout'!V89, 0)</f>
        <v>0</v>
      </c>
      <c r="E2581" s="99">
        <f t="array" ref="E2581">IF(OR('Exadata Layout'!Q89 = "P", 'Exadata Layout'!Q89 = "A"), 'Exadata Layout'!W89, 0)</f>
        <v>0</v>
      </c>
      <c r="F2581" s="99">
        <f>IF(OR('Exadata Layout'!Q89 = "P", 'Exadata Layout'!Q89 = "A"), 'Exadata Layout'!I89, 0)</f>
        <v>0</v>
      </c>
      <c r="G2581" s="91" t="str">
        <f t="array" ref="G2581">IF(OR('Exadata Layout'!Q89 = "P", 'Exadata Layout'!Q89 = "A"), 'Exadata Layout'!G89, "")</f>
        <v/>
      </c>
    </row>
    <row r="2582" spans="3:7">
      <c r="C2582" s="91">
        <v>76</v>
      </c>
      <c r="D2582" s="99">
        <f>IF(OR('Exadata Layout'!Q90 = "P"), 'Exadata Layout'!V90, 0)</f>
        <v>0</v>
      </c>
      <c r="E2582" s="99">
        <f t="array" ref="E2582">IF(OR('Exadata Layout'!Q90 = "P", 'Exadata Layout'!Q90 = "A"), 'Exadata Layout'!W90, 0)</f>
        <v>0</v>
      </c>
      <c r="F2582" s="99">
        <f>IF(OR('Exadata Layout'!Q90 = "P", 'Exadata Layout'!Q90 = "A"), 'Exadata Layout'!I90, 0)</f>
        <v>0</v>
      </c>
      <c r="G2582" s="91" t="str">
        <f t="array" ref="G2582">IF(OR('Exadata Layout'!Q90 = "P", 'Exadata Layout'!Q90 = "A"), 'Exadata Layout'!G90, "")</f>
        <v/>
      </c>
    </row>
    <row r="2583" spans="3:7">
      <c r="C2583" s="91">
        <v>77</v>
      </c>
      <c r="D2583" s="99">
        <f>IF(OR('Exadata Layout'!Q91 = "P"), 'Exadata Layout'!V91, 0)</f>
        <v>0</v>
      </c>
      <c r="E2583" s="99">
        <f t="array" ref="E2583">IF(OR('Exadata Layout'!Q91 = "P", 'Exadata Layout'!Q91 = "A"), 'Exadata Layout'!W91, 0)</f>
        <v>0</v>
      </c>
      <c r="F2583" s="99">
        <f>IF(OR('Exadata Layout'!Q91 = "P", 'Exadata Layout'!Q91 = "A"), 'Exadata Layout'!I91, 0)</f>
        <v>0</v>
      </c>
      <c r="G2583" s="91" t="str">
        <f t="array" ref="G2583">IF(OR('Exadata Layout'!Q91 = "P", 'Exadata Layout'!Q91 = "A"), 'Exadata Layout'!G91, "")</f>
        <v/>
      </c>
    </row>
    <row r="2584" spans="3:7">
      <c r="C2584" s="91">
        <v>78</v>
      </c>
      <c r="D2584" s="99">
        <f>IF(OR('Exadata Layout'!Q92 = "P"), 'Exadata Layout'!V92, 0)</f>
        <v>0</v>
      </c>
      <c r="E2584" s="99">
        <f t="array" ref="E2584">IF(OR('Exadata Layout'!Q92 = "P", 'Exadata Layout'!Q92 = "A"), 'Exadata Layout'!W92, 0)</f>
        <v>0</v>
      </c>
      <c r="F2584" s="99">
        <f>IF(OR('Exadata Layout'!Q92 = "P", 'Exadata Layout'!Q92 = "A"), 'Exadata Layout'!I92, 0)</f>
        <v>0</v>
      </c>
      <c r="G2584" s="91" t="str">
        <f t="array" ref="G2584">IF(OR('Exadata Layout'!Q92 = "P", 'Exadata Layout'!Q92 = "A"), 'Exadata Layout'!G92, "")</f>
        <v/>
      </c>
    </row>
    <row r="2585" spans="3:7">
      <c r="C2585" s="91">
        <v>79</v>
      </c>
      <c r="D2585" s="99">
        <f>IF(OR('Exadata Layout'!Q93 = "P"), 'Exadata Layout'!V93, 0)</f>
        <v>0</v>
      </c>
      <c r="E2585" s="99">
        <f t="array" ref="E2585">IF(OR('Exadata Layout'!Q93 = "P", 'Exadata Layout'!Q93 = "A"), 'Exadata Layout'!W93, 0)</f>
        <v>0</v>
      </c>
      <c r="F2585" s="99">
        <f>IF(OR('Exadata Layout'!Q93 = "P", 'Exadata Layout'!Q93 = "A"), 'Exadata Layout'!I93, 0)</f>
        <v>0</v>
      </c>
      <c r="G2585" s="91" t="str">
        <f t="array" ref="G2585">IF(OR('Exadata Layout'!Q93 = "P", 'Exadata Layout'!Q93 = "A"), 'Exadata Layout'!G93, "")</f>
        <v/>
      </c>
    </row>
    <row r="2586" spans="3:7">
      <c r="C2586" s="91">
        <v>80</v>
      </c>
      <c r="D2586" s="99">
        <f>IF(OR('Exadata Layout'!Q94 = "P"), 'Exadata Layout'!V94, 0)</f>
        <v>0</v>
      </c>
      <c r="E2586" s="99">
        <f t="array" ref="E2586">IF(OR('Exadata Layout'!Q94 = "P", 'Exadata Layout'!Q94 = "A"), 'Exadata Layout'!W94, 0)</f>
        <v>0</v>
      </c>
      <c r="F2586" s="99">
        <f>IF(OR('Exadata Layout'!Q94 = "P", 'Exadata Layout'!Q94 = "A"), 'Exadata Layout'!I94, 0)</f>
        <v>0</v>
      </c>
      <c r="G2586" s="91" t="str">
        <f t="array" ref="G2586">IF(OR('Exadata Layout'!Q94 = "P", 'Exadata Layout'!Q94 = "A"), 'Exadata Layout'!G94, "")</f>
        <v/>
      </c>
    </row>
    <row r="2587" spans="3:7">
      <c r="C2587" s="91">
        <v>81</v>
      </c>
      <c r="D2587" s="99">
        <f>IF(OR('Exadata Layout'!Q95 = "P"), 'Exadata Layout'!V95, 0)</f>
        <v>0</v>
      </c>
      <c r="E2587" s="99">
        <f t="array" ref="E2587">IF(OR('Exadata Layout'!Q95 = "P", 'Exadata Layout'!Q95 = "A"), 'Exadata Layout'!W95, 0)</f>
        <v>0</v>
      </c>
      <c r="F2587" s="99">
        <f>IF(OR('Exadata Layout'!Q95 = "P", 'Exadata Layout'!Q95 = "A"), 'Exadata Layout'!I95, 0)</f>
        <v>0</v>
      </c>
      <c r="G2587" s="91" t="str">
        <f t="array" ref="G2587">IF(OR('Exadata Layout'!Q95 = "P", 'Exadata Layout'!Q95 = "A"), 'Exadata Layout'!G95, "")</f>
        <v/>
      </c>
    </row>
    <row r="2588" spans="3:7">
      <c r="C2588" s="91">
        <v>82</v>
      </c>
      <c r="D2588" s="99">
        <f>IF(OR('Exadata Layout'!Q96 = "P"), 'Exadata Layout'!V96, 0)</f>
        <v>0</v>
      </c>
      <c r="E2588" s="99">
        <f t="array" ref="E2588">IF(OR('Exadata Layout'!Q96 = "P", 'Exadata Layout'!Q96 = "A"), 'Exadata Layout'!W96, 0)</f>
        <v>0</v>
      </c>
      <c r="F2588" s="99">
        <f>IF(OR('Exadata Layout'!Q96 = "P", 'Exadata Layout'!Q96 = "A"), 'Exadata Layout'!I96, 0)</f>
        <v>0</v>
      </c>
      <c r="G2588" s="91" t="str">
        <f t="array" ref="G2588">IF(OR('Exadata Layout'!Q96 = "P", 'Exadata Layout'!Q96 = "A"), 'Exadata Layout'!G96, "")</f>
        <v/>
      </c>
    </row>
    <row r="2589" spans="3:7">
      <c r="C2589" s="91">
        <v>83</v>
      </c>
      <c r="D2589" s="99">
        <f>IF(OR('Exadata Layout'!Q97 = "P"), 'Exadata Layout'!V97, 0)</f>
        <v>0</v>
      </c>
      <c r="E2589" s="99">
        <f t="array" ref="E2589">IF(OR('Exadata Layout'!Q97 = "P", 'Exadata Layout'!Q97 = "A"), 'Exadata Layout'!W97, 0)</f>
        <v>0</v>
      </c>
      <c r="F2589" s="99">
        <f>IF(OR('Exadata Layout'!Q97 = "P", 'Exadata Layout'!Q97 = "A"), 'Exadata Layout'!I97, 0)</f>
        <v>0</v>
      </c>
      <c r="G2589" s="91" t="str">
        <f t="array" ref="G2589">IF(OR('Exadata Layout'!Q97 = "P", 'Exadata Layout'!Q97 = "A"), 'Exadata Layout'!G97, "")</f>
        <v/>
      </c>
    </row>
    <row r="2590" spans="3:7">
      <c r="C2590" s="91">
        <v>84</v>
      </c>
      <c r="D2590" s="99">
        <f>IF(OR('Exadata Layout'!Q98 = "P"), 'Exadata Layout'!V98, 0)</f>
        <v>0</v>
      </c>
      <c r="E2590" s="99">
        <f t="array" ref="E2590">IF(OR('Exadata Layout'!Q98 = "P", 'Exadata Layout'!Q98 = "A"), 'Exadata Layout'!W98, 0)</f>
        <v>0</v>
      </c>
      <c r="F2590" s="99">
        <f>IF(OR('Exadata Layout'!Q98 = "P", 'Exadata Layout'!Q98 = "A"), 'Exadata Layout'!I98, 0)</f>
        <v>0</v>
      </c>
      <c r="G2590" s="91" t="str">
        <f t="array" ref="G2590">IF(OR('Exadata Layout'!Q98 = "P", 'Exadata Layout'!Q98 = "A"), 'Exadata Layout'!G98, "")</f>
        <v/>
      </c>
    </row>
    <row r="2591" spans="3:7">
      <c r="C2591" s="91">
        <v>85</v>
      </c>
      <c r="D2591" s="99">
        <f>IF(OR('Exadata Layout'!Q99 = "P"), 'Exadata Layout'!V99, 0)</f>
        <v>0</v>
      </c>
      <c r="E2591" s="99">
        <f t="array" ref="E2591">IF(OR('Exadata Layout'!Q99 = "P", 'Exadata Layout'!Q99 = "A"), 'Exadata Layout'!W99, 0)</f>
        <v>0</v>
      </c>
      <c r="F2591" s="99">
        <f>IF(OR('Exadata Layout'!Q99 = "P", 'Exadata Layout'!Q99 = "A"), 'Exadata Layout'!I99, 0)</f>
        <v>0</v>
      </c>
      <c r="G2591" s="91" t="str">
        <f t="array" ref="G2591">IF(OR('Exadata Layout'!Q99 = "P", 'Exadata Layout'!Q99 = "A"), 'Exadata Layout'!G99, "")</f>
        <v/>
      </c>
    </row>
    <row r="2592" spans="3:7">
      <c r="C2592" s="91">
        <v>86</v>
      </c>
      <c r="D2592" s="99">
        <f>IF(OR('Exadata Layout'!Q100 = "P"), 'Exadata Layout'!V100, 0)</f>
        <v>0</v>
      </c>
      <c r="E2592" s="99">
        <f t="array" ref="E2592">IF(OR('Exadata Layout'!Q100 = "P", 'Exadata Layout'!Q100 = "A"), 'Exadata Layout'!W100, 0)</f>
        <v>0</v>
      </c>
      <c r="F2592" s="99">
        <f>IF(OR('Exadata Layout'!Q100 = "P", 'Exadata Layout'!Q100 = "A"), 'Exadata Layout'!I100, 0)</f>
        <v>0</v>
      </c>
      <c r="G2592" s="91" t="str">
        <f t="array" ref="G2592">IF(OR('Exadata Layout'!Q100 = "P", 'Exadata Layout'!Q100 = "A"), 'Exadata Layout'!G100, "")</f>
        <v/>
      </c>
    </row>
    <row r="2593" spans="3:7">
      <c r="C2593" s="91">
        <v>87</v>
      </c>
      <c r="D2593" s="99">
        <f>IF(OR('Exadata Layout'!Q101 = "P"), 'Exadata Layout'!V101, 0)</f>
        <v>0</v>
      </c>
      <c r="E2593" s="99">
        <f t="array" ref="E2593">IF(OR('Exadata Layout'!Q101 = "P", 'Exadata Layout'!Q101 = "A"), 'Exadata Layout'!W101, 0)</f>
        <v>0</v>
      </c>
      <c r="F2593" s="99">
        <f>IF(OR('Exadata Layout'!Q101 = "P", 'Exadata Layout'!Q101 = "A"), 'Exadata Layout'!I101, 0)</f>
        <v>0</v>
      </c>
      <c r="G2593" s="91" t="str">
        <f t="array" ref="G2593">IF(OR('Exadata Layout'!Q101 = "P", 'Exadata Layout'!Q101 = "A"), 'Exadata Layout'!G101, "")</f>
        <v/>
      </c>
    </row>
    <row r="2594" spans="3:7">
      <c r="C2594" s="91">
        <v>88</v>
      </c>
      <c r="D2594" s="99">
        <f>IF(OR('Exadata Layout'!Q102 = "P"), 'Exadata Layout'!V102, 0)</f>
        <v>0</v>
      </c>
      <c r="E2594" s="99">
        <f t="array" ref="E2594">IF(OR('Exadata Layout'!Q102 = "P", 'Exadata Layout'!Q102 = "A"), 'Exadata Layout'!W102, 0)</f>
        <v>0</v>
      </c>
      <c r="F2594" s="99">
        <f>IF(OR('Exadata Layout'!Q102 = "P", 'Exadata Layout'!Q102 = "A"), 'Exadata Layout'!I102, 0)</f>
        <v>0</v>
      </c>
      <c r="G2594" s="91" t="str">
        <f t="array" ref="G2594">IF(OR('Exadata Layout'!Q102 = "P", 'Exadata Layout'!Q102 = "A"), 'Exadata Layout'!G102, "")</f>
        <v/>
      </c>
    </row>
    <row r="2595" spans="3:7">
      <c r="C2595" s="91">
        <v>89</v>
      </c>
      <c r="D2595" s="99">
        <f>IF(OR('Exadata Layout'!Q103 = "P"), 'Exadata Layout'!V103, 0)</f>
        <v>0</v>
      </c>
      <c r="E2595" s="99">
        <f t="array" ref="E2595">IF(OR('Exadata Layout'!Q103 = "P", 'Exadata Layout'!Q103 = "A"), 'Exadata Layout'!W103, 0)</f>
        <v>0</v>
      </c>
      <c r="F2595" s="99">
        <f>IF(OR('Exadata Layout'!Q103 = "P", 'Exadata Layout'!Q103 = "A"), 'Exadata Layout'!I103, 0)</f>
        <v>0</v>
      </c>
      <c r="G2595" s="91" t="str">
        <f t="array" ref="G2595">IF(OR('Exadata Layout'!Q103 = "P", 'Exadata Layout'!Q103 = "A"), 'Exadata Layout'!G103, "")</f>
        <v/>
      </c>
    </row>
    <row r="2596" spans="3:7">
      <c r="C2596" s="91">
        <v>90</v>
      </c>
      <c r="D2596" s="99">
        <f>IF(OR('Exadata Layout'!Q104 = "P"), 'Exadata Layout'!V104, 0)</f>
        <v>0</v>
      </c>
      <c r="E2596" s="99">
        <f t="array" ref="E2596">IF(OR('Exadata Layout'!Q104 = "P", 'Exadata Layout'!Q104 = "A"), 'Exadata Layout'!W104, 0)</f>
        <v>0</v>
      </c>
      <c r="F2596" s="99">
        <f>IF(OR('Exadata Layout'!Q104 = "P", 'Exadata Layout'!Q104 = "A"), 'Exadata Layout'!I104, 0)</f>
        <v>0</v>
      </c>
      <c r="G2596" s="91" t="str">
        <f t="array" ref="G2596">IF(OR('Exadata Layout'!Q104 = "P", 'Exadata Layout'!Q104 = "A"), 'Exadata Layout'!G104, "")</f>
        <v/>
      </c>
    </row>
    <row r="2597" spans="3:7">
      <c r="C2597" s="91">
        <v>91</v>
      </c>
      <c r="D2597" s="99">
        <f>IF(OR('Exadata Layout'!Q105 = "P"), 'Exadata Layout'!V105, 0)</f>
        <v>0</v>
      </c>
      <c r="E2597" s="99">
        <f t="array" ref="E2597">IF(OR('Exadata Layout'!Q105 = "P", 'Exadata Layout'!Q105 = "A"), 'Exadata Layout'!W105, 0)</f>
        <v>0</v>
      </c>
      <c r="F2597" s="99">
        <f>IF(OR('Exadata Layout'!Q105 = "P", 'Exadata Layout'!Q105 = "A"), 'Exadata Layout'!I105, 0)</f>
        <v>0</v>
      </c>
      <c r="G2597" s="91" t="str">
        <f t="array" ref="G2597">IF(OR('Exadata Layout'!Q105 = "P", 'Exadata Layout'!Q105 = "A"), 'Exadata Layout'!G105, "")</f>
        <v/>
      </c>
    </row>
    <row r="2598" spans="3:7">
      <c r="C2598" s="91">
        <v>92</v>
      </c>
      <c r="D2598" s="99">
        <f>IF(OR('Exadata Layout'!Q106 = "P"), 'Exadata Layout'!V106, 0)</f>
        <v>0</v>
      </c>
      <c r="E2598" s="99">
        <f t="array" ref="E2598">IF(OR('Exadata Layout'!Q106 = "P", 'Exadata Layout'!Q106 = "A"), 'Exadata Layout'!W106, 0)</f>
        <v>0</v>
      </c>
      <c r="F2598" s="99">
        <f>IF(OR('Exadata Layout'!Q106 = "P", 'Exadata Layout'!Q106 = "A"), 'Exadata Layout'!I106, 0)</f>
        <v>0</v>
      </c>
      <c r="G2598" s="91" t="str">
        <f t="array" ref="G2598">IF(OR('Exadata Layout'!Q106 = "P", 'Exadata Layout'!Q106 = "A"), 'Exadata Layout'!G106, "")</f>
        <v/>
      </c>
    </row>
    <row r="2599" spans="3:7">
      <c r="C2599" s="91">
        <v>93</v>
      </c>
      <c r="D2599" s="99">
        <f>IF(OR('Exadata Layout'!Q107 = "P"), 'Exadata Layout'!V107, 0)</f>
        <v>0</v>
      </c>
      <c r="E2599" s="99">
        <f t="array" ref="E2599">IF(OR('Exadata Layout'!Q107 = "P", 'Exadata Layout'!Q107 = "A"), 'Exadata Layout'!W107, 0)</f>
        <v>0</v>
      </c>
      <c r="F2599" s="99">
        <f>IF(OR('Exadata Layout'!Q107 = "P", 'Exadata Layout'!Q107 = "A"), 'Exadata Layout'!I107, 0)</f>
        <v>0</v>
      </c>
      <c r="G2599" s="91" t="str">
        <f t="array" ref="G2599">IF(OR('Exadata Layout'!Q107 = "P", 'Exadata Layout'!Q107 = "A"), 'Exadata Layout'!G107, "")</f>
        <v/>
      </c>
    </row>
    <row r="2600" spans="3:7">
      <c r="C2600" s="91">
        <v>94</v>
      </c>
      <c r="D2600" s="99">
        <f>IF(OR('Exadata Layout'!Q108 = "P"), 'Exadata Layout'!V108, 0)</f>
        <v>0</v>
      </c>
      <c r="E2600" s="99">
        <f t="array" ref="E2600">IF(OR('Exadata Layout'!Q108 = "P", 'Exadata Layout'!Q108 = "A"), 'Exadata Layout'!W108, 0)</f>
        <v>0</v>
      </c>
      <c r="F2600" s="99">
        <f>IF(OR('Exadata Layout'!Q108 = "P", 'Exadata Layout'!Q108 = "A"), 'Exadata Layout'!I108, 0)</f>
        <v>0</v>
      </c>
      <c r="G2600" s="91" t="str">
        <f t="array" ref="G2600">IF(OR('Exadata Layout'!Q108 = "P", 'Exadata Layout'!Q108 = "A"), 'Exadata Layout'!G108, "")</f>
        <v/>
      </c>
    </row>
    <row r="2601" spans="3:7">
      <c r="C2601" s="91">
        <v>95</v>
      </c>
      <c r="D2601" s="99">
        <f>IF(OR('Exadata Layout'!Q109 = "P"), 'Exadata Layout'!V109, 0)</f>
        <v>0</v>
      </c>
      <c r="E2601" s="99">
        <f t="array" ref="E2601">IF(OR('Exadata Layout'!Q109 = "P", 'Exadata Layout'!Q109 = "A"), 'Exadata Layout'!W109, 0)</f>
        <v>0</v>
      </c>
      <c r="F2601" s="99">
        <f>IF(OR('Exadata Layout'!Q109 = "P", 'Exadata Layout'!Q109 = "A"), 'Exadata Layout'!I109, 0)</f>
        <v>0</v>
      </c>
      <c r="G2601" s="91" t="str">
        <f t="array" ref="G2601">IF(OR('Exadata Layout'!Q109 = "P", 'Exadata Layout'!Q109 = "A"), 'Exadata Layout'!G109, "")</f>
        <v/>
      </c>
    </row>
    <row r="2602" spans="3:7">
      <c r="C2602" s="91">
        <v>96</v>
      </c>
      <c r="D2602" s="99">
        <f>IF(OR('Exadata Layout'!Q110 = "P"), 'Exadata Layout'!V110, 0)</f>
        <v>0</v>
      </c>
      <c r="E2602" s="99">
        <f t="array" ref="E2602">IF(OR('Exadata Layout'!Q110 = "P", 'Exadata Layout'!Q110 = "A"), 'Exadata Layout'!W110, 0)</f>
        <v>0</v>
      </c>
      <c r="F2602" s="99">
        <f>IF(OR('Exadata Layout'!Q110 = "P", 'Exadata Layout'!Q110 = "A"), 'Exadata Layout'!I110, 0)</f>
        <v>0</v>
      </c>
      <c r="G2602" s="91" t="str">
        <f t="array" ref="G2602">IF(OR('Exadata Layout'!Q110 = "P", 'Exadata Layout'!Q110 = "A"), 'Exadata Layout'!G110, "")</f>
        <v/>
      </c>
    </row>
    <row r="2603" spans="3:7">
      <c r="C2603" s="91">
        <v>97</v>
      </c>
      <c r="D2603" s="99">
        <f>IF(OR('Exadata Layout'!Q111 = "P"), 'Exadata Layout'!V111, 0)</f>
        <v>0</v>
      </c>
      <c r="E2603" s="99">
        <f t="array" ref="E2603">IF(OR('Exadata Layout'!Q111 = "P", 'Exadata Layout'!Q111 = "A"), 'Exadata Layout'!W111, 0)</f>
        <v>0</v>
      </c>
      <c r="F2603" s="99">
        <f>IF(OR('Exadata Layout'!Q111 = "P", 'Exadata Layout'!Q111 = "A"), 'Exadata Layout'!I111, 0)</f>
        <v>0</v>
      </c>
      <c r="G2603" s="91" t="str">
        <f t="array" ref="G2603">IF(OR('Exadata Layout'!Q111 = "P", 'Exadata Layout'!Q111 = "A"), 'Exadata Layout'!G111, "")</f>
        <v/>
      </c>
    </row>
    <row r="2604" spans="3:7">
      <c r="C2604" s="91">
        <v>98</v>
      </c>
      <c r="D2604" s="99">
        <f>IF(OR('Exadata Layout'!Q112 = "P"), 'Exadata Layout'!V112, 0)</f>
        <v>0</v>
      </c>
      <c r="E2604" s="99">
        <f t="array" ref="E2604">IF(OR('Exadata Layout'!Q112 = "P", 'Exadata Layout'!Q112 = "A"), 'Exadata Layout'!W112, 0)</f>
        <v>0</v>
      </c>
      <c r="F2604" s="99">
        <f>IF(OR('Exadata Layout'!Q112 = "P", 'Exadata Layout'!Q112 = "A"), 'Exadata Layout'!I112, 0)</f>
        <v>0</v>
      </c>
      <c r="G2604" s="91" t="str">
        <f t="array" ref="G2604">IF(OR('Exadata Layout'!Q112 = "P", 'Exadata Layout'!Q112 = "A"), 'Exadata Layout'!G112, "")</f>
        <v/>
      </c>
    </row>
    <row r="2605" spans="3:7">
      <c r="C2605" s="91">
        <v>99</v>
      </c>
      <c r="D2605" s="99">
        <f>IF(OR('Exadata Layout'!Q113 = "P"), 'Exadata Layout'!V113, 0)</f>
        <v>0</v>
      </c>
      <c r="E2605" s="99">
        <f t="array" ref="E2605">IF(OR('Exadata Layout'!Q113 = "P", 'Exadata Layout'!Q113 = "A"), 'Exadata Layout'!W113, 0)</f>
        <v>0</v>
      </c>
      <c r="F2605" s="99">
        <f>IF(OR('Exadata Layout'!Q113 = "P", 'Exadata Layout'!Q113 = "A"), 'Exadata Layout'!I113, 0)</f>
        <v>0</v>
      </c>
      <c r="G2605" s="91" t="str">
        <f t="array" ref="G2605">IF(OR('Exadata Layout'!Q113 = "P", 'Exadata Layout'!Q113 = "A"), 'Exadata Layout'!G113, "")</f>
        <v/>
      </c>
    </row>
    <row r="2606" spans="3:7">
      <c r="C2606" s="91">
        <v>100</v>
      </c>
      <c r="D2606" s="99">
        <f>IF(OR('Exadata Layout'!Q114 = "P"), 'Exadata Layout'!V114, 0)</f>
        <v>0</v>
      </c>
      <c r="E2606" s="99">
        <f t="array" ref="E2606">IF(OR('Exadata Layout'!Q114 = "P", 'Exadata Layout'!Q114 = "A"), 'Exadata Layout'!W114, 0)</f>
        <v>0</v>
      </c>
      <c r="F2606" s="99">
        <f>IF(OR('Exadata Layout'!Q114 = "P", 'Exadata Layout'!Q114 = "A"), 'Exadata Layout'!I114, 0)</f>
        <v>0</v>
      </c>
      <c r="G2606" s="91" t="str">
        <f t="array" ref="G2606">IF(OR('Exadata Layout'!Q114 = "P", 'Exadata Layout'!Q114 = "A"), 'Exadata Layout'!G114, "")</f>
        <v/>
      </c>
    </row>
    <row r="2607" spans="3:7">
      <c r="C2607" s="91">
        <v>101</v>
      </c>
      <c r="D2607" s="99">
        <f>IF(OR('Exadata Layout'!Q115 = "P"), 'Exadata Layout'!V115, 0)</f>
        <v>0</v>
      </c>
      <c r="E2607" s="99">
        <f t="array" ref="E2607">IF(OR('Exadata Layout'!Q115 = "P", 'Exadata Layout'!Q115 = "A"), 'Exadata Layout'!W115, 0)</f>
        <v>0</v>
      </c>
      <c r="F2607" s="99">
        <f>IF(OR('Exadata Layout'!Q115 = "P", 'Exadata Layout'!Q115 = "A"), 'Exadata Layout'!I115, 0)</f>
        <v>0</v>
      </c>
      <c r="G2607" s="91" t="str">
        <f t="array" ref="G2607">IF(OR('Exadata Layout'!Q115 = "P", 'Exadata Layout'!Q115 = "A"), 'Exadata Layout'!G115, "")</f>
        <v/>
      </c>
    </row>
    <row r="2608" spans="3:7">
      <c r="C2608" s="91">
        <v>102</v>
      </c>
      <c r="D2608" s="99">
        <f>IF(OR('Exadata Layout'!Q116 = "P"), 'Exadata Layout'!V116, 0)</f>
        <v>0</v>
      </c>
      <c r="E2608" s="99">
        <f t="array" ref="E2608">IF(OR('Exadata Layout'!Q116 = "P", 'Exadata Layout'!Q116 = "A"), 'Exadata Layout'!W116, 0)</f>
        <v>0</v>
      </c>
      <c r="F2608" s="99">
        <f>IF(OR('Exadata Layout'!Q116 = "P", 'Exadata Layout'!Q116 = "A"), 'Exadata Layout'!I116, 0)</f>
        <v>0</v>
      </c>
      <c r="G2608" s="91" t="str">
        <f t="array" ref="G2608">IF(OR('Exadata Layout'!Q116 = "P", 'Exadata Layout'!Q116 = "A"), 'Exadata Layout'!G116, "")</f>
        <v/>
      </c>
    </row>
    <row r="2609" spans="3:7">
      <c r="C2609" s="91">
        <v>103</v>
      </c>
      <c r="D2609" s="99">
        <f>IF(OR('Exadata Layout'!Q117 = "P"), 'Exadata Layout'!V117, 0)</f>
        <v>0</v>
      </c>
      <c r="E2609" s="99">
        <f t="array" ref="E2609">IF(OR('Exadata Layout'!Q117 = "P", 'Exadata Layout'!Q117 = "A"), 'Exadata Layout'!W117, 0)</f>
        <v>0</v>
      </c>
      <c r="F2609" s="99">
        <f>IF(OR('Exadata Layout'!Q117 = "P", 'Exadata Layout'!Q117 = "A"), 'Exadata Layout'!I117, 0)</f>
        <v>0</v>
      </c>
      <c r="G2609" s="91" t="str">
        <f t="array" ref="G2609">IF(OR('Exadata Layout'!Q117 = "P", 'Exadata Layout'!Q117 = "A"), 'Exadata Layout'!G117, "")</f>
        <v/>
      </c>
    </row>
    <row r="2610" spans="3:7">
      <c r="C2610" s="91">
        <v>104</v>
      </c>
      <c r="D2610" s="99">
        <f>IF(OR('Exadata Layout'!Q118 = "P"), 'Exadata Layout'!V118, 0)</f>
        <v>0</v>
      </c>
      <c r="E2610" s="99">
        <f t="array" ref="E2610">IF(OR('Exadata Layout'!Q118 = "P", 'Exadata Layout'!Q118 = "A"), 'Exadata Layout'!W118, 0)</f>
        <v>0</v>
      </c>
      <c r="F2610" s="99">
        <f>IF(OR('Exadata Layout'!Q118 = "P", 'Exadata Layout'!Q118 = "A"), 'Exadata Layout'!I118, 0)</f>
        <v>0</v>
      </c>
      <c r="G2610" s="91" t="str">
        <f t="array" ref="G2610">IF(OR('Exadata Layout'!Q118 = "P", 'Exadata Layout'!Q118 = "A"), 'Exadata Layout'!G118, "")</f>
        <v/>
      </c>
    </row>
    <row r="2611" spans="3:7">
      <c r="C2611" s="91">
        <v>105</v>
      </c>
      <c r="D2611" s="99">
        <f>IF(OR('Exadata Layout'!Q119 = "P"), 'Exadata Layout'!V119, 0)</f>
        <v>0</v>
      </c>
      <c r="E2611" s="99">
        <f t="array" ref="E2611">IF(OR('Exadata Layout'!Q119 = "P", 'Exadata Layout'!Q119 = "A"), 'Exadata Layout'!W119, 0)</f>
        <v>0</v>
      </c>
      <c r="F2611" s="99">
        <f>IF(OR('Exadata Layout'!Q119 = "P", 'Exadata Layout'!Q119 = "A"), 'Exadata Layout'!I119, 0)</f>
        <v>0</v>
      </c>
      <c r="G2611" s="91" t="str">
        <f t="array" ref="G2611">IF(OR('Exadata Layout'!Q119 = "P", 'Exadata Layout'!Q119 = "A"), 'Exadata Layout'!G119, "")</f>
        <v/>
      </c>
    </row>
    <row r="2612" spans="3:7">
      <c r="C2612" s="91">
        <v>106</v>
      </c>
      <c r="D2612" s="99">
        <f>IF(OR('Exadata Layout'!Q120 = "P"), 'Exadata Layout'!V120, 0)</f>
        <v>0</v>
      </c>
      <c r="E2612" s="99">
        <f t="array" ref="E2612">IF(OR('Exadata Layout'!Q120 = "P", 'Exadata Layout'!Q120 = "A"), 'Exadata Layout'!W120, 0)</f>
        <v>0</v>
      </c>
      <c r="F2612" s="99">
        <f>IF(OR('Exadata Layout'!Q120 = "P", 'Exadata Layout'!Q120 = "A"), 'Exadata Layout'!I120, 0)</f>
        <v>0</v>
      </c>
      <c r="G2612" s="91" t="str">
        <f t="array" ref="G2612">IF(OR('Exadata Layout'!Q120 = "P", 'Exadata Layout'!Q120 = "A"), 'Exadata Layout'!G120, "")</f>
        <v/>
      </c>
    </row>
    <row r="2613" spans="3:7">
      <c r="C2613" s="91">
        <v>107</v>
      </c>
      <c r="D2613" s="99">
        <f>IF(OR('Exadata Layout'!Q121 = "P"), 'Exadata Layout'!V121, 0)</f>
        <v>0</v>
      </c>
      <c r="E2613" s="99">
        <f t="array" ref="E2613">IF(OR('Exadata Layout'!Q121 = "P", 'Exadata Layout'!Q121 = "A"), 'Exadata Layout'!W121, 0)</f>
        <v>0</v>
      </c>
      <c r="F2613" s="99">
        <f>IF(OR('Exadata Layout'!Q121 = "P", 'Exadata Layout'!Q121 = "A"), 'Exadata Layout'!I121, 0)</f>
        <v>0</v>
      </c>
      <c r="G2613" s="91" t="str">
        <f t="array" ref="G2613">IF(OR('Exadata Layout'!Q121 = "P", 'Exadata Layout'!Q121 = "A"), 'Exadata Layout'!G121, "")</f>
        <v/>
      </c>
    </row>
    <row r="2614" spans="3:7">
      <c r="C2614" s="91">
        <v>108</v>
      </c>
      <c r="D2614" s="99">
        <f>IF(OR('Exadata Layout'!Q122 = "P"), 'Exadata Layout'!V122, 0)</f>
        <v>0</v>
      </c>
      <c r="E2614" s="99">
        <f t="array" ref="E2614">IF(OR('Exadata Layout'!Q122 = "P", 'Exadata Layout'!Q122 = "A"), 'Exadata Layout'!W122, 0)</f>
        <v>0</v>
      </c>
      <c r="F2614" s="99">
        <f>IF(OR('Exadata Layout'!Q122 = "P", 'Exadata Layout'!Q122 = "A"), 'Exadata Layout'!I122, 0)</f>
        <v>0</v>
      </c>
      <c r="G2614" s="91" t="str">
        <f t="array" ref="G2614">IF(OR('Exadata Layout'!Q122 = "P", 'Exadata Layout'!Q122 = "A"), 'Exadata Layout'!G122, "")</f>
        <v/>
      </c>
    </row>
    <row r="2615" spans="3:7">
      <c r="C2615" s="91">
        <v>109</v>
      </c>
      <c r="D2615" s="99">
        <f>IF(OR('Exadata Layout'!Q123 = "P"), 'Exadata Layout'!V123, 0)</f>
        <v>0</v>
      </c>
      <c r="E2615" s="99">
        <f t="array" ref="E2615">IF(OR('Exadata Layout'!Q123 = "P", 'Exadata Layout'!Q123 = "A"), 'Exadata Layout'!W123, 0)</f>
        <v>0</v>
      </c>
      <c r="F2615" s="99">
        <f>IF(OR('Exadata Layout'!Q123 = "P", 'Exadata Layout'!Q123 = "A"), 'Exadata Layout'!I123, 0)</f>
        <v>0</v>
      </c>
      <c r="G2615" s="91" t="str">
        <f t="array" ref="G2615">IF(OR('Exadata Layout'!Q123 = "P", 'Exadata Layout'!Q123 = "A"), 'Exadata Layout'!G123, "")</f>
        <v/>
      </c>
    </row>
    <row r="2616" spans="3:7">
      <c r="C2616" s="91">
        <v>110</v>
      </c>
      <c r="D2616" s="99">
        <f>IF(OR('Exadata Layout'!Q124 = "P"), 'Exadata Layout'!V124, 0)</f>
        <v>0</v>
      </c>
      <c r="E2616" s="99">
        <f t="array" ref="E2616">IF(OR('Exadata Layout'!Q124 = "P", 'Exadata Layout'!Q124 = "A"), 'Exadata Layout'!W124, 0)</f>
        <v>0</v>
      </c>
      <c r="F2616" s="99">
        <f>IF(OR('Exadata Layout'!Q124 = "P", 'Exadata Layout'!Q124 = "A"), 'Exadata Layout'!I124, 0)</f>
        <v>0</v>
      </c>
      <c r="G2616" s="91" t="str">
        <f t="array" ref="G2616">IF(OR('Exadata Layout'!Q124 = "P", 'Exadata Layout'!Q124 = "A"), 'Exadata Layout'!G124, "")</f>
        <v/>
      </c>
    </row>
    <row r="2617" spans="3:7">
      <c r="C2617" s="91">
        <v>111</v>
      </c>
      <c r="D2617" s="99">
        <f>IF(OR('Exadata Layout'!Q125 = "P"), 'Exadata Layout'!V125, 0)</f>
        <v>0</v>
      </c>
      <c r="E2617" s="99">
        <f t="array" ref="E2617">IF(OR('Exadata Layout'!Q125 = "P", 'Exadata Layout'!Q125 = "A"), 'Exadata Layout'!W125, 0)</f>
        <v>0</v>
      </c>
      <c r="F2617" s="99">
        <f>IF(OR('Exadata Layout'!Q125 = "P", 'Exadata Layout'!Q125 = "A"), 'Exadata Layout'!I125, 0)</f>
        <v>0</v>
      </c>
      <c r="G2617" s="91" t="str">
        <f t="array" ref="G2617">IF(OR('Exadata Layout'!Q125 = "P", 'Exadata Layout'!Q125 = "A"), 'Exadata Layout'!G125, "")</f>
        <v/>
      </c>
    </row>
    <row r="2618" spans="3:7">
      <c r="C2618" s="91">
        <v>112</v>
      </c>
      <c r="D2618" s="99">
        <f>IF(OR('Exadata Layout'!Q126 = "P"), 'Exadata Layout'!V126, 0)</f>
        <v>0</v>
      </c>
      <c r="E2618" s="99">
        <f t="array" ref="E2618">IF(OR('Exadata Layout'!Q126 = "P", 'Exadata Layout'!Q126 = "A"), 'Exadata Layout'!W126, 0)</f>
        <v>0</v>
      </c>
      <c r="F2618" s="99">
        <f>IF(OR('Exadata Layout'!Q126 = "P", 'Exadata Layout'!Q126 = "A"), 'Exadata Layout'!I126, 0)</f>
        <v>0</v>
      </c>
      <c r="G2618" s="91" t="str">
        <f t="array" ref="G2618">IF(OR('Exadata Layout'!Q126 = "P", 'Exadata Layout'!Q126 = "A"), 'Exadata Layout'!G126, "")</f>
        <v/>
      </c>
    </row>
    <row r="2619" spans="3:7">
      <c r="C2619" s="91">
        <v>113</v>
      </c>
      <c r="D2619" s="99">
        <f>IF(OR('Exadata Layout'!Q127 = "P"), 'Exadata Layout'!V127, 0)</f>
        <v>0</v>
      </c>
      <c r="E2619" s="99">
        <f t="array" ref="E2619">IF(OR('Exadata Layout'!Q127 = "P", 'Exadata Layout'!Q127 = "A"), 'Exadata Layout'!W127, 0)</f>
        <v>0</v>
      </c>
      <c r="F2619" s="99">
        <f>IF(OR('Exadata Layout'!Q127 = "P", 'Exadata Layout'!Q127 = "A"), 'Exadata Layout'!I127, 0)</f>
        <v>0</v>
      </c>
      <c r="G2619" s="91" t="str">
        <f t="array" ref="G2619">IF(OR('Exadata Layout'!Q127 = "P", 'Exadata Layout'!Q127 = "A"), 'Exadata Layout'!G127, "")</f>
        <v/>
      </c>
    </row>
    <row r="2620" spans="3:7">
      <c r="C2620" s="91">
        <v>114</v>
      </c>
      <c r="D2620" s="99">
        <f>IF(OR('Exadata Layout'!Q128 = "P"), 'Exadata Layout'!V128, 0)</f>
        <v>0</v>
      </c>
      <c r="E2620" s="99">
        <f t="array" ref="E2620">IF(OR('Exadata Layout'!Q128 = "P", 'Exadata Layout'!Q128 = "A"), 'Exadata Layout'!W128, 0)</f>
        <v>0</v>
      </c>
      <c r="F2620" s="99">
        <f>IF(OR('Exadata Layout'!Q128 = "P", 'Exadata Layout'!Q128 = "A"), 'Exadata Layout'!I128, 0)</f>
        <v>0</v>
      </c>
      <c r="G2620" s="91" t="str">
        <f t="array" ref="G2620">IF(OR('Exadata Layout'!Q128 = "P", 'Exadata Layout'!Q128 = "A"), 'Exadata Layout'!G128, "")</f>
        <v/>
      </c>
    </row>
    <row r="2621" spans="3:7">
      <c r="C2621" s="91">
        <v>115</v>
      </c>
      <c r="D2621" s="99">
        <f>IF(OR('Exadata Layout'!Q129 = "P"), 'Exadata Layout'!V129, 0)</f>
        <v>0</v>
      </c>
      <c r="E2621" s="99">
        <f t="array" ref="E2621">IF(OR('Exadata Layout'!Q129 = "P", 'Exadata Layout'!Q129 = "A"), 'Exadata Layout'!W129, 0)</f>
        <v>0</v>
      </c>
      <c r="F2621" s="99">
        <f>IF(OR('Exadata Layout'!Q129 = "P", 'Exadata Layout'!Q129 = "A"), 'Exadata Layout'!I129, 0)</f>
        <v>0</v>
      </c>
      <c r="G2621" s="91" t="str">
        <f t="array" ref="G2621">IF(OR('Exadata Layout'!Q129 = "P", 'Exadata Layout'!Q129 = "A"), 'Exadata Layout'!G129, "")</f>
        <v/>
      </c>
    </row>
    <row r="2622" spans="3:7">
      <c r="C2622" s="91">
        <v>116</v>
      </c>
      <c r="D2622" s="99">
        <f>IF(OR('Exadata Layout'!Q130 = "P"), 'Exadata Layout'!V130, 0)</f>
        <v>0</v>
      </c>
      <c r="E2622" s="99">
        <f t="array" ref="E2622">IF(OR('Exadata Layout'!Q130 = "P", 'Exadata Layout'!Q130 = "A"), 'Exadata Layout'!W130, 0)</f>
        <v>0</v>
      </c>
      <c r="F2622" s="99">
        <f>IF(OR('Exadata Layout'!Q130 = "P", 'Exadata Layout'!Q130 = "A"), 'Exadata Layout'!I130, 0)</f>
        <v>0</v>
      </c>
      <c r="G2622" s="91" t="str">
        <f t="array" ref="G2622">IF(OR('Exadata Layout'!Q130 = "P", 'Exadata Layout'!Q130 = "A"), 'Exadata Layout'!G130, "")</f>
        <v/>
      </c>
    </row>
    <row r="2623" spans="3:7">
      <c r="C2623" s="91">
        <v>117</v>
      </c>
      <c r="D2623" s="99">
        <f>IF(OR('Exadata Layout'!Q131 = "P"), 'Exadata Layout'!V131, 0)</f>
        <v>0</v>
      </c>
      <c r="E2623" s="99">
        <f t="array" ref="E2623">IF(OR('Exadata Layout'!Q131 = "P", 'Exadata Layout'!Q131 = "A"), 'Exadata Layout'!W131, 0)</f>
        <v>0</v>
      </c>
      <c r="F2623" s="99">
        <f>IF(OR('Exadata Layout'!Q131 = "P", 'Exadata Layout'!Q131 = "A"), 'Exadata Layout'!I131, 0)</f>
        <v>0</v>
      </c>
      <c r="G2623" s="91" t="str">
        <f t="array" ref="G2623">IF(OR('Exadata Layout'!Q131 = "P", 'Exadata Layout'!Q131 = "A"), 'Exadata Layout'!G131, "")</f>
        <v/>
      </c>
    </row>
    <row r="2624" spans="3:7">
      <c r="C2624" s="91">
        <v>118</v>
      </c>
      <c r="D2624" s="99">
        <f>IF(OR('Exadata Layout'!Q132 = "P"), 'Exadata Layout'!V132, 0)</f>
        <v>0</v>
      </c>
      <c r="E2624" s="99">
        <f t="array" ref="E2624">IF(OR('Exadata Layout'!Q132 = "P", 'Exadata Layout'!Q132 = "A"), 'Exadata Layout'!W132, 0)</f>
        <v>0</v>
      </c>
      <c r="F2624" s="99">
        <f>IF(OR('Exadata Layout'!Q132 = "P", 'Exadata Layout'!Q132 = "A"), 'Exadata Layout'!I132, 0)</f>
        <v>0</v>
      </c>
      <c r="G2624" s="91" t="str">
        <f t="array" ref="G2624">IF(OR('Exadata Layout'!Q132 = "P", 'Exadata Layout'!Q132 = "A"), 'Exadata Layout'!G132, "")</f>
        <v/>
      </c>
    </row>
    <row r="2625" spans="3:7">
      <c r="C2625" s="91">
        <v>119</v>
      </c>
      <c r="D2625" s="99">
        <f>IF(OR('Exadata Layout'!Q133 = "P"), 'Exadata Layout'!V133, 0)</f>
        <v>0</v>
      </c>
      <c r="E2625" s="99">
        <f t="array" ref="E2625">IF(OR('Exadata Layout'!Q133 = "P", 'Exadata Layout'!Q133 = "A"), 'Exadata Layout'!W133, 0)</f>
        <v>0</v>
      </c>
      <c r="F2625" s="99">
        <f>IF(OR('Exadata Layout'!Q133 = "P", 'Exadata Layout'!Q133 = "A"), 'Exadata Layout'!I133, 0)</f>
        <v>0</v>
      </c>
      <c r="G2625" s="91" t="str">
        <f t="array" ref="G2625">IF(OR('Exadata Layout'!Q133 = "P", 'Exadata Layout'!Q133 = "A"), 'Exadata Layout'!G133, "")</f>
        <v/>
      </c>
    </row>
    <row r="2626" spans="3:7">
      <c r="C2626" s="91">
        <v>120</v>
      </c>
      <c r="D2626" s="99">
        <f>IF(OR('Exadata Layout'!Q134 = "P"), 'Exadata Layout'!V134, 0)</f>
        <v>0</v>
      </c>
      <c r="E2626" s="99">
        <f t="array" ref="E2626">IF(OR('Exadata Layout'!Q134 = "P", 'Exadata Layout'!Q134 = "A"), 'Exadata Layout'!W134, 0)</f>
        <v>0</v>
      </c>
      <c r="F2626" s="99">
        <f>IF(OR('Exadata Layout'!Q134 = "P", 'Exadata Layout'!Q134 = "A"), 'Exadata Layout'!I134, 0)</f>
        <v>0</v>
      </c>
      <c r="G2626" s="91" t="str">
        <f t="array" ref="G2626">IF(OR('Exadata Layout'!Q134 = "P", 'Exadata Layout'!Q134 = "A"), 'Exadata Layout'!G134, "")</f>
        <v/>
      </c>
    </row>
    <row r="2627" spans="3:7">
      <c r="C2627" s="91">
        <v>121</v>
      </c>
      <c r="D2627" s="99">
        <f>IF(OR('Exadata Layout'!Q135 = "P"), 'Exadata Layout'!V135, 0)</f>
        <v>0</v>
      </c>
      <c r="E2627" s="99">
        <f t="array" ref="E2627">IF(OR('Exadata Layout'!Q135 = "P", 'Exadata Layout'!Q135 = "A"), 'Exadata Layout'!W135, 0)</f>
        <v>0</v>
      </c>
      <c r="F2627" s="99">
        <f>IF(OR('Exadata Layout'!Q135 = "P", 'Exadata Layout'!Q135 = "A"), 'Exadata Layout'!I135, 0)</f>
        <v>0</v>
      </c>
      <c r="G2627" s="91" t="str">
        <f t="array" ref="G2627">IF(OR('Exadata Layout'!Q135 = "P", 'Exadata Layout'!Q135 = "A"), 'Exadata Layout'!G135, "")</f>
        <v/>
      </c>
    </row>
    <row r="2628" spans="3:7">
      <c r="C2628" s="91">
        <v>122</v>
      </c>
      <c r="D2628" s="99">
        <f>IF(OR('Exadata Layout'!Q136 = "P"), 'Exadata Layout'!V136, 0)</f>
        <v>0</v>
      </c>
      <c r="E2628" s="99">
        <f t="array" ref="E2628">IF(OR('Exadata Layout'!Q136 = "P", 'Exadata Layout'!Q136 = "A"), 'Exadata Layout'!W136, 0)</f>
        <v>0</v>
      </c>
      <c r="F2628" s="99">
        <f>IF(OR('Exadata Layout'!Q136 = "P", 'Exadata Layout'!Q136 = "A"), 'Exadata Layout'!I136, 0)</f>
        <v>0</v>
      </c>
      <c r="G2628" s="91" t="str">
        <f t="array" ref="G2628">IF(OR('Exadata Layout'!Q136 = "P", 'Exadata Layout'!Q136 = "A"), 'Exadata Layout'!G136, "")</f>
        <v/>
      </c>
    </row>
    <row r="2629" spans="3:7">
      <c r="C2629" s="91">
        <v>123</v>
      </c>
      <c r="D2629" s="99">
        <f>IF(OR('Exadata Layout'!Q137 = "P"), 'Exadata Layout'!V137, 0)</f>
        <v>0</v>
      </c>
      <c r="E2629" s="99">
        <f t="array" ref="E2629">IF(OR('Exadata Layout'!Q137 = "P", 'Exadata Layout'!Q137 = "A"), 'Exadata Layout'!W137, 0)</f>
        <v>0</v>
      </c>
      <c r="F2629" s="99">
        <f>IF(OR('Exadata Layout'!Q137 = "P", 'Exadata Layout'!Q137 = "A"), 'Exadata Layout'!I137, 0)</f>
        <v>0</v>
      </c>
      <c r="G2629" s="91" t="str">
        <f t="array" ref="G2629">IF(OR('Exadata Layout'!Q137 = "P", 'Exadata Layout'!Q137 = "A"), 'Exadata Layout'!G137, "")</f>
        <v/>
      </c>
    </row>
    <row r="2630" spans="3:7">
      <c r="C2630" s="91">
        <v>124</v>
      </c>
      <c r="D2630" s="99">
        <f>IF(OR('Exadata Layout'!Q138 = "P"), 'Exadata Layout'!V138, 0)</f>
        <v>0</v>
      </c>
      <c r="E2630" s="99">
        <f t="array" ref="E2630">IF(OR('Exadata Layout'!Q138 = "P", 'Exadata Layout'!Q138 = "A"), 'Exadata Layout'!W138, 0)</f>
        <v>0</v>
      </c>
      <c r="F2630" s="99">
        <f>IF(OR('Exadata Layout'!Q138 = "P", 'Exadata Layout'!Q138 = "A"), 'Exadata Layout'!I138, 0)</f>
        <v>0</v>
      </c>
      <c r="G2630" s="91" t="str">
        <f t="array" ref="G2630">IF(OR('Exadata Layout'!Q138 = "P", 'Exadata Layout'!Q138 = "A"), 'Exadata Layout'!G138, "")</f>
        <v/>
      </c>
    </row>
    <row r="2631" spans="3:7">
      <c r="C2631" s="91">
        <v>125</v>
      </c>
      <c r="D2631" s="99">
        <f>IF(OR('Exadata Layout'!Q139 = "P"), 'Exadata Layout'!V139, 0)</f>
        <v>0</v>
      </c>
      <c r="E2631" s="99">
        <f t="array" ref="E2631">IF(OR('Exadata Layout'!Q139 = "P", 'Exadata Layout'!Q139 = "A"), 'Exadata Layout'!W139, 0)</f>
        <v>0</v>
      </c>
      <c r="F2631" s="99">
        <f>IF(OR('Exadata Layout'!Q139 = "P", 'Exadata Layout'!Q139 = "A"), 'Exadata Layout'!I139, 0)</f>
        <v>0</v>
      </c>
      <c r="G2631" s="91" t="str">
        <f t="array" ref="G2631">IF(OR('Exadata Layout'!Q139 = "P", 'Exadata Layout'!Q139 = "A"), 'Exadata Layout'!G139, "")</f>
        <v/>
      </c>
    </row>
    <row r="2632" spans="3:7">
      <c r="C2632" s="91">
        <v>126</v>
      </c>
      <c r="D2632" s="99">
        <f>IF(OR('Exadata Layout'!Q140 = "P"), 'Exadata Layout'!V140, 0)</f>
        <v>0</v>
      </c>
      <c r="E2632" s="99">
        <f t="array" ref="E2632">IF(OR('Exadata Layout'!Q140 = "P", 'Exadata Layout'!Q140 = "A"), 'Exadata Layout'!W140, 0)</f>
        <v>0</v>
      </c>
      <c r="F2632" s="99">
        <f>IF(OR('Exadata Layout'!Q140 = "P", 'Exadata Layout'!Q140 = "A"), 'Exadata Layout'!I140, 0)</f>
        <v>0</v>
      </c>
      <c r="G2632" s="91" t="str">
        <f t="array" ref="G2632">IF(OR('Exadata Layout'!Q140 = "P", 'Exadata Layout'!Q140 = "A"), 'Exadata Layout'!G140, "")</f>
        <v/>
      </c>
    </row>
    <row r="2633" spans="3:7">
      <c r="C2633" s="91">
        <v>127</v>
      </c>
      <c r="D2633" s="99">
        <f>IF(OR('Exadata Layout'!Q141 = "P"), 'Exadata Layout'!V141, 0)</f>
        <v>0</v>
      </c>
      <c r="E2633" s="99">
        <f t="array" ref="E2633">IF(OR('Exadata Layout'!Q141 = "P", 'Exadata Layout'!Q141 = "A"), 'Exadata Layout'!W141, 0)</f>
        <v>0</v>
      </c>
      <c r="F2633" s="99">
        <f>IF(OR('Exadata Layout'!Q141 = "P", 'Exadata Layout'!Q141 = "A"), 'Exadata Layout'!I141, 0)</f>
        <v>0</v>
      </c>
      <c r="G2633" s="91" t="str">
        <f t="array" ref="G2633">IF(OR('Exadata Layout'!Q141 = "P", 'Exadata Layout'!Q141 = "A"), 'Exadata Layout'!G141, "")</f>
        <v/>
      </c>
    </row>
    <row r="2634" spans="3:7">
      <c r="C2634" s="91">
        <v>128</v>
      </c>
      <c r="D2634" s="99">
        <f>IF(OR('Exadata Layout'!Q142 = "P"), 'Exadata Layout'!V142, 0)</f>
        <v>0</v>
      </c>
      <c r="E2634" s="99">
        <f t="array" ref="E2634">IF(OR('Exadata Layout'!Q142 = "P", 'Exadata Layout'!Q142 = "A"), 'Exadata Layout'!W142, 0)</f>
        <v>0</v>
      </c>
      <c r="F2634" s="99">
        <f>IF(OR('Exadata Layout'!Q142 = "P", 'Exadata Layout'!Q142 = "A"), 'Exadata Layout'!I142, 0)</f>
        <v>0</v>
      </c>
      <c r="G2634" s="91" t="str">
        <f t="array" ref="G2634">IF(OR('Exadata Layout'!Q142 = "P", 'Exadata Layout'!Q142 = "A"), 'Exadata Layout'!G142, "")</f>
        <v/>
      </c>
    </row>
    <row r="2635" spans="3:7">
      <c r="C2635" s="91">
        <v>129</v>
      </c>
      <c r="D2635" s="99">
        <f>IF(OR('Exadata Layout'!Q143 = "P"), 'Exadata Layout'!V143, 0)</f>
        <v>0</v>
      </c>
      <c r="E2635" s="99">
        <f t="array" ref="E2635">IF(OR('Exadata Layout'!Q143 = "P", 'Exadata Layout'!Q143 = "A"), 'Exadata Layout'!W143, 0)</f>
        <v>0</v>
      </c>
      <c r="F2635" s="99">
        <f>IF(OR('Exadata Layout'!Q143 = "P", 'Exadata Layout'!Q143 = "A"), 'Exadata Layout'!I143, 0)</f>
        <v>0</v>
      </c>
      <c r="G2635" s="91" t="str">
        <f t="array" ref="G2635">IF(OR('Exadata Layout'!Q143 = "P", 'Exadata Layout'!Q143 = "A"), 'Exadata Layout'!G143, "")</f>
        <v/>
      </c>
    </row>
    <row r="2636" spans="3:7">
      <c r="C2636" s="91">
        <v>130</v>
      </c>
      <c r="D2636" s="99">
        <f>IF(OR('Exadata Layout'!Q144 = "P"), 'Exadata Layout'!V144, 0)</f>
        <v>0</v>
      </c>
      <c r="E2636" s="99">
        <f t="array" ref="E2636">IF(OR('Exadata Layout'!Q144 = "P", 'Exadata Layout'!Q144 = "A"), 'Exadata Layout'!W144, 0)</f>
        <v>0</v>
      </c>
      <c r="F2636" s="99">
        <f>IF(OR('Exadata Layout'!Q144 = "P", 'Exadata Layout'!Q144 = "A"), 'Exadata Layout'!I144, 0)</f>
        <v>0</v>
      </c>
      <c r="G2636" s="91" t="str">
        <f t="array" ref="G2636">IF(OR('Exadata Layout'!Q144 = "P", 'Exadata Layout'!Q144 = "A"), 'Exadata Layout'!G144, "")</f>
        <v/>
      </c>
    </row>
    <row r="2637" spans="3:7">
      <c r="C2637" s="91">
        <v>131</v>
      </c>
      <c r="D2637" s="99">
        <f>IF(OR('Exadata Layout'!Q145 = "P"), 'Exadata Layout'!V145, 0)</f>
        <v>0</v>
      </c>
      <c r="E2637" s="99">
        <f t="array" ref="E2637">IF(OR('Exadata Layout'!Q145 = "P", 'Exadata Layout'!Q145 = "A"), 'Exadata Layout'!W145, 0)</f>
        <v>0</v>
      </c>
      <c r="F2637" s="99">
        <f>IF(OR('Exadata Layout'!Q145 = "P", 'Exadata Layout'!Q145 = "A"), 'Exadata Layout'!I145, 0)</f>
        <v>0</v>
      </c>
      <c r="G2637" s="91" t="str">
        <f t="array" ref="G2637">IF(OR('Exadata Layout'!Q145 = "P", 'Exadata Layout'!Q145 = "A"), 'Exadata Layout'!G145, "")</f>
        <v/>
      </c>
    </row>
    <row r="2638" spans="3:7">
      <c r="C2638" s="91">
        <v>132</v>
      </c>
      <c r="D2638" s="99">
        <f>IF(OR('Exadata Layout'!Q146 = "P"), 'Exadata Layout'!V146, 0)</f>
        <v>0</v>
      </c>
      <c r="E2638" s="99">
        <f t="array" ref="E2638">IF(OR('Exadata Layout'!Q146 = "P", 'Exadata Layout'!Q146 = "A"), 'Exadata Layout'!W146, 0)</f>
        <v>0</v>
      </c>
      <c r="F2638" s="99">
        <f>IF(OR('Exadata Layout'!Q146 = "P", 'Exadata Layout'!Q146 = "A"), 'Exadata Layout'!I146, 0)</f>
        <v>0</v>
      </c>
      <c r="G2638" s="91" t="str">
        <f t="array" ref="G2638">IF(OR('Exadata Layout'!Q146 = "P", 'Exadata Layout'!Q146 = "A"), 'Exadata Layout'!G146, "")</f>
        <v/>
      </c>
    </row>
    <row r="2639" spans="3:7">
      <c r="C2639" s="91">
        <v>133</v>
      </c>
      <c r="D2639" s="99">
        <f>IF(OR('Exadata Layout'!Q147 = "P"), 'Exadata Layout'!V147, 0)</f>
        <v>0</v>
      </c>
      <c r="E2639" s="99">
        <f t="array" ref="E2639">IF(OR('Exadata Layout'!Q147 = "P", 'Exadata Layout'!Q147 = "A"), 'Exadata Layout'!W147, 0)</f>
        <v>0</v>
      </c>
      <c r="F2639" s="99">
        <f>IF(OR('Exadata Layout'!Q147 = "P", 'Exadata Layout'!Q147 = "A"), 'Exadata Layout'!I147, 0)</f>
        <v>0</v>
      </c>
      <c r="G2639" s="91" t="str">
        <f t="array" ref="G2639">IF(OR('Exadata Layout'!Q147 = "P", 'Exadata Layout'!Q147 = "A"), 'Exadata Layout'!G147, "")</f>
        <v/>
      </c>
    </row>
    <row r="2640" spans="3:7">
      <c r="C2640" s="91">
        <v>134</v>
      </c>
      <c r="D2640" s="99">
        <f>IF(OR('Exadata Layout'!Q148 = "P"), 'Exadata Layout'!V148, 0)</f>
        <v>0</v>
      </c>
      <c r="E2640" s="99">
        <f t="array" ref="E2640">IF(OR('Exadata Layout'!Q148 = "P", 'Exadata Layout'!Q148 = "A"), 'Exadata Layout'!W148, 0)</f>
        <v>0</v>
      </c>
      <c r="F2640" s="99">
        <f>IF(OR('Exadata Layout'!Q148 = "P", 'Exadata Layout'!Q148 = "A"), 'Exadata Layout'!I148, 0)</f>
        <v>0</v>
      </c>
      <c r="G2640" s="91" t="str">
        <f t="array" ref="G2640">IF(OR('Exadata Layout'!Q148 = "P", 'Exadata Layout'!Q148 = "A"), 'Exadata Layout'!G148, "")</f>
        <v/>
      </c>
    </row>
    <row r="2641" spans="3:7">
      <c r="C2641" s="91">
        <v>135</v>
      </c>
      <c r="D2641" s="99">
        <f>IF(OR('Exadata Layout'!Q149 = "P"), 'Exadata Layout'!V149, 0)</f>
        <v>0</v>
      </c>
      <c r="E2641" s="99">
        <f t="array" ref="E2641">IF(OR('Exadata Layout'!Q149 = "P", 'Exadata Layout'!Q149 = "A"), 'Exadata Layout'!W149, 0)</f>
        <v>0</v>
      </c>
      <c r="F2641" s="99">
        <f>IF(OR('Exadata Layout'!Q149 = "P", 'Exadata Layout'!Q149 = "A"), 'Exadata Layout'!I149, 0)</f>
        <v>0</v>
      </c>
      <c r="G2641" s="91" t="str">
        <f t="array" ref="G2641">IF(OR('Exadata Layout'!Q149 = "P", 'Exadata Layout'!Q149 = "A"), 'Exadata Layout'!G149, "")</f>
        <v/>
      </c>
    </row>
    <row r="2642" spans="3:7">
      <c r="C2642" s="91">
        <v>136</v>
      </c>
      <c r="D2642" s="99">
        <f>IF(OR('Exadata Layout'!Q150 = "P"), 'Exadata Layout'!V150, 0)</f>
        <v>0</v>
      </c>
      <c r="E2642" s="99">
        <f t="array" ref="E2642">IF(OR('Exadata Layout'!Q150 = "P", 'Exadata Layout'!Q150 = "A"), 'Exadata Layout'!W150, 0)</f>
        <v>0</v>
      </c>
      <c r="F2642" s="99">
        <f>IF(OR('Exadata Layout'!Q150 = "P", 'Exadata Layout'!Q150 = "A"), 'Exadata Layout'!I150, 0)</f>
        <v>0</v>
      </c>
      <c r="G2642" s="91" t="str">
        <f t="array" ref="G2642">IF(OR('Exadata Layout'!Q150 = "P", 'Exadata Layout'!Q150 = "A"), 'Exadata Layout'!G150, "")</f>
        <v/>
      </c>
    </row>
    <row r="2643" spans="3:7">
      <c r="C2643" s="91">
        <v>137</v>
      </c>
      <c r="D2643" s="99">
        <f>IF(OR('Exadata Layout'!Q151 = "P"), 'Exadata Layout'!V151, 0)</f>
        <v>0</v>
      </c>
      <c r="E2643" s="99">
        <f t="array" ref="E2643">IF(OR('Exadata Layout'!Q151 = "P", 'Exadata Layout'!Q151 = "A"), 'Exadata Layout'!W151, 0)</f>
        <v>0</v>
      </c>
      <c r="F2643" s="99">
        <f>IF(OR('Exadata Layout'!Q151 = "P", 'Exadata Layout'!Q151 = "A"), 'Exadata Layout'!I151, 0)</f>
        <v>0</v>
      </c>
      <c r="G2643" s="91" t="str">
        <f t="array" ref="G2643">IF(OR('Exadata Layout'!Q151 = "P", 'Exadata Layout'!Q151 = "A"), 'Exadata Layout'!G151, "")</f>
        <v/>
      </c>
    </row>
    <row r="2644" spans="3:7">
      <c r="C2644" s="91">
        <v>138</v>
      </c>
      <c r="D2644" s="99">
        <f>IF(OR('Exadata Layout'!Q152 = "P"), 'Exadata Layout'!V152, 0)</f>
        <v>0</v>
      </c>
      <c r="E2644" s="99">
        <f t="array" ref="E2644">IF(OR('Exadata Layout'!Q152 = "P", 'Exadata Layout'!Q152 = "A"), 'Exadata Layout'!W152, 0)</f>
        <v>0</v>
      </c>
      <c r="F2644" s="99">
        <f>IF(OR('Exadata Layout'!Q152 = "P", 'Exadata Layout'!Q152 = "A"), 'Exadata Layout'!I152, 0)</f>
        <v>0</v>
      </c>
      <c r="G2644" s="91" t="str">
        <f t="array" ref="G2644">IF(OR('Exadata Layout'!Q152 = "P", 'Exadata Layout'!Q152 = "A"), 'Exadata Layout'!G152, "")</f>
        <v/>
      </c>
    </row>
    <row r="2645" spans="3:7">
      <c r="C2645" s="91">
        <v>139</v>
      </c>
      <c r="D2645" s="99">
        <f>IF(OR('Exadata Layout'!Q153 = "P"), 'Exadata Layout'!V153, 0)</f>
        <v>0</v>
      </c>
      <c r="E2645" s="99">
        <f t="array" ref="E2645">IF(OR('Exadata Layout'!Q153 = "P", 'Exadata Layout'!Q153 = "A"), 'Exadata Layout'!W153, 0)</f>
        <v>0</v>
      </c>
      <c r="F2645" s="99">
        <f>IF(OR('Exadata Layout'!Q153 = "P", 'Exadata Layout'!Q153 = "A"), 'Exadata Layout'!I153, 0)</f>
        <v>0</v>
      </c>
      <c r="G2645" s="91" t="str">
        <f t="array" ref="G2645">IF(OR('Exadata Layout'!Q153 = "P", 'Exadata Layout'!Q153 = "A"), 'Exadata Layout'!G153, "")</f>
        <v/>
      </c>
    </row>
    <row r="2646" spans="3:7">
      <c r="C2646" s="91">
        <v>140</v>
      </c>
      <c r="D2646" s="99">
        <f>IF(OR('Exadata Layout'!Q154 = "P"), 'Exadata Layout'!V154, 0)</f>
        <v>0</v>
      </c>
      <c r="E2646" s="99">
        <f t="array" ref="E2646">IF(OR('Exadata Layout'!Q154 = "P", 'Exadata Layout'!Q154 = "A"), 'Exadata Layout'!W154, 0)</f>
        <v>0</v>
      </c>
      <c r="F2646" s="99">
        <f>IF(OR('Exadata Layout'!Q154 = "P", 'Exadata Layout'!Q154 = "A"), 'Exadata Layout'!I154, 0)</f>
        <v>0</v>
      </c>
      <c r="G2646" s="91" t="str">
        <f t="array" ref="G2646">IF(OR('Exadata Layout'!Q154 = "P", 'Exadata Layout'!Q154 = "A"), 'Exadata Layout'!G154, "")</f>
        <v/>
      </c>
    </row>
    <row r="2647" spans="3:7">
      <c r="C2647" s="91">
        <v>141</v>
      </c>
      <c r="D2647" s="99">
        <f>IF(OR('Exadata Layout'!Q155 = "P"), 'Exadata Layout'!V155, 0)</f>
        <v>0</v>
      </c>
      <c r="E2647" s="99">
        <f t="array" ref="E2647">IF(OR('Exadata Layout'!Q155 = "P", 'Exadata Layout'!Q155 = "A"), 'Exadata Layout'!W155, 0)</f>
        <v>0</v>
      </c>
      <c r="F2647" s="99">
        <f>IF(OR('Exadata Layout'!Q155 = "P", 'Exadata Layout'!Q155 = "A"), 'Exadata Layout'!I155, 0)</f>
        <v>0</v>
      </c>
      <c r="G2647" s="91" t="str">
        <f t="array" ref="G2647">IF(OR('Exadata Layout'!Q155 = "P", 'Exadata Layout'!Q155 = "A"), 'Exadata Layout'!G155, "")</f>
        <v/>
      </c>
    </row>
    <row r="2648" spans="3:7">
      <c r="C2648" s="91">
        <v>142</v>
      </c>
      <c r="D2648" s="99">
        <f>IF(OR('Exadata Layout'!Q156 = "P"), 'Exadata Layout'!V156, 0)</f>
        <v>0</v>
      </c>
      <c r="E2648" s="99">
        <f t="array" ref="E2648">IF(OR('Exadata Layout'!Q156 = "P", 'Exadata Layout'!Q156 = "A"), 'Exadata Layout'!W156, 0)</f>
        <v>0</v>
      </c>
      <c r="F2648" s="99">
        <f>IF(OR('Exadata Layout'!Q156 = "P", 'Exadata Layout'!Q156 = "A"), 'Exadata Layout'!I156, 0)</f>
        <v>0</v>
      </c>
      <c r="G2648" s="91" t="str">
        <f t="array" ref="G2648">IF(OR('Exadata Layout'!Q156 = "P", 'Exadata Layout'!Q156 = "A"), 'Exadata Layout'!G156, "")</f>
        <v/>
      </c>
    </row>
    <row r="2649" spans="3:7">
      <c r="C2649" s="91">
        <v>143</v>
      </c>
      <c r="D2649" s="99">
        <f>IF(OR('Exadata Layout'!Q157 = "P"), 'Exadata Layout'!V157, 0)</f>
        <v>0</v>
      </c>
      <c r="E2649" s="99">
        <f t="array" ref="E2649">IF(OR('Exadata Layout'!Q157 = "P", 'Exadata Layout'!Q157 = "A"), 'Exadata Layout'!W157, 0)</f>
        <v>0</v>
      </c>
      <c r="F2649" s="99">
        <f>IF(OR('Exadata Layout'!Q157 = "P", 'Exadata Layout'!Q157 = "A"), 'Exadata Layout'!I157, 0)</f>
        <v>0</v>
      </c>
      <c r="G2649" s="91" t="str">
        <f t="array" ref="G2649">IF(OR('Exadata Layout'!Q157 = "P", 'Exadata Layout'!Q157 = "A"), 'Exadata Layout'!G157, "")</f>
        <v/>
      </c>
    </row>
    <row r="2650" spans="3:7">
      <c r="C2650" s="91">
        <v>144</v>
      </c>
      <c r="D2650" s="99">
        <f>IF(OR('Exadata Layout'!Q158 = "P"), 'Exadata Layout'!V158, 0)</f>
        <v>0</v>
      </c>
      <c r="E2650" s="99">
        <f t="array" ref="E2650">IF(OR('Exadata Layout'!Q158 = "P", 'Exadata Layout'!Q158 = "A"), 'Exadata Layout'!W158, 0)</f>
        <v>0</v>
      </c>
      <c r="F2650" s="99">
        <f>IF(OR('Exadata Layout'!Q158 = "P", 'Exadata Layout'!Q158 = "A"), 'Exadata Layout'!I158, 0)</f>
        <v>0</v>
      </c>
      <c r="G2650" s="91" t="str">
        <f t="array" ref="G2650">IF(OR('Exadata Layout'!Q158 = "P", 'Exadata Layout'!Q158 = "A"), 'Exadata Layout'!G158, "")</f>
        <v/>
      </c>
    </row>
    <row r="2651" spans="3:7">
      <c r="C2651" s="91">
        <v>145</v>
      </c>
      <c r="D2651" s="99">
        <f>IF(OR('Exadata Layout'!Q159 = "P"), 'Exadata Layout'!V159, 0)</f>
        <v>0</v>
      </c>
      <c r="E2651" s="99">
        <f t="array" ref="E2651">IF(OR('Exadata Layout'!Q159 = "P", 'Exadata Layout'!Q159 = "A"), 'Exadata Layout'!W159, 0)</f>
        <v>0</v>
      </c>
      <c r="F2651" s="99">
        <f>IF(OR('Exadata Layout'!Q159 = "P", 'Exadata Layout'!Q159 = "A"), 'Exadata Layout'!I159, 0)</f>
        <v>0</v>
      </c>
      <c r="G2651" s="91" t="str">
        <f t="array" ref="G2651">IF(OR('Exadata Layout'!Q159 = "P", 'Exadata Layout'!Q159 = "A"), 'Exadata Layout'!G159, "")</f>
        <v/>
      </c>
    </row>
    <row r="2652" spans="3:7">
      <c r="C2652" s="91">
        <v>146</v>
      </c>
      <c r="D2652" s="99">
        <f>IF(OR('Exadata Layout'!Q160 = "P"), 'Exadata Layout'!V160, 0)</f>
        <v>0</v>
      </c>
      <c r="E2652" s="99">
        <f t="array" ref="E2652">IF(OR('Exadata Layout'!Q160 = "P", 'Exadata Layout'!Q160 = "A"), 'Exadata Layout'!W160, 0)</f>
        <v>0</v>
      </c>
      <c r="F2652" s="99">
        <f>IF(OR('Exadata Layout'!Q160 = "P", 'Exadata Layout'!Q160 = "A"), 'Exadata Layout'!I160, 0)</f>
        <v>0</v>
      </c>
      <c r="G2652" s="91" t="str">
        <f t="array" ref="G2652">IF(OR('Exadata Layout'!Q160 = "P", 'Exadata Layout'!Q160 = "A"), 'Exadata Layout'!G160, "")</f>
        <v/>
      </c>
    </row>
    <row r="2653" spans="3:7">
      <c r="C2653" s="91">
        <v>147</v>
      </c>
      <c r="D2653" s="99">
        <f>IF(OR('Exadata Layout'!Q161 = "P"), 'Exadata Layout'!V161, 0)</f>
        <v>0</v>
      </c>
      <c r="E2653" s="99">
        <f t="array" ref="E2653">IF(OR('Exadata Layout'!Q161 = "P", 'Exadata Layout'!Q161 = "A"), 'Exadata Layout'!W161, 0)</f>
        <v>0</v>
      </c>
      <c r="F2653" s="99">
        <f>IF(OR('Exadata Layout'!Q161 = "P", 'Exadata Layout'!Q161 = "A"), 'Exadata Layout'!I161, 0)</f>
        <v>0</v>
      </c>
      <c r="G2653" s="91" t="str">
        <f t="array" ref="G2653">IF(OR('Exadata Layout'!Q161 = "P", 'Exadata Layout'!Q161 = "A"), 'Exadata Layout'!G161, "")</f>
        <v/>
      </c>
    </row>
    <row r="2654" spans="3:7">
      <c r="C2654" s="91">
        <v>148</v>
      </c>
      <c r="D2654" s="99">
        <f>IF(OR('Exadata Layout'!Q162 = "P"), 'Exadata Layout'!V162, 0)</f>
        <v>0</v>
      </c>
      <c r="E2654" s="99">
        <f t="array" ref="E2654">IF(OR('Exadata Layout'!Q162 = "P", 'Exadata Layout'!Q162 = "A"), 'Exadata Layout'!W162, 0)</f>
        <v>0</v>
      </c>
      <c r="F2654" s="99">
        <f>IF(OR('Exadata Layout'!Q162 = "P", 'Exadata Layout'!Q162 = "A"), 'Exadata Layout'!I162, 0)</f>
        <v>0</v>
      </c>
      <c r="G2654" s="91" t="str">
        <f t="array" ref="G2654">IF(OR('Exadata Layout'!Q162 = "P", 'Exadata Layout'!Q162 = "A"), 'Exadata Layout'!G162, "")</f>
        <v/>
      </c>
    </row>
    <row r="2655" spans="3:7">
      <c r="C2655" s="91">
        <v>149</v>
      </c>
      <c r="D2655" s="99">
        <f>IF(OR('Exadata Layout'!Q163 = "P"), 'Exadata Layout'!V163, 0)</f>
        <v>0</v>
      </c>
      <c r="E2655" s="99">
        <f t="array" ref="E2655">IF(OR('Exadata Layout'!Q163 = "P", 'Exadata Layout'!Q163 = "A"), 'Exadata Layout'!W163, 0)</f>
        <v>0</v>
      </c>
      <c r="F2655" s="99">
        <f>IF(OR('Exadata Layout'!Q163 = "P", 'Exadata Layout'!Q163 = "A"), 'Exadata Layout'!I163, 0)</f>
        <v>0</v>
      </c>
      <c r="G2655" s="91" t="str">
        <f t="array" ref="G2655">IF(OR('Exadata Layout'!Q163 = "P", 'Exadata Layout'!Q163 = "A"), 'Exadata Layout'!G163, "")</f>
        <v/>
      </c>
    </row>
    <row r="2656" spans="3:7">
      <c r="C2656" s="91">
        <v>150</v>
      </c>
      <c r="D2656" s="99">
        <f>IF(OR('Exadata Layout'!Q164 = "P"), 'Exadata Layout'!V164, 0)</f>
        <v>0</v>
      </c>
      <c r="E2656" s="99">
        <f t="array" ref="E2656">IF(OR('Exadata Layout'!Q164 = "P", 'Exadata Layout'!Q164 = "A"), 'Exadata Layout'!W164, 0)</f>
        <v>0</v>
      </c>
      <c r="F2656" s="99">
        <f>IF(OR('Exadata Layout'!Q164 = "P", 'Exadata Layout'!Q164 = "A"), 'Exadata Layout'!I164, 0)</f>
        <v>0</v>
      </c>
      <c r="G2656" s="91" t="str">
        <f t="array" ref="G2656">IF(OR('Exadata Layout'!Q164 = "P", 'Exadata Layout'!Q164 = "A"), 'Exadata Layout'!G164, "")</f>
        <v/>
      </c>
    </row>
    <row r="2657" spans="3:7">
      <c r="C2657" s="91">
        <v>151</v>
      </c>
      <c r="D2657" s="99">
        <f>IF(OR('Exadata Layout'!Q165 = "P"), 'Exadata Layout'!V165, 0)</f>
        <v>0</v>
      </c>
      <c r="E2657" s="99">
        <f t="array" ref="E2657">IF(OR('Exadata Layout'!Q165 = "P", 'Exadata Layout'!Q165 = "A"), 'Exadata Layout'!W165, 0)</f>
        <v>0</v>
      </c>
      <c r="F2657" s="99">
        <f>IF(OR('Exadata Layout'!Q165 = "P", 'Exadata Layout'!Q165 = "A"), 'Exadata Layout'!I165, 0)</f>
        <v>0</v>
      </c>
      <c r="G2657" s="91" t="str">
        <f t="array" ref="G2657">IF(OR('Exadata Layout'!Q165 = "P", 'Exadata Layout'!Q165 = "A"), 'Exadata Layout'!G165, "")</f>
        <v/>
      </c>
    </row>
    <row r="2658" spans="3:7">
      <c r="C2658" s="91">
        <v>152</v>
      </c>
      <c r="D2658" s="99">
        <f>IF(OR('Exadata Layout'!Q166 = "P"), 'Exadata Layout'!V166, 0)</f>
        <v>0</v>
      </c>
      <c r="E2658" s="99">
        <f t="array" ref="E2658">IF(OR('Exadata Layout'!Q166 = "P", 'Exadata Layout'!Q166 = "A"), 'Exadata Layout'!W166, 0)</f>
        <v>0</v>
      </c>
      <c r="F2658" s="99">
        <f>IF(OR('Exadata Layout'!Q166 = "P", 'Exadata Layout'!Q166 = "A"), 'Exadata Layout'!I166, 0)</f>
        <v>0</v>
      </c>
      <c r="G2658" s="91" t="str">
        <f t="array" ref="G2658">IF(OR('Exadata Layout'!Q166 = "P", 'Exadata Layout'!Q166 = "A"), 'Exadata Layout'!G166, "")</f>
        <v/>
      </c>
    </row>
    <row r="2659" spans="3:7">
      <c r="C2659" s="91">
        <v>153</v>
      </c>
      <c r="D2659" s="99">
        <f>IF(OR('Exadata Layout'!Q167 = "P"), 'Exadata Layout'!V167, 0)</f>
        <v>0</v>
      </c>
      <c r="E2659" s="99">
        <f t="array" ref="E2659">IF(OR('Exadata Layout'!Q167 = "P", 'Exadata Layout'!Q167 = "A"), 'Exadata Layout'!W167, 0)</f>
        <v>0</v>
      </c>
      <c r="F2659" s="99">
        <f>IF(OR('Exadata Layout'!Q167 = "P", 'Exadata Layout'!Q167 = "A"), 'Exadata Layout'!I167, 0)</f>
        <v>0</v>
      </c>
      <c r="G2659" s="91" t="str">
        <f t="array" ref="G2659">IF(OR('Exadata Layout'!Q167 = "P", 'Exadata Layout'!Q167 = "A"), 'Exadata Layout'!G167, "")</f>
        <v/>
      </c>
    </row>
    <row r="2660" spans="3:7">
      <c r="C2660" s="91">
        <v>154</v>
      </c>
      <c r="D2660" s="99">
        <f>IF(OR('Exadata Layout'!Q168 = "P"), 'Exadata Layout'!V168, 0)</f>
        <v>0</v>
      </c>
      <c r="E2660" s="99">
        <f t="array" ref="E2660">IF(OR('Exadata Layout'!Q168 = "P", 'Exadata Layout'!Q168 = "A"), 'Exadata Layout'!W168, 0)</f>
        <v>0</v>
      </c>
      <c r="F2660" s="99">
        <f>IF(OR('Exadata Layout'!Q168 = "P", 'Exadata Layout'!Q168 = "A"), 'Exadata Layout'!I168, 0)</f>
        <v>0</v>
      </c>
      <c r="G2660" s="91" t="str">
        <f t="array" ref="G2660">IF(OR('Exadata Layout'!Q168 = "P", 'Exadata Layout'!Q168 = "A"), 'Exadata Layout'!G168, "")</f>
        <v/>
      </c>
    </row>
    <row r="2661" spans="3:7">
      <c r="C2661" s="91">
        <v>155</v>
      </c>
      <c r="D2661" s="99">
        <f>IF(OR('Exadata Layout'!Q169 = "P"), 'Exadata Layout'!V169, 0)</f>
        <v>0</v>
      </c>
      <c r="E2661" s="99">
        <f t="array" ref="E2661">IF(OR('Exadata Layout'!Q169 = "P", 'Exadata Layout'!Q169 = "A"), 'Exadata Layout'!W169, 0)</f>
        <v>0</v>
      </c>
      <c r="F2661" s="99">
        <f>IF(OR('Exadata Layout'!Q169 = "P", 'Exadata Layout'!Q169 = "A"), 'Exadata Layout'!I169, 0)</f>
        <v>0</v>
      </c>
      <c r="G2661" s="91" t="str">
        <f t="array" ref="G2661">IF(OR('Exadata Layout'!Q169 = "P", 'Exadata Layout'!Q169 = "A"), 'Exadata Layout'!G169, "")</f>
        <v/>
      </c>
    </row>
    <row r="2662" spans="3:7">
      <c r="C2662" s="91">
        <v>156</v>
      </c>
      <c r="D2662" s="99">
        <f>IF(OR('Exadata Layout'!Q170 = "P"), 'Exadata Layout'!V170, 0)</f>
        <v>0</v>
      </c>
      <c r="E2662" s="99">
        <f t="array" ref="E2662">IF(OR('Exadata Layout'!Q170 = "P", 'Exadata Layout'!Q170 = "A"), 'Exadata Layout'!W170, 0)</f>
        <v>0</v>
      </c>
      <c r="F2662" s="99">
        <f>IF(OR('Exadata Layout'!Q170 = "P", 'Exadata Layout'!Q170 = "A"), 'Exadata Layout'!I170, 0)</f>
        <v>0</v>
      </c>
      <c r="G2662" s="91" t="str">
        <f t="array" ref="G2662">IF(OR('Exadata Layout'!Q170 = "P", 'Exadata Layout'!Q170 = "A"), 'Exadata Layout'!G170, "")</f>
        <v/>
      </c>
    </row>
    <row r="2663" spans="3:7">
      <c r="C2663" s="91">
        <v>157</v>
      </c>
      <c r="D2663" s="99">
        <f>IF(OR('Exadata Layout'!Q171 = "P"), 'Exadata Layout'!V171, 0)</f>
        <v>0</v>
      </c>
      <c r="E2663" s="99">
        <f t="array" ref="E2663">IF(OR('Exadata Layout'!Q171 = "P", 'Exadata Layout'!Q171 = "A"), 'Exadata Layout'!W171, 0)</f>
        <v>0</v>
      </c>
      <c r="F2663" s="99">
        <f>IF(OR('Exadata Layout'!Q171 = "P", 'Exadata Layout'!Q171 = "A"), 'Exadata Layout'!I171, 0)</f>
        <v>0</v>
      </c>
      <c r="G2663" s="91" t="str">
        <f t="array" ref="G2663">IF(OR('Exadata Layout'!Q171 = "P", 'Exadata Layout'!Q171 = "A"), 'Exadata Layout'!G171, "")</f>
        <v/>
      </c>
    </row>
    <row r="2664" spans="3:7">
      <c r="C2664" s="91">
        <v>158</v>
      </c>
      <c r="D2664" s="99">
        <f>IF(OR('Exadata Layout'!Q172 = "P"), 'Exadata Layout'!V172, 0)</f>
        <v>0</v>
      </c>
      <c r="E2664" s="99">
        <f t="array" ref="E2664">IF(OR('Exadata Layout'!Q172 = "P", 'Exadata Layout'!Q172 = "A"), 'Exadata Layout'!W172, 0)</f>
        <v>0</v>
      </c>
      <c r="F2664" s="99">
        <f>IF(OR('Exadata Layout'!Q172 = "P", 'Exadata Layout'!Q172 = "A"), 'Exadata Layout'!I172, 0)</f>
        <v>0</v>
      </c>
      <c r="G2664" s="91" t="str">
        <f t="array" ref="G2664">IF(OR('Exadata Layout'!Q172 = "P", 'Exadata Layout'!Q172 = "A"), 'Exadata Layout'!G172, "")</f>
        <v/>
      </c>
    </row>
    <row r="2665" spans="3:7">
      <c r="C2665" s="91">
        <v>159</v>
      </c>
      <c r="D2665" s="99">
        <f>IF(OR('Exadata Layout'!Q173 = "P"), 'Exadata Layout'!V173, 0)</f>
        <v>0</v>
      </c>
      <c r="E2665" s="99">
        <f t="array" ref="E2665">IF(OR('Exadata Layout'!Q173 = "P", 'Exadata Layout'!Q173 = "A"), 'Exadata Layout'!W173, 0)</f>
        <v>0</v>
      </c>
      <c r="F2665" s="99">
        <f>IF(OR('Exadata Layout'!Q173 = "P", 'Exadata Layout'!Q173 = "A"), 'Exadata Layout'!I173, 0)</f>
        <v>0</v>
      </c>
      <c r="G2665" s="91" t="str">
        <f t="array" ref="G2665">IF(OR('Exadata Layout'!Q173 = "P", 'Exadata Layout'!Q173 = "A"), 'Exadata Layout'!G173, "")</f>
        <v/>
      </c>
    </row>
    <row r="2666" spans="3:7">
      <c r="C2666" s="91">
        <v>160</v>
      </c>
      <c r="D2666" s="99">
        <f>IF(OR('Exadata Layout'!Q174 = "P"), 'Exadata Layout'!V174, 0)</f>
        <v>0</v>
      </c>
      <c r="E2666" s="99">
        <f t="array" ref="E2666">IF(OR('Exadata Layout'!Q174 = "P", 'Exadata Layout'!Q174 = "A"), 'Exadata Layout'!W174, 0)</f>
        <v>0</v>
      </c>
      <c r="F2666" s="99">
        <f>IF(OR('Exadata Layout'!Q174 = "P", 'Exadata Layout'!Q174 = "A"), 'Exadata Layout'!I174, 0)</f>
        <v>0</v>
      </c>
      <c r="G2666" s="91" t="str">
        <f t="array" ref="G2666">IF(OR('Exadata Layout'!Q174 = "P", 'Exadata Layout'!Q174 = "A"), 'Exadata Layout'!G174, "")</f>
        <v/>
      </c>
    </row>
    <row r="2667" spans="3:7">
      <c r="C2667" s="91">
        <v>161</v>
      </c>
      <c r="D2667" s="99">
        <f>IF(OR('Exadata Layout'!Q175 = "P"), 'Exadata Layout'!V175, 0)</f>
        <v>0</v>
      </c>
      <c r="E2667" s="99">
        <f t="array" ref="E2667">IF(OR('Exadata Layout'!Q175 = "P", 'Exadata Layout'!Q175 = "A"), 'Exadata Layout'!W175, 0)</f>
        <v>0</v>
      </c>
      <c r="F2667" s="99">
        <f>IF(OR('Exadata Layout'!Q175 = "P", 'Exadata Layout'!Q175 = "A"), 'Exadata Layout'!I175, 0)</f>
        <v>0</v>
      </c>
      <c r="G2667" s="91" t="str">
        <f t="array" ref="G2667">IF(OR('Exadata Layout'!Q175 = "P", 'Exadata Layout'!Q175 = "A"), 'Exadata Layout'!G175, "")</f>
        <v/>
      </c>
    </row>
    <row r="2668" spans="3:7">
      <c r="C2668" s="91">
        <v>162</v>
      </c>
      <c r="D2668" s="99">
        <f>IF(OR('Exadata Layout'!Q176 = "P"), 'Exadata Layout'!V176, 0)</f>
        <v>0</v>
      </c>
      <c r="E2668" s="99">
        <f t="array" ref="E2668">IF(OR('Exadata Layout'!Q176 = "P", 'Exadata Layout'!Q176 = "A"), 'Exadata Layout'!W176, 0)</f>
        <v>0</v>
      </c>
      <c r="F2668" s="99">
        <f>IF(OR('Exadata Layout'!Q176 = "P", 'Exadata Layout'!Q176 = "A"), 'Exadata Layout'!I176, 0)</f>
        <v>0</v>
      </c>
      <c r="G2668" s="91" t="str">
        <f t="array" ref="G2668">IF(OR('Exadata Layout'!Q176 = "P", 'Exadata Layout'!Q176 = "A"), 'Exadata Layout'!G176, "")</f>
        <v/>
      </c>
    </row>
    <row r="2669" spans="3:7">
      <c r="C2669" s="91">
        <v>163</v>
      </c>
      <c r="D2669" s="99">
        <f>IF(OR('Exadata Layout'!Q177 = "P"), 'Exadata Layout'!V177, 0)</f>
        <v>0</v>
      </c>
      <c r="E2669" s="99">
        <f t="array" ref="E2669">IF(OR('Exadata Layout'!Q177 = "P", 'Exadata Layout'!Q177 = "A"), 'Exadata Layout'!W177, 0)</f>
        <v>0</v>
      </c>
      <c r="F2669" s="99">
        <f>IF(OR('Exadata Layout'!Q177 = "P", 'Exadata Layout'!Q177 = "A"), 'Exadata Layout'!I177, 0)</f>
        <v>0</v>
      </c>
      <c r="G2669" s="91" t="str">
        <f t="array" ref="G2669">IF(OR('Exadata Layout'!Q177 = "P", 'Exadata Layout'!Q177 = "A"), 'Exadata Layout'!G177, "")</f>
        <v/>
      </c>
    </row>
    <row r="2670" spans="3:7">
      <c r="C2670" s="91">
        <v>164</v>
      </c>
      <c r="D2670" s="99">
        <f>IF(OR('Exadata Layout'!Q178 = "P"), 'Exadata Layout'!V178, 0)</f>
        <v>0</v>
      </c>
      <c r="E2670" s="99">
        <f t="array" ref="E2670">IF(OR('Exadata Layout'!Q178 = "P", 'Exadata Layout'!Q178 = "A"), 'Exadata Layout'!W178, 0)</f>
        <v>0</v>
      </c>
      <c r="F2670" s="99">
        <f>IF(OR('Exadata Layout'!Q178 = "P", 'Exadata Layout'!Q178 = "A"), 'Exadata Layout'!I178, 0)</f>
        <v>0</v>
      </c>
      <c r="G2670" s="91" t="str">
        <f t="array" ref="G2670">IF(OR('Exadata Layout'!Q178 = "P", 'Exadata Layout'!Q178 = "A"), 'Exadata Layout'!G178, "")</f>
        <v/>
      </c>
    </row>
    <row r="2671" spans="3:7">
      <c r="C2671" s="91">
        <v>165</v>
      </c>
      <c r="D2671" s="99">
        <f>IF(OR('Exadata Layout'!Q179 = "P"), 'Exadata Layout'!V179, 0)</f>
        <v>0</v>
      </c>
      <c r="E2671" s="99">
        <f t="array" ref="E2671">IF(OR('Exadata Layout'!Q179 = "P", 'Exadata Layout'!Q179 = "A"), 'Exadata Layout'!W179, 0)</f>
        <v>0</v>
      </c>
      <c r="F2671" s="99">
        <f>IF(OR('Exadata Layout'!Q179 = "P", 'Exadata Layout'!Q179 = "A"), 'Exadata Layout'!I179, 0)</f>
        <v>0</v>
      </c>
      <c r="G2671" s="91" t="str">
        <f t="array" ref="G2671">IF(OR('Exadata Layout'!Q179 = "P", 'Exadata Layout'!Q179 = "A"), 'Exadata Layout'!G179, "")</f>
        <v/>
      </c>
    </row>
    <row r="2672" spans="3:7">
      <c r="C2672" s="91">
        <v>166</v>
      </c>
      <c r="D2672" s="99">
        <f>IF(OR('Exadata Layout'!Q180 = "P"), 'Exadata Layout'!V180, 0)</f>
        <v>0</v>
      </c>
      <c r="E2672" s="99">
        <f t="array" ref="E2672">IF(OR('Exadata Layout'!Q180 = "P", 'Exadata Layout'!Q180 = "A"), 'Exadata Layout'!W180, 0)</f>
        <v>0</v>
      </c>
      <c r="F2672" s="99">
        <f>IF(OR('Exadata Layout'!Q180 = "P", 'Exadata Layout'!Q180 = "A"), 'Exadata Layout'!I180, 0)</f>
        <v>0</v>
      </c>
      <c r="G2672" s="91" t="str">
        <f t="array" ref="G2672">IF(OR('Exadata Layout'!Q180 = "P", 'Exadata Layout'!Q180 = "A"), 'Exadata Layout'!G180, "")</f>
        <v/>
      </c>
    </row>
    <row r="2673" spans="3:7">
      <c r="C2673" s="91">
        <v>167</v>
      </c>
      <c r="D2673" s="99">
        <f>IF(OR('Exadata Layout'!Q181 = "P"), 'Exadata Layout'!V181, 0)</f>
        <v>0</v>
      </c>
      <c r="E2673" s="99">
        <f t="array" ref="E2673">IF(OR('Exadata Layout'!Q181 = "P", 'Exadata Layout'!Q181 = "A"), 'Exadata Layout'!W181, 0)</f>
        <v>0</v>
      </c>
      <c r="F2673" s="99">
        <f>IF(OR('Exadata Layout'!Q181 = "P", 'Exadata Layout'!Q181 = "A"), 'Exadata Layout'!I181, 0)</f>
        <v>0</v>
      </c>
      <c r="G2673" s="91" t="str">
        <f t="array" ref="G2673">IF(OR('Exadata Layout'!Q181 = "P", 'Exadata Layout'!Q181 = "A"), 'Exadata Layout'!G181, "")</f>
        <v/>
      </c>
    </row>
    <row r="2674" spans="3:7">
      <c r="C2674" s="91">
        <v>168</v>
      </c>
      <c r="D2674" s="99">
        <f>IF(OR('Exadata Layout'!Q182 = "P"), 'Exadata Layout'!V182, 0)</f>
        <v>0</v>
      </c>
      <c r="E2674" s="99">
        <f t="array" ref="E2674">IF(OR('Exadata Layout'!Q182 = "P", 'Exadata Layout'!Q182 = "A"), 'Exadata Layout'!W182, 0)</f>
        <v>0</v>
      </c>
      <c r="F2674" s="99">
        <f>IF(OR('Exadata Layout'!Q182 = "P", 'Exadata Layout'!Q182 = "A"), 'Exadata Layout'!I182, 0)</f>
        <v>0</v>
      </c>
      <c r="G2674" s="91" t="str">
        <f t="array" ref="G2674">IF(OR('Exadata Layout'!Q182 = "P", 'Exadata Layout'!Q182 = "A"), 'Exadata Layout'!G182, "")</f>
        <v/>
      </c>
    </row>
    <row r="2675" spans="3:7">
      <c r="C2675" s="91">
        <v>169</v>
      </c>
      <c r="D2675" s="99">
        <f>IF(OR('Exadata Layout'!Q183 = "P"), 'Exadata Layout'!V183, 0)</f>
        <v>0</v>
      </c>
      <c r="E2675" s="99">
        <f t="array" ref="E2675">IF(OR('Exadata Layout'!Q183 = "P", 'Exadata Layout'!Q183 = "A"), 'Exadata Layout'!W183, 0)</f>
        <v>0</v>
      </c>
      <c r="F2675" s="99">
        <f>IF(OR('Exadata Layout'!Q183 = "P", 'Exadata Layout'!Q183 = "A"), 'Exadata Layout'!I183, 0)</f>
        <v>0</v>
      </c>
      <c r="G2675" s="91" t="str">
        <f t="array" ref="G2675">IF(OR('Exadata Layout'!Q183 = "P", 'Exadata Layout'!Q183 = "A"), 'Exadata Layout'!G183, "")</f>
        <v/>
      </c>
    </row>
    <row r="2676" spans="3:7">
      <c r="C2676" s="91">
        <v>170</v>
      </c>
      <c r="D2676" s="99">
        <f>IF(OR('Exadata Layout'!Q184 = "P"), 'Exadata Layout'!V184, 0)</f>
        <v>0</v>
      </c>
      <c r="E2676" s="99">
        <f t="array" ref="E2676">IF(OR('Exadata Layout'!Q184 = "P", 'Exadata Layout'!Q184 = "A"), 'Exadata Layout'!W184, 0)</f>
        <v>0</v>
      </c>
      <c r="F2676" s="99">
        <f>IF(OR('Exadata Layout'!Q184 = "P", 'Exadata Layout'!Q184 = "A"), 'Exadata Layout'!I184, 0)</f>
        <v>0</v>
      </c>
      <c r="G2676" s="91" t="str">
        <f t="array" ref="G2676">IF(OR('Exadata Layout'!Q184 = "P", 'Exadata Layout'!Q184 = "A"), 'Exadata Layout'!G184, "")</f>
        <v/>
      </c>
    </row>
    <row r="2677" spans="3:7">
      <c r="C2677" s="91">
        <v>171</v>
      </c>
      <c r="D2677" s="99">
        <f>IF(OR('Exadata Layout'!Q185 = "P"), 'Exadata Layout'!V185, 0)</f>
        <v>0</v>
      </c>
      <c r="E2677" s="99">
        <f t="array" ref="E2677">IF(OR('Exadata Layout'!Q185 = "P", 'Exadata Layout'!Q185 = "A"), 'Exadata Layout'!W185, 0)</f>
        <v>0</v>
      </c>
      <c r="F2677" s="99">
        <f>IF(OR('Exadata Layout'!Q185 = "P", 'Exadata Layout'!Q185 = "A"), 'Exadata Layout'!I185, 0)</f>
        <v>0</v>
      </c>
      <c r="G2677" s="91" t="str">
        <f t="array" ref="G2677">IF(OR('Exadata Layout'!Q185 = "P", 'Exadata Layout'!Q185 = "A"), 'Exadata Layout'!G185, "")</f>
        <v/>
      </c>
    </row>
    <row r="2678" spans="3:7">
      <c r="C2678" s="91">
        <v>172</v>
      </c>
      <c r="D2678" s="99">
        <f>IF(OR('Exadata Layout'!Q186 = "P"), 'Exadata Layout'!V186, 0)</f>
        <v>0</v>
      </c>
      <c r="E2678" s="99">
        <f t="array" ref="E2678">IF(OR('Exadata Layout'!Q186 = "P", 'Exadata Layout'!Q186 = "A"), 'Exadata Layout'!W186, 0)</f>
        <v>0</v>
      </c>
      <c r="F2678" s="99">
        <f>IF(OR('Exadata Layout'!Q186 = "P", 'Exadata Layout'!Q186 = "A"), 'Exadata Layout'!I186, 0)</f>
        <v>0</v>
      </c>
      <c r="G2678" s="91" t="str">
        <f t="array" ref="G2678">IF(OR('Exadata Layout'!Q186 = "P", 'Exadata Layout'!Q186 = "A"), 'Exadata Layout'!G186, "")</f>
        <v/>
      </c>
    </row>
    <row r="2679" spans="3:7">
      <c r="C2679" s="91">
        <v>173</v>
      </c>
      <c r="D2679" s="99">
        <f>IF(OR('Exadata Layout'!Q187 = "P"), 'Exadata Layout'!V187, 0)</f>
        <v>0</v>
      </c>
      <c r="E2679" s="99">
        <f t="array" ref="E2679">IF(OR('Exadata Layout'!Q187 = "P", 'Exadata Layout'!Q187 = "A"), 'Exadata Layout'!W187, 0)</f>
        <v>0</v>
      </c>
      <c r="F2679" s="99">
        <f>IF(OR('Exadata Layout'!Q187 = "P", 'Exadata Layout'!Q187 = "A"), 'Exadata Layout'!I187, 0)</f>
        <v>0</v>
      </c>
      <c r="G2679" s="91" t="str">
        <f t="array" ref="G2679">IF(OR('Exadata Layout'!Q187 = "P", 'Exadata Layout'!Q187 = "A"), 'Exadata Layout'!G187, "")</f>
        <v/>
      </c>
    </row>
    <row r="2680" spans="3:7">
      <c r="C2680" s="91">
        <v>174</v>
      </c>
      <c r="D2680" s="99">
        <f>IF(OR('Exadata Layout'!Q188 = "P"), 'Exadata Layout'!V188, 0)</f>
        <v>0</v>
      </c>
      <c r="E2680" s="99">
        <f t="array" ref="E2680">IF(OR('Exadata Layout'!Q188 = "P", 'Exadata Layout'!Q188 = "A"), 'Exadata Layout'!W188, 0)</f>
        <v>0</v>
      </c>
      <c r="F2680" s="99">
        <f>IF(OR('Exadata Layout'!Q188 = "P", 'Exadata Layout'!Q188 = "A"), 'Exadata Layout'!I188, 0)</f>
        <v>0</v>
      </c>
      <c r="G2680" s="91" t="str">
        <f t="array" ref="G2680">IF(OR('Exadata Layout'!Q188 = "P", 'Exadata Layout'!Q188 = "A"), 'Exadata Layout'!G188, "")</f>
        <v/>
      </c>
    </row>
    <row r="2681" spans="3:7">
      <c r="C2681" s="91">
        <v>175</v>
      </c>
      <c r="D2681" s="99">
        <f>IF(OR('Exadata Layout'!Q189 = "P"), 'Exadata Layout'!V189, 0)</f>
        <v>0</v>
      </c>
      <c r="E2681" s="99">
        <f t="array" ref="E2681">IF(OR('Exadata Layout'!Q189 = "P", 'Exadata Layout'!Q189 = "A"), 'Exadata Layout'!W189, 0)</f>
        <v>0</v>
      </c>
      <c r="F2681" s="99">
        <f>IF(OR('Exadata Layout'!Q189 = "P", 'Exadata Layout'!Q189 = "A"), 'Exadata Layout'!I189, 0)</f>
        <v>0</v>
      </c>
      <c r="G2681" s="91" t="str">
        <f t="array" ref="G2681">IF(OR('Exadata Layout'!Q189 = "P", 'Exadata Layout'!Q189 = "A"), 'Exadata Layout'!G189, "")</f>
        <v/>
      </c>
    </row>
    <row r="2682" spans="3:7">
      <c r="C2682" s="91">
        <v>176</v>
      </c>
      <c r="D2682" s="99">
        <f>IF(OR('Exadata Layout'!Q190 = "P"), 'Exadata Layout'!V190, 0)</f>
        <v>0</v>
      </c>
      <c r="E2682" s="99">
        <f t="array" ref="E2682">IF(OR('Exadata Layout'!Q190 = "P", 'Exadata Layout'!Q190 = "A"), 'Exadata Layout'!W190, 0)</f>
        <v>0</v>
      </c>
      <c r="F2682" s="99">
        <f>IF(OR('Exadata Layout'!Q190 = "P", 'Exadata Layout'!Q190 = "A"), 'Exadata Layout'!I190, 0)</f>
        <v>0</v>
      </c>
      <c r="G2682" s="91" t="str">
        <f t="array" ref="G2682">IF(OR('Exadata Layout'!Q190 = "P", 'Exadata Layout'!Q190 = "A"), 'Exadata Layout'!G190, "")</f>
        <v/>
      </c>
    </row>
    <row r="2683" spans="3:7">
      <c r="C2683" s="91">
        <v>177</v>
      </c>
      <c r="D2683" s="99">
        <f>IF(OR('Exadata Layout'!Q191 = "P"), 'Exadata Layout'!V191, 0)</f>
        <v>0</v>
      </c>
      <c r="E2683" s="99">
        <f t="array" ref="E2683">IF(OR('Exadata Layout'!Q191 = "P", 'Exadata Layout'!Q191 = "A"), 'Exadata Layout'!W191, 0)</f>
        <v>0</v>
      </c>
      <c r="F2683" s="99">
        <f>IF(OR('Exadata Layout'!Q191 = "P", 'Exadata Layout'!Q191 = "A"), 'Exadata Layout'!I191, 0)</f>
        <v>0</v>
      </c>
      <c r="G2683" s="91" t="str">
        <f t="array" ref="G2683">IF(OR('Exadata Layout'!Q191 = "P", 'Exadata Layout'!Q191 = "A"), 'Exadata Layout'!G191, "")</f>
        <v/>
      </c>
    </row>
    <row r="2684" spans="3:7">
      <c r="C2684" s="91">
        <v>178</v>
      </c>
      <c r="D2684" s="99">
        <f>IF(OR('Exadata Layout'!Q192 = "P"), 'Exadata Layout'!V192, 0)</f>
        <v>0</v>
      </c>
      <c r="E2684" s="99">
        <f t="array" ref="E2684">IF(OR('Exadata Layout'!Q192 = "P", 'Exadata Layout'!Q192 = "A"), 'Exadata Layout'!W192, 0)</f>
        <v>0</v>
      </c>
      <c r="F2684" s="99">
        <f>IF(OR('Exadata Layout'!Q192 = "P", 'Exadata Layout'!Q192 = "A"), 'Exadata Layout'!I192, 0)</f>
        <v>0</v>
      </c>
      <c r="G2684" s="91" t="str">
        <f t="array" ref="G2684">IF(OR('Exadata Layout'!Q192 = "P", 'Exadata Layout'!Q192 = "A"), 'Exadata Layout'!G192, "")</f>
        <v/>
      </c>
    </row>
    <row r="2685" spans="3:7">
      <c r="C2685" s="91">
        <v>179</v>
      </c>
      <c r="D2685" s="99">
        <f>IF(OR('Exadata Layout'!Q193 = "P"), 'Exadata Layout'!V193, 0)</f>
        <v>0</v>
      </c>
      <c r="E2685" s="99">
        <f t="array" ref="E2685">IF(OR('Exadata Layout'!Q193 = "P", 'Exadata Layout'!Q193 = "A"), 'Exadata Layout'!W193, 0)</f>
        <v>0</v>
      </c>
      <c r="F2685" s="99">
        <f>IF(OR('Exadata Layout'!Q193 = "P", 'Exadata Layout'!Q193 = "A"), 'Exadata Layout'!I193, 0)</f>
        <v>0</v>
      </c>
      <c r="G2685" s="91" t="str">
        <f t="array" ref="G2685">IF(OR('Exadata Layout'!Q193 = "P", 'Exadata Layout'!Q193 = "A"), 'Exadata Layout'!G193, "")</f>
        <v/>
      </c>
    </row>
    <row r="2686" spans="3:7">
      <c r="C2686" s="91">
        <v>180</v>
      </c>
      <c r="D2686" s="99">
        <f>IF(OR('Exadata Layout'!Q194 = "P"), 'Exadata Layout'!V194, 0)</f>
        <v>0</v>
      </c>
      <c r="E2686" s="99">
        <f t="array" ref="E2686">IF(OR('Exadata Layout'!Q194 = "P", 'Exadata Layout'!Q194 = "A"), 'Exadata Layout'!W194, 0)</f>
        <v>0</v>
      </c>
      <c r="F2686" s="99">
        <f>IF(OR('Exadata Layout'!Q194 = "P", 'Exadata Layout'!Q194 = "A"), 'Exadata Layout'!I194, 0)</f>
        <v>0</v>
      </c>
      <c r="G2686" s="91" t="str">
        <f t="array" ref="G2686">IF(OR('Exadata Layout'!Q194 = "P", 'Exadata Layout'!Q194 = "A"), 'Exadata Layout'!G194, "")</f>
        <v/>
      </c>
    </row>
    <row r="2687" spans="3:7">
      <c r="C2687" s="91">
        <v>181</v>
      </c>
      <c r="D2687" s="99">
        <f>IF(OR('Exadata Layout'!Q195 = "P"), 'Exadata Layout'!V195, 0)</f>
        <v>0</v>
      </c>
      <c r="E2687" s="99">
        <f t="array" ref="E2687">IF(OR('Exadata Layout'!Q195 = "P", 'Exadata Layout'!Q195 = "A"), 'Exadata Layout'!W195, 0)</f>
        <v>0</v>
      </c>
      <c r="F2687" s="99">
        <f>IF(OR('Exadata Layout'!Q195 = "P", 'Exadata Layout'!Q195 = "A"), 'Exadata Layout'!I195, 0)</f>
        <v>0</v>
      </c>
      <c r="G2687" s="91" t="str">
        <f t="array" ref="G2687">IF(OR('Exadata Layout'!Q195 = "P", 'Exadata Layout'!Q195 = "A"), 'Exadata Layout'!G195, "")</f>
        <v/>
      </c>
    </row>
    <row r="2688" spans="3:7">
      <c r="C2688" s="91">
        <v>182</v>
      </c>
      <c r="D2688" s="99">
        <f>IF(OR('Exadata Layout'!Q196 = "P"), 'Exadata Layout'!V196, 0)</f>
        <v>0</v>
      </c>
      <c r="E2688" s="99">
        <f t="array" ref="E2688">IF(OR('Exadata Layout'!Q196 = "P", 'Exadata Layout'!Q196 = "A"), 'Exadata Layout'!W196, 0)</f>
        <v>0</v>
      </c>
      <c r="F2688" s="99">
        <f>IF(OR('Exadata Layout'!Q196 = "P", 'Exadata Layout'!Q196 = "A"), 'Exadata Layout'!I196, 0)</f>
        <v>0</v>
      </c>
      <c r="G2688" s="91" t="str">
        <f t="array" ref="G2688">IF(OR('Exadata Layout'!Q196 = "P", 'Exadata Layout'!Q196 = "A"), 'Exadata Layout'!G196, "")</f>
        <v/>
      </c>
    </row>
    <row r="2689" spans="3:7">
      <c r="C2689" s="91">
        <v>183</v>
      </c>
      <c r="D2689" s="99">
        <f>IF(OR('Exadata Layout'!Q197 = "P"), 'Exadata Layout'!V197, 0)</f>
        <v>0</v>
      </c>
      <c r="E2689" s="99">
        <f t="array" ref="E2689">IF(OR('Exadata Layout'!Q197 = "P", 'Exadata Layout'!Q197 = "A"), 'Exadata Layout'!W197, 0)</f>
        <v>0</v>
      </c>
      <c r="F2689" s="99">
        <f>IF(OR('Exadata Layout'!Q197 = "P", 'Exadata Layout'!Q197 = "A"), 'Exadata Layout'!I197, 0)</f>
        <v>0</v>
      </c>
      <c r="G2689" s="91" t="str">
        <f t="array" ref="G2689">IF(OR('Exadata Layout'!Q197 = "P", 'Exadata Layout'!Q197 = "A"), 'Exadata Layout'!G197, "")</f>
        <v/>
      </c>
    </row>
    <row r="2690" spans="3:7">
      <c r="C2690" s="91">
        <v>184</v>
      </c>
      <c r="D2690" s="99">
        <f>IF(OR('Exadata Layout'!Q198 = "P"), 'Exadata Layout'!V198, 0)</f>
        <v>0</v>
      </c>
      <c r="E2690" s="99">
        <f t="array" ref="E2690">IF(OR('Exadata Layout'!Q198 = "P", 'Exadata Layout'!Q198 = "A"), 'Exadata Layout'!W198, 0)</f>
        <v>0</v>
      </c>
      <c r="F2690" s="99">
        <f>IF(OR('Exadata Layout'!Q198 = "P", 'Exadata Layout'!Q198 = "A"), 'Exadata Layout'!I198, 0)</f>
        <v>0</v>
      </c>
      <c r="G2690" s="91" t="str">
        <f t="array" ref="G2690">IF(OR('Exadata Layout'!Q198 = "P", 'Exadata Layout'!Q198 = "A"), 'Exadata Layout'!G198, "")</f>
        <v/>
      </c>
    </row>
    <row r="2691" spans="3:7">
      <c r="C2691" s="91">
        <v>185</v>
      </c>
      <c r="D2691" s="99">
        <f>IF(OR('Exadata Layout'!Q199 = "P"), 'Exadata Layout'!V199, 0)</f>
        <v>0</v>
      </c>
      <c r="E2691" s="99">
        <f t="array" ref="E2691">IF(OR('Exadata Layout'!Q199 = "P", 'Exadata Layout'!Q199 = "A"), 'Exadata Layout'!W199, 0)</f>
        <v>0</v>
      </c>
      <c r="F2691" s="99">
        <f>IF(OR('Exadata Layout'!Q199 = "P", 'Exadata Layout'!Q199 = "A"), 'Exadata Layout'!I199, 0)</f>
        <v>0</v>
      </c>
      <c r="G2691" s="91" t="str">
        <f t="array" ref="G2691">IF(OR('Exadata Layout'!Q199 = "P", 'Exadata Layout'!Q199 = "A"), 'Exadata Layout'!G199, "")</f>
        <v/>
      </c>
    </row>
    <row r="2692" spans="3:7">
      <c r="C2692" s="91">
        <v>186</v>
      </c>
      <c r="D2692" s="99">
        <f>IF(OR('Exadata Layout'!Q200 = "P"), 'Exadata Layout'!V200, 0)</f>
        <v>0</v>
      </c>
      <c r="E2692" s="99">
        <f t="array" ref="E2692">IF(OR('Exadata Layout'!Q200 = "P", 'Exadata Layout'!Q200 = "A"), 'Exadata Layout'!W200, 0)</f>
        <v>0</v>
      </c>
      <c r="F2692" s="99">
        <f>IF(OR('Exadata Layout'!Q200 = "P", 'Exadata Layout'!Q200 = "A"), 'Exadata Layout'!I200, 0)</f>
        <v>0</v>
      </c>
      <c r="G2692" s="91" t="str">
        <f t="array" ref="G2692">IF(OR('Exadata Layout'!Q200 = "P", 'Exadata Layout'!Q200 = "A"), 'Exadata Layout'!G200, "")</f>
        <v/>
      </c>
    </row>
    <row r="2693" spans="3:7">
      <c r="C2693" s="91">
        <v>187</v>
      </c>
      <c r="D2693" s="99">
        <f>IF(OR('Exadata Layout'!Q201 = "P"), 'Exadata Layout'!V201, 0)</f>
        <v>0</v>
      </c>
      <c r="E2693" s="99">
        <f t="array" ref="E2693">IF(OR('Exadata Layout'!Q201 = "P", 'Exadata Layout'!Q201 = "A"), 'Exadata Layout'!W201, 0)</f>
        <v>0</v>
      </c>
      <c r="F2693" s="99">
        <f>IF(OR('Exadata Layout'!Q201 = "P", 'Exadata Layout'!Q201 = "A"), 'Exadata Layout'!I201, 0)</f>
        <v>0</v>
      </c>
      <c r="G2693" s="91" t="str">
        <f t="array" ref="G2693">IF(OR('Exadata Layout'!Q201 = "P", 'Exadata Layout'!Q201 = "A"), 'Exadata Layout'!G201, "")</f>
        <v/>
      </c>
    </row>
    <row r="2694" spans="3:7">
      <c r="C2694" s="91">
        <v>188</v>
      </c>
      <c r="D2694" s="99">
        <f>IF(OR('Exadata Layout'!Q202 = "P"), 'Exadata Layout'!V202, 0)</f>
        <v>0</v>
      </c>
      <c r="E2694" s="99">
        <f t="array" ref="E2694">IF(OR('Exadata Layout'!Q202 = "P", 'Exadata Layout'!Q202 = "A"), 'Exadata Layout'!W202, 0)</f>
        <v>0</v>
      </c>
      <c r="F2694" s="99">
        <f>IF(OR('Exadata Layout'!Q202 = "P", 'Exadata Layout'!Q202 = "A"), 'Exadata Layout'!I202, 0)</f>
        <v>0</v>
      </c>
      <c r="G2694" s="91" t="str">
        <f t="array" ref="G2694">IF(OR('Exadata Layout'!Q202 = "P", 'Exadata Layout'!Q202 = "A"), 'Exadata Layout'!G202, "")</f>
        <v/>
      </c>
    </row>
    <row r="2695" spans="3:7">
      <c r="C2695" s="91">
        <v>189</v>
      </c>
      <c r="D2695" s="99">
        <f>IF(OR('Exadata Layout'!Q203 = "P"), 'Exadata Layout'!V203, 0)</f>
        <v>0</v>
      </c>
      <c r="E2695" s="99">
        <f t="array" ref="E2695">IF(OR('Exadata Layout'!Q203 = "P", 'Exadata Layout'!Q203 = "A"), 'Exadata Layout'!W203, 0)</f>
        <v>0</v>
      </c>
      <c r="F2695" s="99">
        <f>IF(OR('Exadata Layout'!Q203 = "P", 'Exadata Layout'!Q203 = "A"), 'Exadata Layout'!I203, 0)</f>
        <v>0</v>
      </c>
      <c r="G2695" s="91" t="str">
        <f t="array" ref="G2695">IF(OR('Exadata Layout'!Q203 = "P", 'Exadata Layout'!Q203 = "A"), 'Exadata Layout'!G203, "")</f>
        <v/>
      </c>
    </row>
    <row r="2696" spans="3:7">
      <c r="C2696" s="91">
        <v>190</v>
      </c>
      <c r="D2696" s="99">
        <f>IF(OR('Exadata Layout'!Q204 = "P"), 'Exadata Layout'!V204, 0)</f>
        <v>0</v>
      </c>
      <c r="E2696" s="99">
        <f t="array" ref="E2696">IF(OR('Exadata Layout'!Q204 = "P", 'Exadata Layout'!Q204 = "A"), 'Exadata Layout'!W204, 0)</f>
        <v>0</v>
      </c>
      <c r="F2696" s="99">
        <f>IF(OR('Exadata Layout'!Q204 = "P", 'Exadata Layout'!Q204 = "A"), 'Exadata Layout'!I204, 0)</f>
        <v>0</v>
      </c>
      <c r="G2696" s="91" t="str">
        <f t="array" ref="G2696">IF(OR('Exadata Layout'!Q204 = "P", 'Exadata Layout'!Q204 = "A"), 'Exadata Layout'!G204, "")</f>
        <v/>
      </c>
    </row>
    <row r="2697" spans="3:7">
      <c r="C2697" s="91">
        <v>191</v>
      </c>
      <c r="D2697" s="99">
        <f>IF(OR('Exadata Layout'!Q205 = "P"), 'Exadata Layout'!V205, 0)</f>
        <v>0</v>
      </c>
      <c r="E2697" s="99">
        <f t="array" ref="E2697">IF(OR('Exadata Layout'!Q205 = "P", 'Exadata Layout'!Q205 = "A"), 'Exadata Layout'!W205, 0)</f>
        <v>0</v>
      </c>
      <c r="F2697" s="99">
        <f>IF(OR('Exadata Layout'!Q205 = "P", 'Exadata Layout'!Q205 = "A"), 'Exadata Layout'!I205, 0)</f>
        <v>0</v>
      </c>
      <c r="G2697" s="91" t="str">
        <f t="array" ref="G2697">IF(OR('Exadata Layout'!Q205 = "P", 'Exadata Layout'!Q205 = "A"), 'Exadata Layout'!G205, "")</f>
        <v/>
      </c>
    </row>
    <row r="2698" spans="3:7">
      <c r="C2698" s="91">
        <v>192</v>
      </c>
      <c r="D2698" s="99">
        <f>IF(OR('Exadata Layout'!Q206 = "P"), 'Exadata Layout'!V206, 0)</f>
        <v>0</v>
      </c>
      <c r="E2698" s="99">
        <f t="array" ref="E2698">IF(OR('Exadata Layout'!Q206 = "P", 'Exadata Layout'!Q206 = "A"), 'Exadata Layout'!W206, 0)</f>
        <v>0</v>
      </c>
      <c r="F2698" s="99">
        <f>IF(OR('Exadata Layout'!Q206 = "P", 'Exadata Layout'!Q206 = "A"), 'Exadata Layout'!I206, 0)</f>
        <v>0</v>
      </c>
      <c r="G2698" s="91" t="str">
        <f t="array" ref="G2698">IF(OR('Exadata Layout'!Q206 = "P", 'Exadata Layout'!Q206 = "A"), 'Exadata Layout'!G206, "")</f>
        <v/>
      </c>
    </row>
    <row r="2699" spans="3:7">
      <c r="C2699" s="91">
        <v>193</v>
      </c>
      <c r="D2699" s="99">
        <f>IF(OR('Exadata Layout'!Q207 = "P"), 'Exadata Layout'!V207, 0)</f>
        <v>0</v>
      </c>
      <c r="E2699" s="99">
        <f t="array" ref="E2699">IF(OR('Exadata Layout'!Q207 = "P", 'Exadata Layout'!Q207 = "A"), 'Exadata Layout'!W207, 0)</f>
        <v>0</v>
      </c>
      <c r="F2699" s="99">
        <f>IF(OR('Exadata Layout'!Q207 = "P", 'Exadata Layout'!Q207 = "A"), 'Exadata Layout'!I207, 0)</f>
        <v>0</v>
      </c>
      <c r="G2699" s="91" t="str">
        <f t="array" ref="G2699">IF(OR('Exadata Layout'!Q207 = "P", 'Exadata Layout'!Q207 = "A"), 'Exadata Layout'!G207, "")</f>
        <v/>
      </c>
    </row>
    <row r="2700" spans="3:7">
      <c r="C2700" s="91">
        <v>194</v>
      </c>
      <c r="D2700" s="99">
        <f>IF(OR('Exadata Layout'!Q208 = "P"), 'Exadata Layout'!V208, 0)</f>
        <v>0</v>
      </c>
      <c r="E2700" s="99">
        <f t="array" ref="E2700">IF(OR('Exadata Layout'!Q208 = "P", 'Exadata Layout'!Q208 = "A"), 'Exadata Layout'!W208, 0)</f>
        <v>0</v>
      </c>
      <c r="F2700" s="99">
        <f>IF(OR('Exadata Layout'!Q208 = "P", 'Exadata Layout'!Q208 = "A"), 'Exadata Layout'!I208, 0)</f>
        <v>0</v>
      </c>
      <c r="G2700" s="91" t="str">
        <f t="array" ref="G2700">IF(OR('Exadata Layout'!Q208 = "P", 'Exadata Layout'!Q208 = "A"), 'Exadata Layout'!G208, "")</f>
        <v/>
      </c>
    </row>
    <row r="2701" spans="3:7">
      <c r="C2701" s="91">
        <v>195</v>
      </c>
      <c r="D2701" s="99">
        <f>IF(OR('Exadata Layout'!Q209 = "P"), 'Exadata Layout'!V209, 0)</f>
        <v>0</v>
      </c>
      <c r="E2701" s="99">
        <f t="array" ref="E2701">IF(OR('Exadata Layout'!Q209 = "P", 'Exadata Layout'!Q209 = "A"), 'Exadata Layout'!W209, 0)</f>
        <v>0</v>
      </c>
      <c r="F2701" s="99">
        <f>IF(OR('Exadata Layout'!Q209 = "P", 'Exadata Layout'!Q209 = "A"), 'Exadata Layout'!I209, 0)</f>
        <v>0</v>
      </c>
      <c r="G2701" s="91" t="str">
        <f t="array" ref="G2701">IF(OR('Exadata Layout'!Q209 = "P", 'Exadata Layout'!Q209 = "A"), 'Exadata Layout'!G209, "")</f>
        <v/>
      </c>
    </row>
    <row r="2702" spans="3:7">
      <c r="C2702" s="91">
        <v>196</v>
      </c>
      <c r="D2702" s="99">
        <f>IF(OR('Exadata Layout'!Q210 = "P"), 'Exadata Layout'!V210, 0)</f>
        <v>0</v>
      </c>
      <c r="E2702" s="99">
        <f t="array" ref="E2702">IF(OR('Exadata Layout'!Q210 = "P", 'Exadata Layout'!Q210 = "A"), 'Exadata Layout'!W210, 0)</f>
        <v>0</v>
      </c>
      <c r="F2702" s="99">
        <f>IF(OR('Exadata Layout'!Q210 = "P", 'Exadata Layout'!Q210 = "A"), 'Exadata Layout'!I210, 0)</f>
        <v>0</v>
      </c>
      <c r="G2702" s="91" t="str">
        <f t="array" ref="G2702">IF(OR('Exadata Layout'!Q210 = "P", 'Exadata Layout'!Q210 = "A"), 'Exadata Layout'!G210, "")</f>
        <v/>
      </c>
    </row>
    <row r="2703" spans="3:7">
      <c r="C2703" s="91">
        <v>197</v>
      </c>
      <c r="D2703" s="99">
        <f>IF(OR('Exadata Layout'!Q211 = "P"), 'Exadata Layout'!V211, 0)</f>
        <v>0</v>
      </c>
      <c r="E2703" s="99">
        <f t="array" ref="E2703">IF(OR('Exadata Layout'!Q211 = "P", 'Exadata Layout'!Q211 = "A"), 'Exadata Layout'!W211, 0)</f>
        <v>0</v>
      </c>
      <c r="F2703" s="99">
        <f>IF(OR('Exadata Layout'!Q211 = "P", 'Exadata Layout'!Q211 = "A"), 'Exadata Layout'!I211, 0)</f>
        <v>0</v>
      </c>
      <c r="G2703" s="91" t="str">
        <f t="array" ref="G2703">IF(OR('Exadata Layout'!Q211 = "P", 'Exadata Layout'!Q211 = "A"), 'Exadata Layout'!G211, "")</f>
        <v/>
      </c>
    </row>
    <row r="2704" spans="3:7">
      <c r="C2704" s="91">
        <v>198</v>
      </c>
      <c r="D2704" s="99">
        <f>IF(OR('Exadata Layout'!Q212 = "P"), 'Exadata Layout'!V212, 0)</f>
        <v>0</v>
      </c>
      <c r="E2704" s="99">
        <f t="array" ref="E2704">IF(OR('Exadata Layout'!Q212 = "P", 'Exadata Layout'!Q212 = "A"), 'Exadata Layout'!W212, 0)</f>
        <v>0</v>
      </c>
      <c r="F2704" s="99">
        <f>IF(OR('Exadata Layout'!Q212 = "P", 'Exadata Layout'!Q212 = "A"), 'Exadata Layout'!I212, 0)</f>
        <v>0</v>
      </c>
      <c r="G2704" s="91" t="str">
        <f t="array" ref="G2704">IF(OR('Exadata Layout'!Q212 = "P", 'Exadata Layout'!Q212 = "A"), 'Exadata Layout'!G212, "")</f>
        <v/>
      </c>
    </row>
    <row r="2705" spans="3:7">
      <c r="C2705" s="91">
        <v>199</v>
      </c>
      <c r="D2705" s="99">
        <f>IF(OR('Exadata Layout'!Q213 = "P"), 'Exadata Layout'!V213, 0)</f>
        <v>0</v>
      </c>
      <c r="E2705" s="99">
        <f t="array" ref="E2705">IF(OR('Exadata Layout'!Q213 = "P", 'Exadata Layout'!Q213 = "A"), 'Exadata Layout'!W213, 0)</f>
        <v>0</v>
      </c>
      <c r="F2705" s="99">
        <f>IF(OR('Exadata Layout'!Q213 = "P", 'Exadata Layout'!Q213 = "A"), 'Exadata Layout'!I213, 0)</f>
        <v>0</v>
      </c>
      <c r="G2705" s="91" t="str">
        <f t="array" ref="G2705">IF(OR('Exadata Layout'!Q213 = "P", 'Exadata Layout'!Q213 = "A"), 'Exadata Layout'!G213, "")</f>
        <v/>
      </c>
    </row>
    <row r="2706" spans="3:7">
      <c r="C2706" s="91">
        <v>200</v>
      </c>
      <c r="D2706" s="99">
        <f>IF(OR('Exadata Layout'!Q214 = "P"), 'Exadata Layout'!V214, 0)</f>
        <v>0</v>
      </c>
      <c r="E2706" s="99">
        <f t="array" ref="E2706">IF(OR('Exadata Layout'!Q214 = "P", 'Exadata Layout'!Q214 = "A"), 'Exadata Layout'!W214, 0)</f>
        <v>0</v>
      </c>
      <c r="F2706" s="99">
        <f>IF(OR('Exadata Layout'!Q214 = "P", 'Exadata Layout'!Q214 = "A"), 'Exadata Layout'!I214, 0)</f>
        <v>0</v>
      </c>
      <c r="G2706" s="91" t="str">
        <f t="array" ref="G2706">IF(OR('Exadata Layout'!Q214 = "P", 'Exadata Layout'!Q214 = "A"), 'Exadata Layout'!G214, "")</f>
        <v/>
      </c>
    </row>
    <row r="2707" spans="3:7">
      <c r="C2707" s="91">
        <v>201</v>
      </c>
      <c r="D2707" s="99">
        <f>IF(OR('Exadata Layout'!Q215 = "P"), 'Exadata Layout'!V215, 0)</f>
        <v>0</v>
      </c>
      <c r="E2707" s="99">
        <f t="array" ref="E2707">IF(OR('Exadata Layout'!Q215 = "P", 'Exadata Layout'!Q215 = "A"), 'Exadata Layout'!W215, 0)</f>
        <v>0</v>
      </c>
      <c r="F2707" s="99">
        <f>IF(OR('Exadata Layout'!Q215 = "P", 'Exadata Layout'!Q215 = "A"), 'Exadata Layout'!I215, 0)</f>
        <v>0</v>
      </c>
      <c r="G2707" s="91" t="str">
        <f t="array" ref="G2707">IF(OR('Exadata Layout'!Q215 = "P", 'Exadata Layout'!Q215 = "A"), 'Exadata Layout'!G215, "")</f>
        <v/>
      </c>
    </row>
    <row r="2708" spans="3:7">
      <c r="C2708" s="91">
        <v>202</v>
      </c>
      <c r="D2708" s="99">
        <f>IF(OR('Exadata Layout'!Q216 = "P"), 'Exadata Layout'!V216, 0)</f>
        <v>0</v>
      </c>
      <c r="E2708" s="99">
        <f t="array" ref="E2708">IF(OR('Exadata Layout'!Q216 = "P", 'Exadata Layout'!Q216 = "A"), 'Exadata Layout'!W216, 0)</f>
        <v>0</v>
      </c>
      <c r="F2708" s="99">
        <f>IF(OR('Exadata Layout'!Q216 = "P", 'Exadata Layout'!Q216 = "A"), 'Exadata Layout'!I216, 0)</f>
        <v>0</v>
      </c>
      <c r="G2708" s="91" t="str">
        <f t="array" ref="G2708">IF(OR('Exadata Layout'!Q216 = "P", 'Exadata Layout'!Q216 = "A"), 'Exadata Layout'!G216, "")</f>
        <v/>
      </c>
    </row>
    <row r="2709" spans="3:7">
      <c r="C2709" s="91">
        <v>203</v>
      </c>
      <c r="D2709" s="99">
        <f>IF(OR('Exadata Layout'!Q217 = "P"), 'Exadata Layout'!V217, 0)</f>
        <v>0</v>
      </c>
      <c r="E2709" s="99">
        <f t="array" ref="E2709">IF(OR('Exadata Layout'!Q217 = "P", 'Exadata Layout'!Q217 = "A"), 'Exadata Layout'!W217, 0)</f>
        <v>0</v>
      </c>
      <c r="F2709" s="99">
        <f>IF(OR('Exadata Layout'!Q217 = "P", 'Exadata Layout'!Q217 = "A"), 'Exadata Layout'!I217, 0)</f>
        <v>0</v>
      </c>
      <c r="G2709" s="91" t="str">
        <f t="array" ref="G2709">IF(OR('Exadata Layout'!Q217 = "P", 'Exadata Layout'!Q217 = "A"), 'Exadata Layout'!G217, "")</f>
        <v/>
      </c>
    </row>
    <row r="2710" spans="3:7">
      <c r="C2710" s="91">
        <v>204</v>
      </c>
      <c r="D2710" s="99">
        <f>IF(OR('Exadata Layout'!Q218 = "P"), 'Exadata Layout'!V218, 0)</f>
        <v>0</v>
      </c>
      <c r="E2710" s="99">
        <f t="array" ref="E2710">IF(OR('Exadata Layout'!Q218 = "P", 'Exadata Layout'!Q218 = "A"), 'Exadata Layout'!W218, 0)</f>
        <v>0</v>
      </c>
      <c r="F2710" s="99">
        <f>IF(OR('Exadata Layout'!Q218 = "P", 'Exadata Layout'!Q218 = "A"), 'Exadata Layout'!I218, 0)</f>
        <v>0</v>
      </c>
      <c r="G2710" s="91" t="str">
        <f t="array" ref="G2710">IF(OR('Exadata Layout'!Q218 = "P", 'Exadata Layout'!Q218 = "A"), 'Exadata Layout'!G218, "")</f>
        <v/>
      </c>
    </row>
    <row r="2711" spans="3:7">
      <c r="C2711" s="91">
        <v>205</v>
      </c>
      <c r="D2711" s="99">
        <f>IF(OR('Exadata Layout'!Q219 = "P"), 'Exadata Layout'!V219, 0)</f>
        <v>0</v>
      </c>
      <c r="E2711" s="99">
        <f t="array" ref="E2711">IF(OR('Exadata Layout'!Q219 = "P", 'Exadata Layout'!Q219 = "A"), 'Exadata Layout'!W219, 0)</f>
        <v>0</v>
      </c>
      <c r="F2711" s="99">
        <f>IF(OR('Exadata Layout'!Q219 = "P", 'Exadata Layout'!Q219 = "A"), 'Exadata Layout'!I219, 0)</f>
        <v>0</v>
      </c>
      <c r="G2711" s="91" t="str">
        <f t="array" ref="G2711">IF(OR('Exadata Layout'!Q219 = "P", 'Exadata Layout'!Q219 = "A"), 'Exadata Layout'!G219, "")</f>
        <v/>
      </c>
    </row>
    <row r="2712" spans="3:7">
      <c r="C2712" s="91">
        <v>206</v>
      </c>
      <c r="D2712" s="99">
        <f>IF(OR('Exadata Layout'!Q220 = "P"), 'Exadata Layout'!V220, 0)</f>
        <v>0</v>
      </c>
      <c r="E2712" s="99">
        <f t="array" ref="E2712">IF(OR('Exadata Layout'!Q220 = "P", 'Exadata Layout'!Q220 = "A"), 'Exadata Layout'!W220, 0)</f>
        <v>0</v>
      </c>
      <c r="F2712" s="99">
        <f>IF(OR('Exadata Layout'!Q220 = "P", 'Exadata Layout'!Q220 = "A"), 'Exadata Layout'!I220, 0)</f>
        <v>0</v>
      </c>
      <c r="G2712" s="91" t="str">
        <f t="array" ref="G2712">IF(OR('Exadata Layout'!Q220 = "P", 'Exadata Layout'!Q220 = "A"), 'Exadata Layout'!G220, "")</f>
        <v/>
      </c>
    </row>
    <row r="2713" spans="3:7">
      <c r="C2713" s="91">
        <v>207</v>
      </c>
      <c r="D2713" s="99">
        <f>IF(OR('Exadata Layout'!Q221 = "P"), 'Exadata Layout'!V221, 0)</f>
        <v>0</v>
      </c>
      <c r="E2713" s="99">
        <f t="array" ref="E2713">IF(OR('Exadata Layout'!Q221 = "P", 'Exadata Layout'!Q221 = "A"), 'Exadata Layout'!W221, 0)</f>
        <v>0</v>
      </c>
      <c r="F2713" s="99">
        <f>IF(OR('Exadata Layout'!Q221 = "P", 'Exadata Layout'!Q221 = "A"), 'Exadata Layout'!I221, 0)</f>
        <v>0</v>
      </c>
      <c r="G2713" s="91" t="str">
        <f t="array" ref="G2713">IF(OR('Exadata Layout'!Q221 = "P", 'Exadata Layout'!Q221 = "A"), 'Exadata Layout'!G221, "")</f>
        <v/>
      </c>
    </row>
    <row r="2714" spans="3:7">
      <c r="C2714" s="91">
        <v>208</v>
      </c>
      <c r="D2714" s="99">
        <f>IF(OR('Exadata Layout'!Q222 = "P"), 'Exadata Layout'!V222, 0)</f>
        <v>0</v>
      </c>
      <c r="E2714" s="99">
        <f t="array" ref="E2714">IF(OR('Exadata Layout'!Q222 = "P", 'Exadata Layout'!Q222 = "A"), 'Exadata Layout'!W222, 0)</f>
        <v>0</v>
      </c>
      <c r="F2714" s="99">
        <f>IF(OR('Exadata Layout'!Q222 = "P", 'Exadata Layout'!Q222 = "A"), 'Exadata Layout'!I222, 0)</f>
        <v>0</v>
      </c>
      <c r="G2714" s="91" t="str">
        <f t="array" ref="G2714">IF(OR('Exadata Layout'!Q222 = "P", 'Exadata Layout'!Q222 = "A"), 'Exadata Layout'!G222, "")</f>
        <v/>
      </c>
    </row>
    <row r="2715" spans="3:7">
      <c r="C2715" s="91">
        <v>209</v>
      </c>
      <c r="D2715" s="99">
        <f>IF(OR('Exadata Layout'!Q223 = "P"), 'Exadata Layout'!V223, 0)</f>
        <v>0</v>
      </c>
      <c r="E2715" s="99">
        <f t="array" ref="E2715">IF(OR('Exadata Layout'!Q223 = "P", 'Exadata Layout'!Q223 = "A"), 'Exadata Layout'!W223, 0)</f>
        <v>0</v>
      </c>
      <c r="F2715" s="99">
        <f>IF(OR('Exadata Layout'!Q223 = "P", 'Exadata Layout'!Q223 = "A"), 'Exadata Layout'!I223, 0)</f>
        <v>0</v>
      </c>
      <c r="G2715" s="91" t="str">
        <f t="array" ref="G2715">IF(OR('Exadata Layout'!Q223 = "P", 'Exadata Layout'!Q223 = "A"), 'Exadata Layout'!G223, "")</f>
        <v/>
      </c>
    </row>
    <row r="2716" spans="3:7">
      <c r="C2716" s="91">
        <v>210</v>
      </c>
      <c r="D2716" s="99">
        <f>IF(OR('Exadata Layout'!Q224 = "P"), 'Exadata Layout'!V224, 0)</f>
        <v>0</v>
      </c>
      <c r="E2716" s="99">
        <f t="array" ref="E2716">IF(OR('Exadata Layout'!Q224 = "P", 'Exadata Layout'!Q224 = "A"), 'Exadata Layout'!W224, 0)</f>
        <v>0</v>
      </c>
      <c r="F2716" s="99">
        <f>IF(OR('Exadata Layout'!Q224 = "P", 'Exadata Layout'!Q224 = "A"), 'Exadata Layout'!I224, 0)</f>
        <v>0</v>
      </c>
      <c r="G2716" s="91" t="str">
        <f t="array" ref="G2716">IF(OR('Exadata Layout'!Q224 = "P", 'Exadata Layout'!Q224 = "A"), 'Exadata Layout'!G224, "")</f>
        <v/>
      </c>
    </row>
    <row r="2717" spans="3:7">
      <c r="C2717" s="91">
        <v>211</v>
      </c>
      <c r="D2717" s="99">
        <f>IF(OR('Exadata Layout'!Q225 = "P"), 'Exadata Layout'!V225, 0)</f>
        <v>0</v>
      </c>
      <c r="E2717" s="99">
        <f t="array" ref="E2717">IF(OR('Exadata Layout'!Q225 = "P", 'Exadata Layout'!Q225 = "A"), 'Exadata Layout'!W225, 0)</f>
        <v>0</v>
      </c>
      <c r="F2717" s="99">
        <f>IF(OR('Exadata Layout'!Q225 = "P", 'Exadata Layout'!Q225 = "A"), 'Exadata Layout'!I225, 0)</f>
        <v>0</v>
      </c>
      <c r="G2717" s="91" t="str">
        <f t="array" ref="G2717">IF(OR('Exadata Layout'!Q225 = "P", 'Exadata Layout'!Q225 = "A"), 'Exadata Layout'!G225, "")</f>
        <v/>
      </c>
    </row>
    <row r="2718" spans="3:7">
      <c r="C2718" s="91">
        <v>212</v>
      </c>
      <c r="D2718" s="99">
        <f>IF(OR('Exadata Layout'!Q226 = "P"), 'Exadata Layout'!V226, 0)</f>
        <v>0</v>
      </c>
      <c r="E2718" s="99">
        <f t="array" ref="E2718">IF(OR('Exadata Layout'!Q226 = "P", 'Exadata Layout'!Q226 = "A"), 'Exadata Layout'!W226, 0)</f>
        <v>0</v>
      </c>
      <c r="F2718" s="99">
        <f>IF(OR('Exadata Layout'!Q226 = "P", 'Exadata Layout'!Q226 = "A"), 'Exadata Layout'!I226, 0)</f>
        <v>0</v>
      </c>
      <c r="G2718" s="91" t="str">
        <f t="array" ref="G2718">IF(OR('Exadata Layout'!Q226 = "P", 'Exadata Layout'!Q226 = "A"), 'Exadata Layout'!G226, "")</f>
        <v/>
      </c>
    </row>
    <row r="2719" spans="3:7">
      <c r="C2719" s="91">
        <v>213</v>
      </c>
      <c r="D2719" s="99">
        <f>IF(OR('Exadata Layout'!Q227 = "P"), 'Exadata Layout'!V227, 0)</f>
        <v>0</v>
      </c>
      <c r="E2719" s="99">
        <f t="array" ref="E2719">IF(OR('Exadata Layout'!Q227 = "P", 'Exadata Layout'!Q227 = "A"), 'Exadata Layout'!W227, 0)</f>
        <v>0</v>
      </c>
      <c r="F2719" s="99">
        <f>IF(OR('Exadata Layout'!Q227 = "P", 'Exadata Layout'!Q227 = "A"), 'Exadata Layout'!I227, 0)</f>
        <v>0</v>
      </c>
      <c r="G2719" s="91" t="str">
        <f t="array" ref="G2719">IF(OR('Exadata Layout'!Q227 = "P", 'Exadata Layout'!Q227 = "A"), 'Exadata Layout'!G227, "")</f>
        <v/>
      </c>
    </row>
    <row r="2720" spans="3:7">
      <c r="C2720" s="91">
        <v>214</v>
      </c>
      <c r="D2720" s="99">
        <f>IF(OR('Exadata Layout'!Q228 = "P"), 'Exadata Layout'!V228, 0)</f>
        <v>0</v>
      </c>
      <c r="E2720" s="99">
        <f t="array" ref="E2720">IF(OR('Exadata Layout'!Q228 = "P", 'Exadata Layout'!Q228 = "A"), 'Exadata Layout'!W228, 0)</f>
        <v>0</v>
      </c>
      <c r="F2720" s="99">
        <f>IF(OR('Exadata Layout'!Q228 = "P", 'Exadata Layout'!Q228 = "A"), 'Exadata Layout'!I228, 0)</f>
        <v>0</v>
      </c>
      <c r="G2720" s="91" t="str">
        <f t="array" ref="G2720">IF(OR('Exadata Layout'!Q228 = "P", 'Exadata Layout'!Q228 = "A"), 'Exadata Layout'!G228, "")</f>
        <v/>
      </c>
    </row>
    <row r="2721" spans="3:7">
      <c r="C2721" s="91">
        <v>215</v>
      </c>
      <c r="D2721" s="99">
        <f>IF(OR('Exadata Layout'!Q229 = "P"), 'Exadata Layout'!V229, 0)</f>
        <v>0</v>
      </c>
      <c r="E2721" s="99">
        <f t="array" ref="E2721">IF(OR('Exadata Layout'!Q229 = "P", 'Exadata Layout'!Q229 = "A"), 'Exadata Layout'!W229, 0)</f>
        <v>0</v>
      </c>
      <c r="F2721" s="99">
        <f>IF(OR('Exadata Layout'!Q229 = "P", 'Exadata Layout'!Q229 = "A"), 'Exadata Layout'!I229, 0)</f>
        <v>0</v>
      </c>
      <c r="G2721" s="91" t="str">
        <f t="array" ref="G2721">IF(OR('Exadata Layout'!Q229 = "P", 'Exadata Layout'!Q229 = "A"), 'Exadata Layout'!G229, "")</f>
        <v/>
      </c>
    </row>
    <row r="2722" spans="3:7">
      <c r="C2722" s="91">
        <v>216</v>
      </c>
      <c r="D2722" s="99">
        <f>IF(OR('Exadata Layout'!Q230 = "P"), 'Exadata Layout'!V230, 0)</f>
        <v>0</v>
      </c>
      <c r="E2722" s="99">
        <f t="array" ref="E2722">IF(OR('Exadata Layout'!Q230 = "P", 'Exadata Layout'!Q230 = "A"), 'Exadata Layout'!W230, 0)</f>
        <v>0</v>
      </c>
      <c r="F2722" s="99">
        <f>IF(OR('Exadata Layout'!Q230 = "P", 'Exadata Layout'!Q230 = "A"), 'Exadata Layout'!I230, 0)</f>
        <v>0</v>
      </c>
      <c r="G2722" s="91" t="str">
        <f t="array" ref="G2722">IF(OR('Exadata Layout'!Q230 = "P", 'Exadata Layout'!Q230 = "A"), 'Exadata Layout'!G230, "")</f>
        <v/>
      </c>
    </row>
    <row r="2723" spans="3:7">
      <c r="C2723" s="91">
        <v>217</v>
      </c>
      <c r="D2723" s="99">
        <f>IF(OR('Exadata Layout'!Q231 = "P"), 'Exadata Layout'!V231, 0)</f>
        <v>0</v>
      </c>
      <c r="E2723" s="99">
        <f t="array" ref="E2723">IF(OR('Exadata Layout'!Q231 = "P", 'Exadata Layout'!Q231 = "A"), 'Exadata Layout'!W231, 0)</f>
        <v>0</v>
      </c>
      <c r="F2723" s="99">
        <f>IF(OR('Exadata Layout'!Q231 = "P", 'Exadata Layout'!Q231 = "A"), 'Exadata Layout'!I231, 0)</f>
        <v>0</v>
      </c>
      <c r="G2723" s="91" t="str">
        <f t="array" ref="G2723">IF(OR('Exadata Layout'!Q231 = "P", 'Exadata Layout'!Q231 = "A"), 'Exadata Layout'!G231, "")</f>
        <v/>
      </c>
    </row>
    <row r="2724" spans="3:7">
      <c r="C2724" s="91">
        <v>218</v>
      </c>
      <c r="D2724" s="99">
        <f>IF(OR('Exadata Layout'!Q232 = "P"), 'Exadata Layout'!V232, 0)</f>
        <v>0</v>
      </c>
      <c r="E2724" s="99">
        <f t="array" ref="E2724">IF(OR('Exadata Layout'!Q232 = "P", 'Exadata Layout'!Q232 = "A"), 'Exadata Layout'!W232, 0)</f>
        <v>0</v>
      </c>
      <c r="F2724" s="99">
        <f>IF(OR('Exadata Layout'!Q232 = "P", 'Exadata Layout'!Q232 = "A"), 'Exadata Layout'!I232, 0)</f>
        <v>0</v>
      </c>
      <c r="G2724" s="91" t="str">
        <f t="array" ref="G2724">IF(OR('Exadata Layout'!Q232 = "P", 'Exadata Layout'!Q232 = "A"), 'Exadata Layout'!G232, "")</f>
        <v/>
      </c>
    </row>
    <row r="2725" spans="3:7">
      <c r="C2725" s="91">
        <v>219</v>
      </c>
      <c r="D2725" s="99">
        <f>IF(OR('Exadata Layout'!Q233 = "P"), 'Exadata Layout'!V233, 0)</f>
        <v>0</v>
      </c>
      <c r="E2725" s="99">
        <f t="array" ref="E2725">IF(OR('Exadata Layout'!Q233 = "P", 'Exadata Layout'!Q233 = "A"), 'Exadata Layout'!W233, 0)</f>
        <v>0</v>
      </c>
      <c r="F2725" s="99">
        <f>IF(OR('Exadata Layout'!Q233 = "P", 'Exadata Layout'!Q233 = "A"), 'Exadata Layout'!I233, 0)</f>
        <v>0</v>
      </c>
      <c r="G2725" s="91" t="str">
        <f t="array" ref="G2725">IF(OR('Exadata Layout'!Q233 = "P", 'Exadata Layout'!Q233 = "A"), 'Exadata Layout'!G233, "")</f>
        <v/>
      </c>
    </row>
    <row r="2726" spans="3:7">
      <c r="C2726" s="91">
        <v>220</v>
      </c>
      <c r="D2726" s="99">
        <f>IF(OR('Exadata Layout'!Q234 = "P"), 'Exadata Layout'!V234, 0)</f>
        <v>0</v>
      </c>
      <c r="E2726" s="99">
        <f t="array" ref="E2726">IF(OR('Exadata Layout'!Q234 = "P", 'Exadata Layout'!Q234 = "A"), 'Exadata Layout'!W234, 0)</f>
        <v>0</v>
      </c>
      <c r="F2726" s="99">
        <f>IF(OR('Exadata Layout'!Q234 = "P", 'Exadata Layout'!Q234 = "A"), 'Exadata Layout'!I234, 0)</f>
        <v>0</v>
      </c>
      <c r="G2726" s="91" t="str">
        <f t="array" ref="G2726">IF(OR('Exadata Layout'!Q234 = "P", 'Exadata Layout'!Q234 = "A"), 'Exadata Layout'!G234, "")</f>
        <v/>
      </c>
    </row>
    <row r="2727" spans="3:7">
      <c r="C2727" s="91">
        <v>221</v>
      </c>
      <c r="D2727" s="99">
        <f>IF(OR('Exadata Layout'!Q235 = "P"), 'Exadata Layout'!V235, 0)</f>
        <v>0</v>
      </c>
      <c r="E2727" s="99">
        <f t="array" ref="E2727">IF(OR('Exadata Layout'!Q235 = "P", 'Exadata Layout'!Q235 = "A"), 'Exadata Layout'!W235, 0)</f>
        <v>0</v>
      </c>
      <c r="F2727" s="99">
        <f>IF(OR('Exadata Layout'!Q235 = "P", 'Exadata Layout'!Q235 = "A"), 'Exadata Layout'!I235, 0)</f>
        <v>0</v>
      </c>
      <c r="G2727" s="91" t="str">
        <f t="array" ref="G2727">IF(OR('Exadata Layout'!Q235 = "P", 'Exadata Layout'!Q235 = "A"), 'Exadata Layout'!G235, "")</f>
        <v/>
      </c>
    </row>
    <row r="2728" spans="3:7">
      <c r="C2728" s="91">
        <v>222</v>
      </c>
      <c r="D2728" s="99">
        <f>IF(OR('Exadata Layout'!Q236 = "P"), 'Exadata Layout'!V236, 0)</f>
        <v>0</v>
      </c>
      <c r="E2728" s="99">
        <f t="array" ref="E2728">IF(OR('Exadata Layout'!Q236 = "P", 'Exadata Layout'!Q236 = "A"), 'Exadata Layout'!W236, 0)</f>
        <v>0</v>
      </c>
      <c r="F2728" s="99">
        <f>IF(OR('Exadata Layout'!Q236 = "P", 'Exadata Layout'!Q236 = "A"), 'Exadata Layout'!I236, 0)</f>
        <v>0</v>
      </c>
      <c r="G2728" s="91" t="str">
        <f t="array" ref="G2728">IF(OR('Exadata Layout'!Q236 = "P", 'Exadata Layout'!Q236 = "A"), 'Exadata Layout'!G236, "")</f>
        <v/>
      </c>
    </row>
    <row r="2729" spans="3:7">
      <c r="C2729" s="91">
        <v>223</v>
      </c>
      <c r="D2729" s="99">
        <f>IF(OR('Exadata Layout'!Q237 = "P"), 'Exadata Layout'!V237, 0)</f>
        <v>0</v>
      </c>
      <c r="E2729" s="99">
        <f t="array" ref="E2729">IF(OR('Exadata Layout'!Q237 = "P", 'Exadata Layout'!Q237 = "A"), 'Exadata Layout'!W237, 0)</f>
        <v>0</v>
      </c>
      <c r="F2729" s="99">
        <f>IF(OR('Exadata Layout'!Q237 = "P", 'Exadata Layout'!Q237 = "A"), 'Exadata Layout'!I237, 0)</f>
        <v>0</v>
      </c>
      <c r="G2729" s="91" t="str">
        <f t="array" ref="G2729">IF(OR('Exadata Layout'!Q237 = "P", 'Exadata Layout'!Q237 = "A"), 'Exadata Layout'!G237, "")</f>
        <v/>
      </c>
    </row>
    <row r="2730" spans="3:7">
      <c r="C2730" s="91">
        <v>224</v>
      </c>
      <c r="D2730" s="99">
        <f>IF(OR('Exadata Layout'!Q238 = "P"), 'Exadata Layout'!V238, 0)</f>
        <v>0</v>
      </c>
      <c r="E2730" s="99">
        <f t="array" ref="E2730">IF(OR('Exadata Layout'!Q238 = "P", 'Exadata Layout'!Q238 = "A"), 'Exadata Layout'!W238, 0)</f>
        <v>0</v>
      </c>
      <c r="F2730" s="99">
        <f>IF(OR('Exadata Layout'!Q238 = "P", 'Exadata Layout'!Q238 = "A"), 'Exadata Layout'!I238, 0)</f>
        <v>0</v>
      </c>
      <c r="G2730" s="91" t="str">
        <f t="array" ref="G2730">IF(OR('Exadata Layout'!Q238 = "P", 'Exadata Layout'!Q238 = "A"), 'Exadata Layout'!G238, "")</f>
        <v/>
      </c>
    </row>
    <row r="2731" spans="3:7">
      <c r="C2731" s="91">
        <v>225</v>
      </c>
      <c r="D2731" s="99">
        <f>IF(OR('Exadata Layout'!Q239 = "P"), 'Exadata Layout'!V239, 0)</f>
        <v>0</v>
      </c>
      <c r="E2731" s="99">
        <f t="array" ref="E2731">IF(OR('Exadata Layout'!Q239 = "P", 'Exadata Layout'!Q239 = "A"), 'Exadata Layout'!W239, 0)</f>
        <v>0</v>
      </c>
      <c r="F2731" s="99">
        <f>IF(OR('Exadata Layout'!Q239 = "P", 'Exadata Layout'!Q239 = "A"), 'Exadata Layout'!I239, 0)</f>
        <v>0</v>
      </c>
      <c r="G2731" s="91" t="str">
        <f t="array" ref="G2731">IF(OR('Exadata Layout'!Q239 = "P", 'Exadata Layout'!Q239 = "A"), 'Exadata Layout'!G239, "")</f>
        <v/>
      </c>
    </row>
    <row r="2732" spans="3:7">
      <c r="C2732" s="91">
        <v>226</v>
      </c>
      <c r="D2732" s="99">
        <f>IF(OR('Exadata Layout'!Q240 = "P"), 'Exadata Layout'!V240, 0)</f>
        <v>0</v>
      </c>
      <c r="E2732" s="99">
        <f t="array" ref="E2732">IF(OR('Exadata Layout'!Q240 = "P", 'Exadata Layout'!Q240 = "A"), 'Exadata Layout'!W240, 0)</f>
        <v>0</v>
      </c>
      <c r="F2732" s="99">
        <f>IF(OR('Exadata Layout'!Q240 = "P", 'Exadata Layout'!Q240 = "A"), 'Exadata Layout'!I240, 0)</f>
        <v>0</v>
      </c>
      <c r="G2732" s="91" t="str">
        <f t="array" ref="G2732">IF(OR('Exadata Layout'!Q240 = "P", 'Exadata Layout'!Q240 = "A"), 'Exadata Layout'!G240, "")</f>
        <v/>
      </c>
    </row>
    <row r="2733" spans="3:7">
      <c r="C2733" s="91">
        <v>227</v>
      </c>
      <c r="D2733" s="99">
        <f>IF(OR('Exadata Layout'!Q241 = "P"), 'Exadata Layout'!V241, 0)</f>
        <v>0</v>
      </c>
      <c r="E2733" s="99">
        <f t="array" ref="E2733">IF(OR('Exadata Layout'!Q241 = "P", 'Exadata Layout'!Q241 = "A"), 'Exadata Layout'!W241, 0)</f>
        <v>0</v>
      </c>
      <c r="F2733" s="99">
        <f>IF(OR('Exadata Layout'!Q241 = "P", 'Exadata Layout'!Q241 = "A"), 'Exadata Layout'!I241, 0)</f>
        <v>0</v>
      </c>
      <c r="G2733" s="91" t="str">
        <f t="array" ref="G2733">IF(OR('Exadata Layout'!Q241 = "P", 'Exadata Layout'!Q241 = "A"), 'Exadata Layout'!G241, "")</f>
        <v/>
      </c>
    </row>
    <row r="2734" spans="3:7">
      <c r="C2734" s="91">
        <v>228</v>
      </c>
      <c r="D2734" s="99">
        <f>IF(OR('Exadata Layout'!Q242 = "P"), 'Exadata Layout'!V242, 0)</f>
        <v>0</v>
      </c>
      <c r="E2734" s="99">
        <f t="array" ref="E2734">IF(OR('Exadata Layout'!Q242 = "P", 'Exadata Layout'!Q242 = "A"), 'Exadata Layout'!W242, 0)</f>
        <v>0</v>
      </c>
      <c r="F2734" s="99">
        <f>IF(OR('Exadata Layout'!Q242 = "P", 'Exadata Layout'!Q242 = "A"), 'Exadata Layout'!I242, 0)</f>
        <v>0</v>
      </c>
      <c r="G2734" s="91" t="str">
        <f t="array" ref="G2734">IF(OR('Exadata Layout'!Q242 = "P", 'Exadata Layout'!Q242 = "A"), 'Exadata Layout'!G242, "")</f>
        <v/>
      </c>
    </row>
    <row r="2735" spans="3:7">
      <c r="C2735" s="91">
        <v>229</v>
      </c>
      <c r="D2735" s="99">
        <f>IF(OR('Exadata Layout'!Q243 = "P"), 'Exadata Layout'!V243, 0)</f>
        <v>0</v>
      </c>
      <c r="E2735" s="99">
        <f t="array" ref="E2735">IF(OR('Exadata Layout'!Q243 = "P", 'Exadata Layout'!Q243 = "A"), 'Exadata Layout'!W243, 0)</f>
        <v>0</v>
      </c>
      <c r="F2735" s="99">
        <f>IF(OR('Exadata Layout'!Q243 = "P", 'Exadata Layout'!Q243 = "A"), 'Exadata Layout'!I243, 0)</f>
        <v>0</v>
      </c>
      <c r="G2735" s="91" t="str">
        <f t="array" ref="G2735">IF(OR('Exadata Layout'!Q243 = "P", 'Exadata Layout'!Q243 = "A"), 'Exadata Layout'!G243, "")</f>
        <v/>
      </c>
    </row>
    <row r="2736" spans="3:7">
      <c r="C2736" s="91">
        <v>230</v>
      </c>
      <c r="D2736" s="99">
        <f>IF(OR('Exadata Layout'!Q244 = "P"), 'Exadata Layout'!V244, 0)</f>
        <v>0</v>
      </c>
      <c r="E2736" s="99">
        <f t="array" ref="E2736">IF(OR('Exadata Layout'!Q244 = "P", 'Exadata Layout'!Q244 = "A"), 'Exadata Layout'!W244, 0)</f>
        <v>0</v>
      </c>
      <c r="F2736" s="99">
        <f>IF(OR('Exadata Layout'!Q244 = "P", 'Exadata Layout'!Q244 = "A"), 'Exadata Layout'!I244, 0)</f>
        <v>0</v>
      </c>
      <c r="G2736" s="91" t="str">
        <f t="array" ref="G2736">IF(OR('Exadata Layout'!Q244 = "P", 'Exadata Layout'!Q244 = "A"), 'Exadata Layout'!G244, "")</f>
        <v/>
      </c>
    </row>
    <row r="2737" spans="3:7">
      <c r="C2737" s="91">
        <v>231</v>
      </c>
      <c r="D2737" s="99">
        <f>IF(OR('Exadata Layout'!Q245 = "P"), 'Exadata Layout'!V245, 0)</f>
        <v>0</v>
      </c>
      <c r="E2737" s="99">
        <f t="array" ref="E2737">IF(OR('Exadata Layout'!Q245 = "P", 'Exadata Layout'!Q245 = "A"), 'Exadata Layout'!W245, 0)</f>
        <v>0</v>
      </c>
      <c r="F2737" s="99">
        <f>IF(OR('Exadata Layout'!Q245 = "P", 'Exadata Layout'!Q245 = "A"), 'Exadata Layout'!I245, 0)</f>
        <v>0</v>
      </c>
      <c r="G2737" s="91" t="str">
        <f t="array" ref="G2737">IF(OR('Exadata Layout'!Q245 = "P", 'Exadata Layout'!Q245 = "A"), 'Exadata Layout'!G245, "")</f>
        <v/>
      </c>
    </row>
    <row r="2738" spans="3:7">
      <c r="C2738" s="91">
        <v>232</v>
      </c>
      <c r="D2738" s="99">
        <f>IF(OR('Exadata Layout'!Q246 = "P"), 'Exadata Layout'!V246, 0)</f>
        <v>0</v>
      </c>
      <c r="E2738" s="99">
        <f t="array" ref="E2738">IF(OR('Exadata Layout'!Q246 = "P", 'Exadata Layout'!Q246 = "A"), 'Exadata Layout'!W246, 0)</f>
        <v>0</v>
      </c>
      <c r="F2738" s="99">
        <f>IF(OR('Exadata Layout'!Q246 = "P", 'Exadata Layout'!Q246 = "A"), 'Exadata Layout'!I246, 0)</f>
        <v>0</v>
      </c>
      <c r="G2738" s="91" t="str">
        <f t="array" ref="G2738">IF(OR('Exadata Layout'!Q246 = "P", 'Exadata Layout'!Q246 = "A"), 'Exadata Layout'!G246, "")</f>
        <v/>
      </c>
    </row>
    <row r="2739" spans="3:7">
      <c r="C2739" s="91">
        <v>233</v>
      </c>
      <c r="D2739" s="99">
        <f>IF(OR('Exadata Layout'!Q247 = "P"), 'Exadata Layout'!V247, 0)</f>
        <v>0</v>
      </c>
      <c r="E2739" s="99">
        <f t="array" ref="E2739">IF(OR('Exadata Layout'!Q247 = "P", 'Exadata Layout'!Q247 = "A"), 'Exadata Layout'!W247, 0)</f>
        <v>0</v>
      </c>
      <c r="F2739" s="99">
        <f>IF(OR('Exadata Layout'!Q247 = "P", 'Exadata Layout'!Q247 = "A"), 'Exadata Layout'!I247, 0)</f>
        <v>0</v>
      </c>
      <c r="G2739" s="91" t="str">
        <f t="array" ref="G2739">IF(OR('Exadata Layout'!Q247 = "P", 'Exadata Layout'!Q247 = "A"), 'Exadata Layout'!G247, "")</f>
        <v/>
      </c>
    </row>
    <row r="2740" spans="3:7">
      <c r="C2740" s="91">
        <v>234</v>
      </c>
      <c r="D2740" s="99">
        <f>IF(OR('Exadata Layout'!Q248 = "P"), 'Exadata Layout'!V248, 0)</f>
        <v>0</v>
      </c>
      <c r="E2740" s="99">
        <f t="array" ref="E2740">IF(OR('Exadata Layout'!Q248 = "P", 'Exadata Layout'!Q248 = "A"), 'Exadata Layout'!W248, 0)</f>
        <v>0</v>
      </c>
      <c r="F2740" s="99">
        <f>IF(OR('Exadata Layout'!Q248 = "P", 'Exadata Layout'!Q248 = "A"), 'Exadata Layout'!I248, 0)</f>
        <v>0</v>
      </c>
      <c r="G2740" s="91" t="str">
        <f t="array" ref="G2740">IF(OR('Exadata Layout'!Q248 = "P", 'Exadata Layout'!Q248 = "A"), 'Exadata Layout'!G248, "")</f>
        <v/>
      </c>
    </row>
    <row r="2741" spans="3:7">
      <c r="C2741" s="91">
        <v>235</v>
      </c>
      <c r="D2741" s="99">
        <f>IF(OR('Exadata Layout'!Q249 = "P"), 'Exadata Layout'!V249, 0)</f>
        <v>0</v>
      </c>
      <c r="E2741" s="99">
        <f t="array" ref="E2741">IF(OR('Exadata Layout'!Q249 = "P", 'Exadata Layout'!Q249 = "A"), 'Exadata Layout'!W249, 0)</f>
        <v>0</v>
      </c>
      <c r="F2741" s="99">
        <f>IF(OR('Exadata Layout'!Q249 = "P", 'Exadata Layout'!Q249 = "A"), 'Exadata Layout'!I249, 0)</f>
        <v>0</v>
      </c>
      <c r="G2741" s="91" t="str">
        <f t="array" ref="G2741">IF(OR('Exadata Layout'!Q249 = "P", 'Exadata Layout'!Q249 = "A"), 'Exadata Layout'!G249, "")</f>
        <v/>
      </c>
    </row>
    <row r="2742" spans="3:7">
      <c r="C2742" s="91">
        <v>236</v>
      </c>
      <c r="D2742" s="99">
        <f>IF(OR('Exadata Layout'!Q250 = "P"), 'Exadata Layout'!V250, 0)</f>
        <v>0</v>
      </c>
      <c r="E2742" s="99">
        <f t="array" ref="E2742">IF(OR('Exadata Layout'!Q250 = "P", 'Exadata Layout'!Q250 = "A"), 'Exadata Layout'!W250, 0)</f>
        <v>0</v>
      </c>
      <c r="F2742" s="99">
        <f>IF(OR('Exadata Layout'!Q250 = "P", 'Exadata Layout'!Q250 = "A"), 'Exadata Layout'!I250, 0)</f>
        <v>0</v>
      </c>
      <c r="G2742" s="91" t="str">
        <f t="array" ref="G2742">IF(OR('Exadata Layout'!Q250 = "P", 'Exadata Layout'!Q250 = "A"), 'Exadata Layout'!G250, "")</f>
        <v/>
      </c>
    </row>
    <row r="2743" spans="3:7">
      <c r="C2743" s="91">
        <v>237</v>
      </c>
      <c r="D2743" s="99">
        <f>IF(OR('Exadata Layout'!Q251 = "P"), 'Exadata Layout'!V251, 0)</f>
        <v>0</v>
      </c>
      <c r="E2743" s="99">
        <f t="array" ref="E2743">IF(OR('Exadata Layout'!Q251 = "P", 'Exadata Layout'!Q251 = "A"), 'Exadata Layout'!W251, 0)</f>
        <v>0</v>
      </c>
      <c r="F2743" s="99">
        <f>IF(OR('Exadata Layout'!Q251 = "P", 'Exadata Layout'!Q251 = "A"), 'Exadata Layout'!I251, 0)</f>
        <v>0</v>
      </c>
      <c r="G2743" s="91" t="str">
        <f t="array" ref="G2743">IF(OR('Exadata Layout'!Q251 = "P", 'Exadata Layout'!Q251 = "A"), 'Exadata Layout'!G251, "")</f>
        <v/>
      </c>
    </row>
    <row r="2744" spans="3:7">
      <c r="C2744" s="91">
        <v>238</v>
      </c>
      <c r="D2744" s="99">
        <f>IF(OR('Exadata Layout'!Q252 = "P"), 'Exadata Layout'!V252, 0)</f>
        <v>0</v>
      </c>
      <c r="E2744" s="99">
        <f t="array" ref="E2744">IF(OR('Exadata Layout'!Q252 = "P", 'Exadata Layout'!Q252 = "A"), 'Exadata Layout'!W252, 0)</f>
        <v>0</v>
      </c>
      <c r="F2744" s="99">
        <f>IF(OR('Exadata Layout'!Q252 = "P", 'Exadata Layout'!Q252 = "A"), 'Exadata Layout'!I252, 0)</f>
        <v>0</v>
      </c>
      <c r="G2744" s="91" t="str">
        <f t="array" ref="G2744">IF(OR('Exadata Layout'!Q252 = "P", 'Exadata Layout'!Q252 = "A"), 'Exadata Layout'!G252, "")</f>
        <v/>
      </c>
    </row>
    <row r="2745" spans="3:7">
      <c r="C2745" s="91">
        <v>239</v>
      </c>
      <c r="D2745" s="99">
        <f>IF(OR('Exadata Layout'!Q253 = "P"), 'Exadata Layout'!V253, 0)</f>
        <v>0</v>
      </c>
      <c r="E2745" s="99">
        <f t="array" ref="E2745">IF(OR('Exadata Layout'!Q253 = "P", 'Exadata Layout'!Q253 = "A"), 'Exadata Layout'!W253, 0)</f>
        <v>0</v>
      </c>
      <c r="F2745" s="99">
        <f>IF(OR('Exadata Layout'!Q253 = "P", 'Exadata Layout'!Q253 = "A"), 'Exadata Layout'!I253, 0)</f>
        <v>0</v>
      </c>
      <c r="G2745" s="91" t="str">
        <f t="array" ref="G2745">IF(OR('Exadata Layout'!Q253 = "P", 'Exadata Layout'!Q253 = "A"), 'Exadata Layout'!G253, "")</f>
        <v/>
      </c>
    </row>
    <row r="2746" spans="3:7">
      <c r="C2746" s="91">
        <v>240</v>
      </c>
      <c r="D2746" s="99">
        <f>IF(OR('Exadata Layout'!Q254 = "P"), 'Exadata Layout'!V254, 0)</f>
        <v>0</v>
      </c>
      <c r="E2746" s="99">
        <f t="array" ref="E2746">IF(OR('Exadata Layout'!Q254 = "P", 'Exadata Layout'!Q254 = "A"), 'Exadata Layout'!W254, 0)</f>
        <v>0</v>
      </c>
      <c r="F2746" s="99">
        <f>IF(OR('Exadata Layout'!Q254 = "P", 'Exadata Layout'!Q254 = "A"), 'Exadata Layout'!I254, 0)</f>
        <v>0</v>
      </c>
      <c r="G2746" s="91" t="str">
        <f t="array" ref="G2746">IF(OR('Exadata Layout'!Q254 = "P", 'Exadata Layout'!Q254 = "A"), 'Exadata Layout'!G254, "")</f>
        <v/>
      </c>
    </row>
    <row r="2747" spans="3:7">
      <c r="C2747" s="91">
        <v>241</v>
      </c>
      <c r="D2747" s="99">
        <f>IF(OR('Exadata Layout'!Q255 = "P"), 'Exadata Layout'!V255, 0)</f>
        <v>0</v>
      </c>
      <c r="E2747" s="99">
        <f t="array" ref="E2747">IF(OR('Exadata Layout'!Q255 = "P", 'Exadata Layout'!Q255 = "A"), 'Exadata Layout'!W255, 0)</f>
        <v>0</v>
      </c>
      <c r="F2747" s="99">
        <f>IF(OR('Exadata Layout'!Q255 = "P", 'Exadata Layout'!Q255 = "A"), 'Exadata Layout'!I255, 0)</f>
        <v>0</v>
      </c>
      <c r="G2747" s="91" t="str">
        <f t="array" ref="G2747">IF(OR('Exadata Layout'!Q255 = "P", 'Exadata Layout'!Q255 = "A"), 'Exadata Layout'!G255, "")</f>
        <v/>
      </c>
    </row>
    <row r="2748" spans="3:7">
      <c r="C2748" s="91">
        <v>242</v>
      </c>
      <c r="D2748" s="99">
        <f>IF(OR('Exadata Layout'!Q256 = "P"), 'Exadata Layout'!V256, 0)</f>
        <v>0</v>
      </c>
      <c r="E2748" s="99">
        <f t="array" ref="E2748">IF(OR('Exadata Layout'!Q256 = "P", 'Exadata Layout'!Q256 = "A"), 'Exadata Layout'!W256, 0)</f>
        <v>0</v>
      </c>
      <c r="F2748" s="99">
        <f>IF(OR('Exadata Layout'!Q256 = "P", 'Exadata Layout'!Q256 = "A"), 'Exadata Layout'!I256, 0)</f>
        <v>0</v>
      </c>
      <c r="G2748" s="91" t="str">
        <f t="array" ref="G2748">IF(OR('Exadata Layout'!Q256 = "P", 'Exadata Layout'!Q256 = "A"), 'Exadata Layout'!G256, "")</f>
        <v/>
      </c>
    </row>
    <row r="2749" spans="3:7">
      <c r="C2749" s="91">
        <v>243</v>
      </c>
      <c r="D2749" s="99">
        <f>IF(OR('Exadata Layout'!Q257 = "P"), 'Exadata Layout'!V257, 0)</f>
        <v>0</v>
      </c>
      <c r="E2749" s="99">
        <f t="array" ref="E2749">IF(OR('Exadata Layout'!Q257 = "P", 'Exadata Layout'!Q257 = "A"), 'Exadata Layout'!W257, 0)</f>
        <v>0</v>
      </c>
      <c r="F2749" s="99">
        <f>IF(OR('Exadata Layout'!Q257 = "P", 'Exadata Layout'!Q257 = "A"), 'Exadata Layout'!I257, 0)</f>
        <v>0</v>
      </c>
      <c r="G2749" s="91" t="str">
        <f t="array" ref="G2749">IF(OR('Exadata Layout'!Q257 = "P", 'Exadata Layout'!Q257 = "A"), 'Exadata Layout'!G257, "")</f>
        <v/>
      </c>
    </row>
    <row r="2750" spans="3:7">
      <c r="C2750" s="91">
        <v>244</v>
      </c>
      <c r="D2750" s="99">
        <f>IF(OR('Exadata Layout'!Q258 = "P"), 'Exadata Layout'!V258, 0)</f>
        <v>0</v>
      </c>
      <c r="E2750" s="99">
        <f t="array" ref="E2750">IF(OR('Exadata Layout'!Q258 = "P", 'Exadata Layout'!Q258 = "A"), 'Exadata Layout'!W258, 0)</f>
        <v>0</v>
      </c>
      <c r="F2750" s="99">
        <f>IF(OR('Exadata Layout'!Q258 = "P", 'Exadata Layout'!Q258 = "A"), 'Exadata Layout'!I258, 0)</f>
        <v>0</v>
      </c>
      <c r="G2750" s="91" t="str">
        <f t="array" ref="G2750">IF(OR('Exadata Layout'!Q258 = "P", 'Exadata Layout'!Q258 = "A"), 'Exadata Layout'!G258, "")</f>
        <v/>
      </c>
    </row>
    <row r="2751" spans="3:7">
      <c r="C2751" s="91">
        <v>245</v>
      </c>
      <c r="D2751" s="99">
        <f>IF(OR('Exadata Layout'!Q259 = "P"), 'Exadata Layout'!V259, 0)</f>
        <v>0</v>
      </c>
      <c r="E2751" s="99">
        <f t="array" ref="E2751">IF(OR('Exadata Layout'!Q259 = "P", 'Exadata Layout'!Q259 = "A"), 'Exadata Layout'!W259, 0)</f>
        <v>0</v>
      </c>
      <c r="F2751" s="99">
        <f>IF(OR('Exadata Layout'!Q259 = "P", 'Exadata Layout'!Q259 = "A"), 'Exadata Layout'!I259, 0)</f>
        <v>0</v>
      </c>
      <c r="G2751" s="91" t="str">
        <f t="array" ref="G2751">IF(OR('Exadata Layout'!Q259 = "P", 'Exadata Layout'!Q259 = "A"), 'Exadata Layout'!G259, "")</f>
        <v/>
      </c>
    </row>
    <row r="2752" spans="3:7">
      <c r="C2752" s="91">
        <v>246</v>
      </c>
      <c r="D2752" s="99">
        <f>IF(OR('Exadata Layout'!Q260 = "P"), 'Exadata Layout'!V260, 0)</f>
        <v>0</v>
      </c>
      <c r="E2752" s="99">
        <f t="array" ref="E2752">IF(OR('Exadata Layout'!Q260 = "P", 'Exadata Layout'!Q260 = "A"), 'Exadata Layout'!W260, 0)</f>
        <v>0</v>
      </c>
      <c r="F2752" s="99">
        <f>IF(OR('Exadata Layout'!Q260 = "P", 'Exadata Layout'!Q260 = "A"), 'Exadata Layout'!I260, 0)</f>
        <v>0</v>
      </c>
      <c r="G2752" s="91" t="str">
        <f t="array" ref="G2752">IF(OR('Exadata Layout'!Q260 = "P", 'Exadata Layout'!Q260 = "A"), 'Exadata Layout'!G260, "")</f>
        <v/>
      </c>
    </row>
    <row r="2753" spans="3:7">
      <c r="C2753" s="91">
        <v>247</v>
      </c>
      <c r="D2753" s="99">
        <f>IF(OR('Exadata Layout'!Q261 = "P"), 'Exadata Layout'!V261, 0)</f>
        <v>0</v>
      </c>
      <c r="E2753" s="99">
        <f t="array" ref="E2753">IF(OR('Exadata Layout'!Q261 = "P", 'Exadata Layout'!Q261 = "A"), 'Exadata Layout'!W261, 0)</f>
        <v>0</v>
      </c>
      <c r="F2753" s="99">
        <f>IF(OR('Exadata Layout'!Q261 = "P", 'Exadata Layout'!Q261 = "A"), 'Exadata Layout'!I261, 0)</f>
        <v>0</v>
      </c>
      <c r="G2753" s="91" t="str">
        <f t="array" ref="G2753">IF(OR('Exadata Layout'!Q261 = "P", 'Exadata Layout'!Q261 = "A"), 'Exadata Layout'!G261, "")</f>
        <v/>
      </c>
    </row>
    <row r="2754" spans="3:7">
      <c r="C2754" s="91">
        <v>248</v>
      </c>
      <c r="D2754" s="99">
        <f>IF(OR('Exadata Layout'!Q262 = "P"), 'Exadata Layout'!V262, 0)</f>
        <v>0</v>
      </c>
      <c r="E2754" s="99">
        <f t="array" ref="E2754">IF(OR('Exadata Layout'!Q262 = "P", 'Exadata Layout'!Q262 = "A"), 'Exadata Layout'!W262, 0)</f>
        <v>0</v>
      </c>
      <c r="F2754" s="99">
        <f>IF(OR('Exadata Layout'!Q262 = "P", 'Exadata Layout'!Q262 = "A"), 'Exadata Layout'!I262, 0)</f>
        <v>0</v>
      </c>
      <c r="G2754" s="91" t="str">
        <f t="array" ref="G2754">IF(OR('Exadata Layout'!Q262 = "P", 'Exadata Layout'!Q262 = "A"), 'Exadata Layout'!G262, "")</f>
        <v/>
      </c>
    </row>
    <row r="2755" spans="3:7">
      <c r="C2755" s="91">
        <v>249</v>
      </c>
      <c r="D2755" s="99">
        <f>IF(OR('Exadata Layout'!Q263 = "P"), 'Exadata Layout'!V263, 0)</f>
        <v>0</v>
      </c>
      <c r="E2755" s="99">
        <f t="array" ref="E2755">IF(OR('Exadata Layout'!Q263 = "P", 'Exadata Layout'!Q263 = "A"), 'Exadata Layout'!W263, 0)</f>
        <v>0</v>
      </c>
      <c r="F2755" s="99">
        <f>IF(OR('Exadata Layout'!Q263 = "P", 'Exadata Layout'!Q263 = "A"), 'Exadata Layout'!I263, 0)</f>
        <v>0</v>
      </c>
      <c r="G2755" s="91" t="str">
        <f t="array" ref="G2755">IF(OR('Exadata Layout'!Q263 = "P", 'Exadata Layout'!Q263 = "A"), 'Exadata Layout'!G263, "")</f>
        <v/>
      </c>
    </row>
    <row r="2756" spans="3:7">
      <c r="C2756" s="91">
        <v>250</v>
      </c>
      <c r="D2756" s="99">
        <f>IF(OR('Exadata Layout'!Q264 = "P"), 'Exadata Layout'!V264, 0)</f>
        <v>0</v>
      </c>
      <c r="E2756" s="99">
        <f t="array" ref="E2756">IF(OR('Exadata Layout'!Q264 = "P", 'Exadata Layout'!Q264 = "A"), 'Exadata Layout'!W264, 0)</f>
        <v>0</v>
      </c>
      <c r="F2756" s="99">
        <f>IF(OR('Exadata Layout'!Q264 = "P", 'Exadata Layout'!Q264 = "A"), 'Exadata Layout'!I264, 0)</f>
        <v>0</v>
      </c>
      <c r="G2756" s="91" t="str">
        <f t="array" ref="G2756">IF(OR('Exadata Layout'!Q264 = "P", 'Exadata Layout'!Q264 = "A"), 'Exadata Layout'!G264, "")</f>
        <v/>
      </c>
    </row>
    <row r="2757" spans="3:7">
      <c r="C2757" s="91">
        <v>251</v>
      </c>
      <c r="D2757" s="99">
        <f>IF(OR('Exadata Layout'!Q265 = "P"), 'Exadata Layout'!V265, 0)</f>
        <v>0</v>
      </c>
      <c r="E2757" s="99">
        <f t="array" ref="E2757">IF(OR('Exadata Layout'!Q265 = "P", 'Exadata Layout'!Q265 = "A"), 'Exadata Layout'!W265, 0)</f>
        <v>0</v>
      </c>
      <c r="F2757" s="99">
        <f>IF(OR('Exadata Layout'!Q265 = "P", 'Exadata Layout'!Q265 = "A"), 'Exadata Layout'!I265, 0)</f>
        <v>0</v>
      </c>
      <c r="G2757" s="91" t="str">
        <f t="array" ref="G2757">IF(OR('Exadata Layout'!Q265 = "P", 'Exadata Layout'!Q265 = "A"), 'Exadata Layout'!G265, "")</f>
        <v/>
      </c>
    </row>
    <row r="2758" spans="3:7">
      <c r="C2758" s="91">
        <v>252</v>
      </c>
      <c r="D2758" s="99">
        <f>IF(OR('Exadata Layout'!Q266 = "P"), 'Exadata Layout'!V266, 0)</f>
        <v>0</v>
      </c>
      <c r="E2758" s="99">
        <f t="array" ref="E2758">IF(OR('Exadata Layout'!Q266 = "P", 'Exadata Layout'!Q266 = "A"), 'Exadata Layout'!W266, 0)</f>
        <v>0</v>
      </c>
      <c r="F2758" s="99">
        <f>IF(OR('Exadata Layout'!Q266 = "P", 'Exadata Layout'!Q266 = "A"), 'Exadata Layout'!I266, 0)</f>
        <v>0</v>
      </c>
      <c r="G2758" s="91" t="str">
        <f t="array" ref="G2758">IF(OR('Exadata Layout'!Q266 = "P", 'Exadata Layout'!Q266 = "A"), 'Exadata Layout'!G266, "")</f>
        <v/>
      </c>
    </row>
    <row r="2759" spans="3:7">
      <c r="C2759" s="91">
        <v>253</v>
      </c>
      <c r="D2759" s="99">
        <f>IF(OR('Exadata Layout'!Q267 = "P"), 'Exadata Layout'!V267, 0)</f>
        <v>0</v>
      </c>
      <c r="E2759" s="99">
        <f t="array" ref="E2759">IF(OR('Exadata Layout'!Q267 = "P", 'Exadata Layout'!Q267 = "A"), 'Exadata Layout'!W267, 0)</f>
        <v>0</v>
      </c>
      <c r="F2759" s="99">
        <f>IF(OR('Exadata Layout'!Q267 = "P", 'Exadata Layout'!Q267 = "A"), 'Exadata Layout'!I267, 0)</f>
        <v>0</v>
      </c>
      <c r="G2759" s="91" t="str">
        <f t="array" ref="G2759">IF(OR('Exadata Layout'!Q267 = "P", 'Exadata Layout'!Q267 = "A"), 'Exadata Layout'!G267, "")</f>
        <v/>
      </c>
    </row>
    <row r="2760" spans="3:7">
      <c r="C2760" s="91">
        <v>254</v>
      </c>
      <c r="D2760" s="99">
        <f>IF(OR('Exadata Layout'!Q268 = "P"), 'Exadata Layout'!V268, 0)</f>
        <v>0</v>
      </c>
      <c r="E2760" s="99">
        <f t="array" ref="E2760">IF(OR('Exadata Layout'!Q268 = "P", 'Exadata Layout'!Q268 = "A"), 'Exadata Layout'!W268, 0)</f>
        <v>0</v>
      </c>
      <c r="F2760" s="99">
        <f>IF(OR('Exadata Layout'!Q268 = "P", 'Exadata Layout'!Q268 = "A"), 'Exadata Layout'!I268, 0)</f>
        <v>0</v>
      </c>
      <c r="G2760" s="91" t="str">
        <f t="array" ref="G2760">IF(OR('Exadata Layout'!Q268 = "P", 'Exadata Layout'!Q268 = "A"), 'Exadata Layout'!G268, "")</f>
        <v/>
      </c>
    </row>
    <row r="2761" spans="3:7">
      <c r="C2761" s="91">
        <v>255</v>
      </c>
      <c r="D2761" s="99">
        <f>IF(OR('Exadata Layout'!Q269 = "P"), 'Exadata Layout'!V269, 0)</f>
        <v>0</v>
      </c>
      <c r="E2761" s="99">
        <f t="array" ref="E2761">IF(OR('Exadata Layout'!Q269 = "P", 'Exadata Layout'!Q269 = "A"), 'Exadata Layout'!W269, 0)</f>
        <v>0</v>
      </c>
      <c r="F2761" s="99">
        <f>IF(OR('Exadata Layout'!Q269 = "P", 'Exadata Layout'!Q269 = "A"), 'Exadata Layout'!I269, 0)</f>
        <v>0</v>
      </c>
      <c r="G2761" s="91" t="str">
        <f t="array" ref="G2761">IF(OR('Exadata Layout'!Q269 = "P", 'Exadata Layout'!Q269 = "A"), 'Exadata Layout'!G269, "")</f>
        <v/>
      </c>
    </row>
    <row r="2762" spans="3:7">
      <c r="C2762" s="91">
        <v>256</v>
      </c>
      <c r="D2762" s="99">
        <f>IF(OR('Exadata Layout'!Q270 = "P"), 'Exadata Layout'!V270, 0)</f>
        <v>0</v>
      </c>
      <c r="E2762" s="99">
        <f t="array" ref="E2762">IF(OR('Exadata Layout'!Q270 = "P", 'Exadata Layout'!Q270 = "A"), 'Exadata Layout'!W270, 0)</f>
        <v>0</v>
      </c>
      <c r="F2762" s="99">
        <f>IF(OR('Exadata Layout'!Q270 = "P", 'Exadata Layout'!Q270 = "A"), 'Exadata Layout'!I270, 0)</f>
        <v>0</v>
      </c>
      <c r="G2762" s="91" t="str">
        <f t="array" ref="G2762">IF(OR('Exadata Layout'!Q270 = "P", 'Exadata Layout'!Q270 = "A"), 'Exadata Layout'!G270, "")</f>
        <v/>
      </c>
    </row>
    <row r="2763" spans="3:7">
      <c r="C2763" s="91">
        <v>257</v>
      </c>
      <c r="D2763" s="99">
        <f>IF(OR('Exadata Layout'!Q271 = "P"), 'Exadata Layout'!V271, 0)</f>
        <v>0</v>
      </c>
      <c r="E2763" s="99">
        <f t="array" ref="E2763">IF(OR('Exadata Layout'!Q271 = "P", 'Exadata Layout'!Q271 = "A"), 'Exadata Layout'!W271, 0)</f>
        <v>0</v>
      </c>
      <c r="F2763" s="99">
        <f>IF(OR('Exadata Layout'!Q271 = "P", 'Exadata Layout'!Q271 = "A"), 'Exadata Layout'!I271, 0)</f>
        <v>0</v>
      </c>
      <c r="G2763" s="91" t="str">
        <f t="array" ref="G2763">IF(OR('Exadata Layout'!Q271 = "P", 'Exadata Layout'!Q271 = "A"), 'Exadata Layout'!G271, "")</f>
        <v/>
      </c>
    </row>
    <row r="2764" spans="3:7">
      <c r="C2764" s="91">
        <v>258</v>
      </c>
      <c r="D2764" s="99">
        <f>IF(OR('Exadata Layout'!Q272 = "P"), 'Exadata Layout'!V272, 0)</f>
        <v>0</v>
      </c>
      <c r="E2764" s="99">
        <f t="array" ref="E2764">IF(OR('Exadata Layout'!Q272 = "P", 'Exadata Layout'!Q272 = "A"), 'Exadata Layout'!W272, 0)</f>
        <v>0</v>
      </c>
      <c r="F2764" s="99">
        <f>IF(OR('Exadata Layout'!Q272 = "P", 'Exadata Layout'!Q272 = "A"), 'Exadata Layout'!I272, 0)</f>
        <v>0</v>
      </c>
      <c r="G2764" s="91" t="str">
        <f t="array" ref="G2764">IF(OR('Exadata Layout'!Q272 = "P", 'Exadata Layout'!Q272 = "A"), 'Exadata Layout'!G272, "")</f>
        <v/>
      </c>
    </row>
    <row r="2765" spans="3:7">
      <c r="C2765" s="91">
        <v>259</v>
      </c>
      <c r="D2765" s="99">
        <f>IF(OR('Exadata Layout'!Q273 = "P"), 'Exadata Layout'!V273, 0)</f>
        <v>0</v>
      </c>
      <c r="E2765" s="99">
        <f t="array" ref="E2765">IF(OR('Exadata Layout'!Q273 = "P", 'Exadata Layout'!Q273 = "A"), 'Exadata Layout'!W273, 0)</f>
        <v>0</v>
      </c>
      <c r="F2765" s="99">
        <f>IF(OR('Exadata Layout'!Q273 = "P", 'Exadata Layout'!Q273 = "A"), 'Exadata Layout'!I273, 0)</f>
        <v>0</v>
      </c>
      <c r="G2765" s="91" t="str">
        <f t="array" ref="G2765">IF(OR('Exadata Layout'!Q273 = "P", 'Exadata Layout'!Q273 = "A"), 'Exadata Layout'!G273, "")</f>
        <v/>
      </c>
    </row>
    <row r="2766" spans="3:7">
      <c r="C2766" s="91">
        <v>260</v>
      </c>
      <c r="D2766" s="99">
        <f>IF(OR('Exadata Layout'!Q274 = "P"), 'Exadata Layout'!V274, 0)</f>
        <v>0</v>
      </c>
      <c r="E2766" s="99">
        <f t="array" ref="E2766">IF(OR('Exadata Layout'!Q274 = "P", 'Exadata Layout'!Q274 = "A"), 'Exadata Layout'!W274, 0)</f>
        <v>0</v>
      </c>
      <c r="F2766" s="99">
        <f>IF(OR('Exadata Layout'!Q274 = "P", 'Exadata Layout'!Q274 = "A"), 'Exadata Layout'!I274, 0)</f>
        <v>0</v>
      </c>
      <c r="G2766" s="91" t="str">
        <f t="array" ref="G2766">IF(OR('Exadata Layout'!Q274 = "P", 'Exadata Layout'!Q274 = "A"), 'Exadata Layout'!G274, "")</f>
        <v/>
      </c>
    </row>
    <row r="2767" spans="3:7">
      <c r="C2767" s="91">
        <v>261</v>
      </c>
      <c r="D2767" s="99">
        <f>IF(OR('Exadata Layout'!Q275 = "P"), 'Exadata Layout'!V275, 0)</f>
        <v>0</v>
      </c>
      <c r="E2767" s="99">
        <f t="array" ref="E2767">IF(OR('Exadata Layout'!Q275 = "P", 'Exadata Layout'!Q275 = "A"), 'Exadata Layout'!W275, 0)</f>
        <v>0</v>
      </c>
      <c r="F2767" s="99">
        <f>IF(OR('Exadata Layout'!Q275 = "P", 'Exadata Layout'!Q275 = "A"), 'Exadata Layout'!I275, 0)</f>
        <v>0</v>
      </c>
      <c r="G2767" s="91" t="str">
        <f t="array" ref="G2767">IF(OR('Exadata Layout'!Q275 = "P", 'Exadata Layout'!Q275 = "A"), 'Exadata Layout'!G275, "")</f>
        <v/>
      </c>
    </row>
    <row r="2768" spans="3:7">
      <c r="C2768" s="91">
        <v>262</v>
      </c>
      <c r="D2768" s="99">
        <f>IF(OR('Exadata Layout'!Q276 = "P"), 'Exadata Layout'!V276, 0)</f>
        <v>0</v>
      </c>
      <c r="E2768" s="99">
        <f t="array" ref="E2768">IF(OR('Exadata Layout'!Q276 = "P", 'Exadata Layout'!Q276 = "A"), 'Exadata Layout'!W276, 0)</f>
        <v>0</v>
      </c>
      <c r="F2768" s="99">
        <f>IF(OR('Exadata Layout'!Q276 = "P", 'Exadata Layout'!Q276 = "A"), 'Exadata Layout'!I276, 0)</f>
        <v>0</v>
      </c>
      <c r="G2768" s="91" t="str">
        <f t="array" ref="G2768">IF(OR('Exadata Layout'!Q276 = "P", 'Exadata Layout'!Q276 = "A"), 'Exadata Layout'!G276, "")</f>
        <v/>
      </c>
    </row>
    <row r="2769" spans="3:7">
      <c r="C2769" s="91">
        <v>263</v>
      </c>
      <c r="D2769" s="99">
        <f>IF(OR('Exadata Layout'!Q277 = "P"), 'Exadata Layout'!V277, 0)</f>
        <v>0</v>
      </c>
      <c r="E2769" s="99">
        <f t="array" ref="E2769">IF(OR('Exadata Layout'!Q277 = "P", 'Exadata Layout'!Q277 = "A"), 'Exadata Layout'!W277, 0)</f>
        <v>0</v>
      </c>
      <c r="F2769" s="99">
        <f>IF(OR('Exadata Layout'!Q277 = "P", 'Exadata Layout'!Q277 = "A"), 'Exadata Layout'!I277, 0)</f>
        <v>0</v>
      </c>
      <c r="G2769" s="91" t="str">
        <f t="array" ref="G2769">IF(OR('Exadata Layout'!Q277 = "P", 'Exadata Layout'!Q277 = "A"), 'Exadata Layout'!G277, "")</f>
        <v/>
      </c>
    </row>
    <row r="2770" spans="3:7">
      <c r="C2770" s="91">
        <v>264</v>
      </c>
      <c r="D2770" s="99">
        <f>IF(OR('Exadata Layout'!Q278 = "P"), 'Exadata Layout'!V278, 0)</f>
        <v>0</v>
      </c>
      <c r="E2770" s="99">
        <f t="array" ref="E2770">IF(OR('Exadata Layout'!Q278 = "P", 'Exadata Layout'!Q278 = "A"), 'Exadata Layout'!W278, 0)</f>
        <v>0</v>
      </c>
      <c r="F2770" s="99">
        <f>IF(OR('Exadata Layout'!Q278 = "P", 'Exadata Layout'!Q278 = "A"), 'Exadata Layout'!I278, 0)</f>
        <v>0</v>
      </c>
      <c r="G2770" s="91" t="str">
        <f t="array" ref="G2770">IF(OR('Exadata Layout'!Q278 = "P", 'Exadata Layout'!Q278 = "A"), 'Exadata Layout'!G278, "")</f>
        <v/>
      </c>
    </row>
    <row r="2771" spans="3:7">
      <c r="C2771" s="91">
        <v>265</v>
      </c>
      <c r="D2771" s="99">
        <f>IF(OR('Exadata Layout'!Q279 = "P"), 'Exadata Layout'!V279, 0)</f>
        <v>0</v>
      </c>
      <c r="E2771" s="99">
        <f t="array" ref="E2771">IF(OR('Exadata Layout'!Q279 = "P", 'Exadata Layout'!Q279 = "A"), 'Exadata Layout'!W279, 0)</f>
        <v>0</v>
      </c>
      <c r="F2771" s="99">
        <f>IF(OR('Exadata Layout'!Q279 = "P", 'Exadata Layout'!Q279 = "A"), 'Exadata Layout'!I279, 0)</f>
        <v>0</v>
      </c>
      <c r="G2771" s="91" t="str">
        <f t="array" ref="G2771">IF(OR('Exadata Layout'!Q279 = "P", 'Exadata Layout'!Q279 = "A"), 'Exadata Layout'!G279, "")</f>
        <v/>
      </c>
    </row>
    <row r="2772" spans="3:7">
      <c r="C2772" s="91">
        <v>266</v>
      </c>
      <c r="D2772" s="99">
        <f>IF(OR('Exadata Layout'!Q280 = "P"), 'Exadata Layout'!V280, 0)</f>
        <v>0</v>
      </c>
      <c r="E2772" s="99">
        <f t="array" ref="E2772">IF(OR('Exadata Layout'!Q280 = "P", 'Exadata Layout'!Q280 = "A"), 'Exadata Layout'!W280, 0)</f>
        <v>0</v>
      </c>
      <c r="F2772" s="99">
        <f>IF(OR('Exadata Layout'!Q280 = "P", 'Exadata Layout'!Q280 = "A"), 'Exadata Layout'!I280, 0)</f>
        <v>0</v>
      </c>
      <c r="G2772" s="91" t="str">
        <f t="array" ref="G2772">IF(OR('Exadata Layout'!Q280 = "P", 'Exadata Layout'!Q280 = "A"), 'Exadata Layout'!G280, "")</f>
        <v/>
      </c>
    </row>
    <row r="2773" spans="3:7">
      <c r="C2773" s="91">
        <v>267</v>
      </c>
      <c r="D2773" s="99">
        <f>IF(OR('Exadata Layout'!Q281 = "P"), 'Exadata Layout'!V281, 0)</f>
        <v>0</v>
      </c>
      <c r="E2773" s="99">
        <f t="array" ref="E2773">IF(OR('Exadata Layout'!Q281 = "P", 'Exadata Layout'!Q281 = "A"), 'Exadata Layout'!W281, 0)</f>
        <v>0</v>
      </c>
      <c r="F2773" s="99">
        <f>IF(OR('Exadata Layout'!Q281 = "P", 'Exadata Layout'!Q281 = "A"), 'Exadata Layout'!I281, 0)</f>
        <v>0</v>
      </c>
      <c r="G2773" s="91" t="str">
        <f t="array" ref="G2773">IF(OR('Exadata Layout'!Q281 = "P", 'Exadata Layout'!Q281 = "A"), 'Exadata Layout'!G281, "")</f>
        <v/>
      </c>
    </row>
    <row r="2774" spans="3:7">
      <c r="C2774" s="91">
        <v>268</v>
      </c>
      <c r="D2774" s="99">
        <f>IF(OR('Exadata Layout'!Q282 = "P"), 'Exadata Layout'!V282, 0)</f>
        <v>0</v>
      </c>
      <c r="E2774" s="99">
        <f t="array" ref="E2774">IF(OR('Exadata Layout'!Q282 = "P", 'Exadata Layout'!Q282 = "A"), 'Exadata Layout'!W282, 0)</f>
        <v>0</v>
      </c>
      <c r="F2774" s="99">
        <f>IF(OR('Exadata Layout'!Q282 = "P", 'Exadata Layout'!Q282 = "A"), 'Exadata Layout'!I282, 0)</f>
        <v>0</v>
      </c>
      <c r="G2774" s="91" t="str">
        <f t="array" ref="G2774">IF(OR('Exadata Layout'!Q282 = "P", 'Exadata Layout'!Q282 = "A"), 'Exadata Layout'!G282, "")</f>
        <v/>
      </c>
    </row>
    <row r="2775" spans="3:7">
      <c r="C2775" s="91">
        <v>269</v>
      </c>
      <c r="D2775" s="99">
        <f>IF(OR('Exadata Layout'!Q283 = "P"), 'Exadata Layout'!V283, 0)</f>
        <v>0</v>
      </c>
      <c r="E2775" s="99">
        <f t="array" ref="E2775">IF(OR('Exadata Layout'!Q283 = "P", 'Exadata Layout'!Q283 = "A"), 'Exadata Layout'!W283, 0)</f>
        <v>0</v>
      </c>
      <c r="F2775" s="99">
        <f>IF(OR('Exadata Layout'!Q283 = "P", 'Exadata Layout'!Q283 = "A"), 'Exadata Layout'!I283, 0)</f>
        <v>0</v>
      </c>
      <c r="G2775" s="91" t="str">
        <f t="array" ref="G2775">IF(OR('Exadata Layout'!Q283 = "P", 'Exadata Layout'!Q283 = "A"), 'Exadata Layout'!G283, "")</f>
        <v/>
      </c>
    </row>
    <row r="2776" spans="3:7">
      <c r="C2776" s="91">
        <v>270</v>
      </c>
      <c r="D2776" s="99">
        <f>IF(OR('Exadata Layout'!Q284 = "P"), 'Exadata Layout'!V284, 0)</f>
        <v>0</v>
      </c>
      <c r="E2776" s="99">
        <f t="array" ref="E2776">IF(OR('Exadata Layout'!Q284 = "P", 'Exadata Layout'!Q284 = "A"), 'Exadata Layout'!W284, 0)</f>
        <v>0</v>
      </c>
      <c r="F2776" s="99">
        <f>IF(OR('Exadata Layout'!Q284 = "P", 'Exadata Layout'!Q284 = "A"), 'Exadata Layout'!I284, 0)</f>
        <v>0</v>
      </c>
      <c r="G2776" s="91" t="str">
        <f t="array" ref="G2776">IF(OR('Exadata Layout'!Q284 = "P", 'Exadata Layout'!Q284 = "A"), 'Exadata Layout'!G284, "")</f>
        <v/>
      </c>
    </row>
    <row r="2777" spans="3:7">
      <c r="C2777" s="91">
        <v>271</v>
      </c>
      <c r="D2777" s="99">
        <f>IF(OR('Exadata Layout'!Q285 = "P"), 'Exadata Layout'!V285, 0)</f>
        <v>0</v>
      </c>
      <c r="E2777" s="99">
        <f t="array" ref="E2777">IF(OR('Exadata Layout'!Q285 = "P", 'Exadata Layout'!Q285 = "A"), 'Exadata Layout'!W285, 0)</f>
        <v>0</v>
      </c>
      <c r="F2777" s="99">
        <f>IF(OR('Exadata Layout'!Q285 = "P", 'Exadata Layout'!Q285 = "A"), 'Exadata Layout'!I285, 0)</f>
        <v>0</v>
      </c>
      <c r="G2777" s="91" t="str">
        <f t="array" ref="G2777">IF(OR('Exadata Layout'!Q285 = "P", 'Exadata Layout'!Q285 = "A"), 'Exadata Layout'!G285, "")</f>
        <v/>
      </c>
    </row>
    <row r="2778" spans="3:7">
      <c r="C2778" s="91">
        <v>272</v>
      </c>
      <c r="D2778" s="99">
        <f>IF(OR('Exadata Layout'!Q286 = "P"), 'Exadata Layout'!V286, 0)</f>
        <v>0</v>
      </c>
      <c r="E2778" s="99">
        <f t="array" ref="E2778">IF(OR('Exadata Layout'!Q286 = "P", 'Exadata Layout'!Q286 = "A"), 'Exadata Layout'!W286, 0)</f>
        <v>0</v>
      </c>
      <c r="F2778" s="99">
        <f>IF(OR('Exadata Layout'!Q286 = "P", 'Exadata Layout'!Q286 = "A"), 'Exadata Layout'!I286, 0)</f>
        <v>0</v>
      </c>
      <c r="G2778" s="91" t="str">
        <f t="array" ref="G2778">IF(OR('Exadata Layout'!Q286 = "P", 'Exadata Layout'!Q286 = "A"), 'Exadata Layout'!G286, "")</f>
        <v/>
      </c>
    </row>
    <row r="2779" spans="3:7">
      <c r="C2779" s="91">
        <v>273</v>
      </c>
      <c r="D2779" s="99">
        <f>IF(OR('Exadata Layout'!Q287 = "P"), 'Exadata Layout'!V287, 0)</f>
        <v>0</v>
      </c>
      <c r="E2779" s="99">
        <f t="array" ref="E2779">IF(OR('Exadata Layout'!Q287 = "P", 'Exadata Layout'!Q287 = "A"), 'Exadata Layout'!W287, 0)</f>
        <v>0</v>
      </c>
      <c r="F2779" s="99">
        <f>IF(OR('Exadata Layout'!Q287 = "P", 'Exadata Layout'!Q287 = "A"), 'Exadata Layout'!I287, 0)</f>
        <v>0</v>
      </c>
      <c r="G2779" s="91" t="str">
        <f t="array" ref="G2779">IF(OR('Exadata Layout'!Q287 = "P", 'Exadata Layout'!Q287 = "A"), 'Exadata Layout'!G287, "")</f>
        <v/>
      </c>
    </row>
    <row r="2780" spans="3:7">
      <c r="C2780" s="91">
        <v>274</v>
      </c>
      <c r="D2780" s="99">
        <f>IF(OR('Exadata Layout'!Q288 = "P"), 'Exadata Layout'!V288, 0)</f>
        <v>0</v>
      </c>
      <c r="E2780" s="99">
        <f t="array" ref="E2780">IF(OR('Exadata Layout'!Q288 = "P", 'Exadata Layout'!Q288 = "A"), 'Exadata Layout'!W288, 0)</f>
        <v>0</v>
      </c>
      <c r="F2780" s="99">
        <f>IF(OR('Exadata Layout'!Q288 = "P", 'Exadata Layout'!Q288 = "A"), 'Exadata Layout'!I288, 0)</f>
        <v>0</v>
      </c>
      <c r="G2780" s="91" t="str">
        <f t="array" ref="G2780">IF(OR('Exadata Layout'!Q288 = "P", 'Exadata Layout'!Q288 = "A"), 'Exadata Layout'!G288, "")</f>
        <v/>
      </c>
    </row>
    <row r="2781" spans="3:7">
      <c r="C2781" s="91">
        <v>275</v>
      </c>
      <c r="D2781" s="99">
        <f>IF(OR('Exadata Layout'!Q289 = "P"), 'Exadata Layout'!V289, 0)</f>
        <v>0</v>
      </c>
      <c r="E2781" s="99">
        <f t="array" ref="E2781">IF(OR('Exadata Layout'!Q289 = "P", 'Exadata Layout'!Q289 = "A"), 'Exadata Layout'!W289, 0)</f>
        <v>0</v>
      </c>
      <c r="F2781" s="99">
        <f>IF(OR('Exadata Layout'!Q289 = "P", 'Exadata Layout'!Q289 = "A"), 'Exadata Layout'!I289, 0)</f>
        <v>0</v>
      </c>
      <c r="G2781" s="91" t="str">
        <f t="array" ref="G2781">IF(OR('Exadata Layout'!Q289 = "P", 'Exadata Layout'!Q289 = "A"), 'Exadata Layout'!G289, "")</f>
        <v/>
      </c>
    </row>
    <row r="2782" spans="3:7">
      <c r="C2782" s="91">
        <v>276</v>
      </c>
      <c r="D2782" s="99">
        <f>IF(OR('Exadata Layout'!Q290 = "P"), 'Exadata Layout'!V290, 0)</f>
        <v>0</v>
      </c>
      <c r="E2782" s="99">
        <f t="array" ref="E2782">IF(OR('Exadata Layout'!Q290 = "P", 'Exadata Layout'!Q290 = "A"), 'Exadata Layout'!W290, 0)</f>
        <v>0</v>
      </c>
      <c r="F2782" s="99">
        <f>IF(OR('Exadata Layout'!Q290 = "P", 'Exadata Layout'!Q290 = "A"), 'Exadata Layout'!I290, 0)</f>
        <v>0</v>
      </c>
      <c r="G2782" s="91" t="str">
        <f t="array" ref="G2782">IF(OR('Exadata Layout'!Q290 = "P", 'Exadata Layout'!Q290 = "A"), 'Exadata Layout'!G290, "")</f>
        <v/>
      </c>
    </row>
    <row r="2783" spans="3:7">
      <c r="C2783" s="91">
        <v>277</v>
      </c>
      <c r="D2783" s="99">
        <f>IF(OR('Exadata Layout'!Q291 = "P"), 'Exadata Layout'!V291, 0)</f>
        <v>0</v>
      </c>
      <c r="E2783" s="99">
        <f t="array" ref="E2783">IF(OR('Exadata Layout'!Q291 = "P", 'Exadata Layout'!Q291 = "A"), 'Exadata Layout'!W291, 0)</f>
        <v>0</v>
      </c>
      <c r="F2783" s="99">
        <f>IF(OR('Exadata Layout'!Q291 = "P", 'Exadata Layout'!Q291 = "A"), 'Exadata Layout'!I291, 0)</f>
        <v>0</v>
      </c>
      <c r="G2783" s="91" t="str">
        <f t="array" ref="G2783">IF(OR('Exadata Layout'!Q291 = "P", 'Exadata Layout'!Q291 = "A"), 'Exadata Layout'!G291, "")</f>
        <v/>
      </c>
    </row>
    <row r="2784" spans="3:7">
      <c r="C2784" s="91">
        <v>278</v>
      </c>
      <c r="D2784" s="99">
        <f>IF(OR('Exadata Layout'!Q292 = "P"), 'Exadata Layout'!V292, 0)</f>
        <v>0</v>
      </c>
      <c r="E2784" s="99">
        <f t="array" ref="E2784">IF(OR('Exadata Layout'!Q292 = "P", 'Exadata Layout'!Q292 = "A"), 'Exadata Layout'!W292, 0)</f>
        <v>0</v>
      </c>
      <c r="F2784" s="99">
        <f>IF(OR('Exadata Layout'!Q292 = "P", 'Exadata Layout'!Q292 = "A"), 'Exadata Layout'!I292, 0)</f>
        <v>0</v>
      </c>
      <c r="G2784" s="91" t="str">
        <f t="array" ref="G2784">IF(OR('Exadata Layout'!Q292 = "P", 'Exadata Layout'!Q292 = "A"), 'Exadata Layout'!G292, "")</f>
        <v/>
      </c>
    </row>
    <row r="2785" spans="3:7">
      <c r="C2785" s="91">
        <v>279</v>
      </c>
      <c r="D2785" s="99">
        <f>IF(OR('Exadata Layout'!Q293 = "P"), 'Exadata Layout'!V293, 0)</f>
        <v>0</v>
      </c>
      <c r="E2785" s="99">
        <f t="array" ref="E2785">IF(OR('Exadata Layout'!Q293 = "P", 'Exadata Layout'!Q293 = "A"), 'Exadata Layout'!W293, 0)</f>
        <v>0</v>
      </c>
      <c r="F2785" s="99">
        <f>IF(OR('Exadata Layout'!Q293 = "P", 'Exadata Layout'!Q293 = "A"), 'Exadata Layout'!I293, 0)</f>
        <v>0</v>
      </c>
      <c r="G2785" s="91" t="str">
        <f t="array" ref="G2785">IF(OR('Exadata Layout'!Q293 = "P", 'Exadata Layout'!Q293 = "A"), 'Exadata Layout'!G293, "")</f>
        <v/>
      </c>
    </row>
    <row r="2786" spans="3:7">
      <c r="C2786" s="91">
        <v>280</v>
      </c>
      <c r="D2786" s="99">
        <f>IF(OR('Exadata Layout'!Q294 = "P"), 'Exadata Layout'!V294, 0)</f>
        <v>0</v>
      </c>
      <c r="E2786" s="99">
        <f t="array" ref="E2786">IF(OR('Exadata Layout'!Q294 = "P", 'Exadata Layout'!Q294 = "A"), 'Exadata Layout'!W294, 0)</f>
        <v>0</v>
      </c>
      <c r="F2786" s="99">
        <f>IF(OR('Exadata Layout'!Q294 = "P", 'Exadata Layout'!Q294 = "A"), 'Exadata Layout'!I294, 0)</f>
        <v>0</v>
      </c>
      <c r="G2786" s="91" t="str">
        <f t="array" ref="G2786">IF(OR('Exadata Layout'!Q294 = "P", 'Exadata Layout'!Q294 = "A"), 'Exadata Layout'!G294, "")</f>
        <v/>
      </c>
    </row>
    <row r="2787" spans="3:7">
      <c r="C2787" s="91">
        <v>281</v>
      </c>
      <c r="D2787" s="99">
        <f>IF(OR('Exadata Layout'!Q295 = "P"), 'Exadata Layout'!V295, 0)</f>
        <v>0</v>
      </c>
      <c r="E2787" s="99">
        <f t="array" ref="E2787">IF(OR('Exadata Layout'!Q295 = "P", 'Exadata Layout'!Q295 = "A"), 'Exadata Layout'!W295, 0)</f>
        <v>0</v>
      </c>
      <c r="F2787" s="99">
        <f>IF(OR('Exadata Layout'!Q295 = "P", 'Exadata Layout'!Q295 = "A"), 'Exadata Layout'!I295, 0)</f>
        <v>0</v>
      </c>
      <c r="G2787" s="91" t="str">
        <f t="array" ref="G2787">IF(OR('Exadata Layout'!Q295 = "P", 'Exadata Layout'!Q295 = "A"), 'Exadata Layout'!G295, "")</f>
        <v/>
      </c>
    </row>
    <row r="2788" spans="3:7">
      <c r="C2788" s="91">
        <v>282</v>
      </c>
      <c r="D2788" s="99">
        <f>IF(OR('Exadata Layout'!Q296 = "P"), 'Exadata Layout'!V296, 0)</f>
        <v>0</v>
      </c>
      <c r="E2788" s="99">
        <f t="array" ref="E2788">IF(OR('Exadata Layout'!Q296 = "P", 'Exadata Layout'!Q296 = "A"), 'Exadata Layout'!W296, 0)</f>
        <v>0</v>
      </c>
      <c r="F2788" s="99">
        <f>IF(OR('Exadata Layout'!Q296 = "P", 'Exadata Layout'!Q296 = "A"), 'Exadata Layout'!I296, 0)</f>
        <v>0</v>
      </c>
      <c r="G2788" s="91" t="str">
        <f t="array" ref="G2788">IF(OR('Exadata Layout'!Q296 = "P", 'Exadata Layout'!Q296 = "A"), 'Exadata Layout'!G296, "")</f>
        <v/>
      </c>
    </row>
    <row r="2789" spans="3:7">
      <c r="C2789" s="91">
        <v>283</v>
      </c>
      <c r="D2789" s="99">
        <f>IF(OR('Exadata Layout'!Q297 = "P"), 'Exadata Layout'!V297, 0)</f>
        <v>0</v>
      </c>
      <c r="E2789" s="99">
        <f t="array" ref="E2789">IF(OR('Exadata Layout'!Q297 = "P", 'Exadata Layout'!Q297 = "A"), 'Exadata Layout'!W297, 0)</f>
        <v>0</v>
      </c>
      <c r="F2789" s="99">
        <f>IF(OR('Exadata Layout'!Q297 = "P", 'Exadata Layout'!Q297 = "A"), 'Exadata Layout'!I297, 0)</f>
        <v>0</v>
      </c>
      <c r="G2789" s="91" t="str">
        <f t="array" ref="G2789">IF(OR('Exadata Layout'!Q297 = "P", 'Exadata Layout'!Q297 = "A"), 'Exadata Layout'!G297, "")</f>
        <v/>
      </c>
    </row>
    <row r="2790" spans="3:7">
      <c r="C2790" s="91">
        <v>284</v>
      </c>
      <c r="D2790" s="99">
        <f>IF(OR('Exadata Layout'!Q298 = "P"), 'Exadata Layout'!V298, 0)</f>
        <v>0</v>
      </c>
      <c r="E2790" s="99">
        <f t="array" ref="E2790">IF(OR('Exadata Layout'!Q298 = "P", 'Exadata Layout'!Q298 = "A"), 'Exadata Layout'!W298, 0)</f>
        <v>0</v>
      </c>
      <c r="F2790" s="99">
        <f>IF(OR('Exadata Layout'!Q298 = "P", 'Exadata Layout'!Q298 = "A"), 'Exadata Layout'!I298, 0)</f>
        <v>0</v>
      </c>
      <c r="G2790" s="91" t="str">
        <f t="array" ref="G2790">IF(OR('Exadata Layout'!Q298 = "P", 'Exadata Layout'!Q298 = "A"), 'Exadata Layout'!G298, "")</f>
        <v/>
      </c>
    </row>
    <row r="2791" spans="3:7">
      <c r="C2791" s="91">
        <v>285</v>
      </c>
      <c r="D2791" s="99">
        <f>IF(OR('Exadata Layout'!Q299 = "P"), 'Exadata Layout'!V299, 0)</f>
        <v>0</v>
      </c>
      <c r="E2791" s="99">
        <f t="array" ref="E2791">IF(OR('Exadata Layout'!Q299 = "P", 'Exadata Layout'!Q299 = "A"), 'Exadata Layout'!W299, 0)</f>
        <v>0</v>
      </c>
      <c r="F2791" s="99">
        <f>IF(OR('Exadata Layout'!Q299 = "P", 'Exadata Layout'!Q299 = "A"), 'Exadata Layout'!I299, 0)</f>
        <v>0</v>
      </c>
      <c r="G2791" s="91" t="str">
        <f t="array" ref="G2791">IF(OR('Exadata Layout'!Q299 = "P", 'Exadata Layout'!Q299 = "A"), 'Exadata Layout'!G299, "")</f>
        <v/>
      </c>
    </row>
    <row r="2792" spans="3:7">
      <c r="C2792" s="91">
        <v>286</v>
      </c>
      <c r="D2792" s="99">
        <f>IF(OR('Exadata Layout'!Q300 = "P"), 'Exadata Layout'!V300, 0)</f>
        <v>0</v>
      </c>
      <c r="E2792" s="99">
        <f t="array" ref="E2792">IF(OR('Exadata Layout'!Q300 = "P", 'Exadata Layout'!Q300 = "A"), 'Exadata Layout'!W300, 0)</f>
        <v>0</v>
      </c>
      <c r="F2792" s="99">
        <f>IF(OR('Exadata Layout'!Q300 = "P", 'Exadata Layout'!Q300 = "A"), 'Exadata Layout'!I300, 0)</f>
        <v>0</v>
      </c>
      <c r="G2792" s="91" t="str">
        <f t="array" ref="G2792">IF(OR('Exadata Layout'!Q300 = "P", 'Exadata Layout'!Q300 = "A"), 'Exadata Layout'!G300, "")</f>
        <v/>
      </c>
    </row>
    <row r="2793" spans="3:7">
      <c r="C2793" s="91">
        <v>287</v>
      </c>
      <c r="D2793" s="99">
        <f>IF(OR('Exadata Layout'!Q301 = "P"), 'Exadata Layout'!V301, 0)</f>
        <v>0</v>
      </c>
      <c r="E2793" s="99">
        <f t="array" ref="E2793">IF(OR('Exadata Layout'!Q301 = "P", 'Exadata Layout'!Q301 = "A"), 'Exadata Layout'!W301, 0)</f>
        <v>0</v>
      </c>
      <c r="F2793" s="99">
        <f>IF(OR('Exadata Layout'!Q301 = "P", 'Exadata Layout'!Q301 = "A"), 'Exadata Layout'!I301, 0)</f>
        <v>0</v>
      </c>
      <c r="G2793" s="91" t="str">
        <f t="array" ref="G2793">IF(OR('Exadata Layout'!Q301 = "P", 'Exadata Layout'!Q301 = "A"), 'Exadata Layout'!G301, "")</f>
        <v/>
      </c>
    </row>
    <row r="2794" spans="3:7">
      <c r="C2794" s="91">
        <v>288</v>
      </c>
      <c r="D2794" s="99">
        <f>IF(OR('Exadata Layout'!Q302 = "P"), 'Exadata Layout'!V302, 0)</f>
        <v>0</v>
      </c>
      <c r="E2794" s="99">
        <f t="array" ref="E2794">IF(OR('Exadata Layout'!Q302 = "P", 'Exadata Layout'!Q302 = "A"), 'Exadata Layout'!W302, 0)</f>
        <v>0</v>
      </c>
      <c r="F2794" s="99">
        <f>IF(OR('Exadata Layout'!Q302 = "P", 'Exadata Layout'!Q302 = "A"), 'Exadata Layout'!I302, 0)</f>
        <v>0</v>
      </c>
      <c r="G2794" s="91" t="str">
        <f t="array" ref="G2794">IF(OR('Exadata Layout'!Q302 = "P", 'Exadata Layout'!Q302 = "A"), 'Exadata Layout'!G302, "")</f>
        <v/>
      </c>
    </row>
    <row r="2795" spans="3:7">
      <c r="C2795" s="91">
        <v>289</v>
      </c>
      <c r="D2795" s="99">
        <f>IF(OR('Exadata Layout'!Q303 = "P"), 'Exadata Layout'!V303, 0)</f>
        <v>0</v>
      </c>
      <c r="E2795" s="99">
        <f t="array" ref="E2795">IF(OR('Exadata Layout'!Q303 = "P", 'Exadata Layout'!Q303 = "A"), 'Exadata Layout'!W303, 0)</f>
        <v>0</v>
      </c>
      <c r="F2795" s="99">
        <f>IF(OR('Exadata Layout'!Q303 = "P", 'Exadata Layout'!Q303 = "A"), 'Exadata Layout'!I303, 0)</f>
        <v>0</v>
      </c>
      <c r="G2795" s="91" t="str">
        <f t="array" ref="G2795">IF(OR('Exadata Layout'!Q303 = "P", 'Exadata Layout'!Q303 = "A"), 'Exadata Layout'!G303, "")</f>
        <v/>
      </c>
    </row>
    <row r="2796" spans="3:7">
      <c r="C2796" s="91">
        <v>290</v>
      </c>
      <c r="D2796" s="99">
        <f>IF(OR('Exadata Layout'!Q304 = "P"), 'Exadata Layout'!V304, 0)</f>
        <v>0</v>
      </c>
      <c r="E2796" s="99">
        <f t="array" ref="E2796">IF(OR('Exadata Layout'!Q304 = "P", 'Exadata Layout'!Q304 = "A"), 'Exadata Layout'!W304, 0)</f>
        <v>0</v>
      </c>
      <c r="F2796" s="99">
        <f>IF(OR('Exadata Layout'!Q304 = "P", 'Exadata Layout'!Q304 = "A"), 'Exadata Layout'!I304, 0)</f>
        <v>0</v>
      </c>
      <c r="G2796" s="91" t="str">
        <f t="array" ref="G2796">IF(OR('Exadata Layout'!Q304 = "P", 'Exadata Layout'!Q304 = "A"), 'Exadata Layout'!G304, "")</f>
        <v/>
      </c>
    </row>
    <row r="2797" spans="3:7">
      <c r="C2797" s="91">
        <v>291</v>
      </c>
      <c r="D2797" s="99">
        <f>IF(OR('Exadata Layout'!Q305 = "P"), 'Exadata Layout'!V305, 0)</f>
        <v>0</v>
      </c>
      <c r="E2797" s="99">
        <f t="array" ref="E2797">IF(OR('Exadata Layout'!Q305 = "P", 'Exadata Layout'!Q305 = "A"), 'Exadata Layout'!W305, 0)</f>
        <v>0</v>
      </c>
      <c r="F2797" s="99">
        <f>IF(OR('Exadata Layout'!Q305 = "P", 'Exadata Layout'!Q305 = "A"), 'Exadata Layout'!I305, 0)</f>
        <v>0</v>
      </c>
      <c r="G2797" s="91" t="str">
        <f t="array" ref="G2797">IF(OR('Exadata Layout'!Q305 = "P", 'Exadata Layout'!Q305 = "A"), 'Exadata Layout'!G305, "")</f>
        <v/>
      </c>
    </row>
    <row r="2798" spans="3:7">
      <c r="C2798" s="91">
        <v>292</v>
      </c>
      <c r="D2798" s="99">
        <f>IF(OR('Exadata Layout'!Q306 = "P"), 'Exadata Layout'!V306, 0)</f>
        <v>0</v>
      </c>
      <c r="E2798" s="99">
        <f t="array" ref="E2798">IF(OR('Exadata Layout'!Q306 = "P", 'Exadata Layout'!Q306 = "A"), 'Exadata Layout'!W306, 0)</f>
        <v>0</v>
      </c>
      <c r="F2798" s="99">
        <f>IF(OR('Exadata Layout'!Q306 = "P", 'Exadata Layout'!Q306 = "A"), 'Exadata Layout'!I306, 0)</f>
        <v>0</v>
      </c>
      <c r="G2798" s="91" t="str">
        <f t="array" ref="G2798">IF(OR('Exadata Layout'!Q306 = "P", 'Exadata Layout'!Q306 = "A"), 'Exadata Layout'!G306, "")</f>
        <v/>
      </c>
    </row>
    <row r="2799" spans="3:7">
      <c r="C2799" s="91">
        <v>293</v>
      </c>
      <c r="D2799" s="99">
        <f>IF(OR('Exadata Layout'!Q307 = "P"), 'Exadata Layout'!V307, 0)</f>
        <v>0</v>
      </c>
      <c r="E2799" s="99">
        <f t="array" ref="E2799">IF(OR('Exadata Layout'!Q307 = "P", 'Exadata Layout'!Q307 = "A"), 'Exadata Layout'!W307, 0)</f>
        <v>0</v>
      </c>
      <c r="F2799" s="99">
        <f>IF(OR('Exadata Layout'!Q307 = "P", 'Exadata Layout'!Q307 = "A"), 'Exadata Layout'!I307, 0)</f>
        <v>0</v>
      </c>
      <c r="G2799" s="91" t="str">
        <f t="array" ref="G2799">IF(OR('Exadata Layout'!Q307 = "P", 'Exadata Layout'!Q307 = "A"), 'Exadata Layout'!G307, "")</f>
        <v/>
      </c>
    </row>
    <row r="2800" spans="3:7">
      <c r="C2800" s="91">
        <v>294</v>
      </c>
      <c r="D2800" s="99">
        <f>IF(OR('Exadata Layout'!Q308 = "P"), 'Exadata Layout'!V308, 0)</f>
        <v>0</v>
      </c>
      <c r="E2800" s="99">
        <f t="array" ref="E2800">IF(OR('Exadata Layout'!Q308 = "P", 'Exadata Layout'!Q308 = "A"), 'Exadata Layout'!W308, 0)</f>
        <v>0</v>
      </c>
      <c r="F2800" s="99">
        <f>IF(OR('Exadata Layout'!Q308 = "P", 'Exadata Layout'!Q308 = "A"), 'Exadata Layout'!I308, 0)</f>
        <v>0</v>
      </c>
      <c r="G2800" s="91" t="str">
        <f t="array" ref="G2800">IF(OR('Exadata Layout'!Q308 = "P", 'Exadata Layout'!Q308 = "A"), 'Exadata Layout'!G308, "")</f>
        <v/>
      </c>
    </row>
    <row r="2801" spans="3:7">
      <c r="C2801" s="91">
        <v>295</v>
      </c>
      <c r="D2801" s="99">
        <f>IF(OR('Exadata Layout'!Q309 = "P"), 'Exadata Layout'!V309, 0)</f>
        <v>0</v>
      </c>
      <c r="E2801" s="99">
        <f t="array" ref="E2801">IF(OR('Exadata Layout'!Q309 = "P", 'Exadata Layout'!Q309 = "A"), 'Exadata Layout'!W309, 0)</f>
        <v>0</v>
      </c>
      <c r="F2801" s="99">
        <f>IF(OR('Exadata Layout'!Q309 = "P", 'Exadata Layout'!Q309 = "A"), 'Exadata Layout'!I309, 0)</f>
        <v>0</v>
      </c>
      <c r="G2801" s="91" t="str">
        <f t="array" ref="G2801">IF(OR('Exadata Layout'!Q309 = "P", 'Exadata Layout'!Q309 = "A"), 'Exadata Layout'!G309, "")</f>
        <v/>
      </c>
    </row>
    <row r="2802" spans="3:7">
      <c r="C2802" s="91">
        <v>296</v>
      </c>
      <c r="D2802" s="99">
        <f>IF(OR('Exadata Layout'!Q310 = "P"), 'Exadata Layout'!V310, 0)</f>
        <v>0</v>
      </c>
      <c r="E2802" s="99">
        <f t="array" ref="E2802">IF(OR('Exadata Layout'!Q310 = "P", 'Exadata Layout'!Q310 = "A"), 'Exadata Layout'!W310, 0)</f>
        <v>0</v>
      </c>
      <c r="F2802" s="99">
        <f>IF(OR('Exadata Layout'!Q310 = "P", 'Exadata Layout'!Q310 = "A"), 'Exadata Layout'!I310, 0)</f>
        <v>0</v>
      </c>
      <c r="G2802" s="91" t="str">
        <f t="array" ref="G2802">IF(OR('Exadata Layout'!Q310 = "P", 'Exadata Layout'!Q310 = "A"), 'Exadata Layout'!G310, "")</f>
        <v/>
      </c>
    </row>
    <row r="2803" spans="3:7">
      <c r="C2803" s="91">
        <v>297</v>
      </c>
      <c r="D2803" s="99">
        <f>IF(OR('Exadata Layout'!Q311 = "P"), 'Exadata Layout'!V311, 0)</f>
        <v>0</v>
      </c>
      <c r="E2803" s="99">
        <f t="array" ref="E2803">IF(OR('Exadata Layout'!Q311 = "P", 'Exadata Layout'!Q311 = "A"), 'Exadata Layout'!W311, 0)</f>
        <v>0</v>
      </c>
      <c r="F2803" s="99">
        <f>IF(OR('Exadata Layout'!Q311 = "P", 'Exadata Layout'!Q311 = "A"), 'Exadata Layout'!I311, 0)</f>
        <v>0</v>
      </c>
      <c r="G2803" s="91" t="str">
        <f t="array" ref="G2803">IF(OR('Exadata Layout'!Q311 = "P", 'Exadata Layout'!Q311 = "A"), 'Exadata Layout'!G311, "")</f>
        <v/>
      </c>
    </row>
    <row r="2804" spans="3:7">
      <c r="C2804" s="91">
        <v>298</v>
      </c>
      <c r="D2804" s="99">
        <f>IF(OR('Exadata Layout'!Q312 = "P"), 'Exadata Layout'!V312, 0)</f>
        <v>0</v>
      </c>
      <c r="E2804" s="99">
        <f t="array" ref="E2804">IF(OR('Exadata Layout'!Q312 = "P", 'Exadata Layout'!Q312 = "A"), 'Exadata Layout'!W312, 0)</f>
        <v>0</v>
      </c>
      <c r="F2804" s="99">
        <f>IF(OR('Exadata Layout'!Q312 = "P", 'Exadata Layout'!Q312 = "A"), 'Exadata Layout'!I312, 0)</f>
        <v>0</v>
      </c>
      <c r="G2804" s="91" t="str">
        <f t="array" ref="G2804">IF(OR('Exadata Layout'!Q312 = "P", 'Exadata Layout'!Q312 = "A"), 'Exadata Layout'!G312, "")</f>
        <v/>
      </c>
    </row>
    <row r="2805" spans="3:7">
      <c r="C2805" s="91">
        <v>299</v>
      </c>
      <c r="D2805" s="99">
        <f>IF(OR('Exadata Layout'!Q313 = "P"), 'Exadata Layout'!V313, 0)</f>
        <v>0</v>
      </c>
      <c r="E2805" s="99">
        <f t="array" ref="E2805">IF(OR('Exadata Layout'!Q313 = "P", 'Exadata Layout'!Q313 = "A"), 'Exadata Layout'!W313, 0)</f>
        <v>0</v>
      </c>
      <c r="F2805" s="99">
        <f>IF(OR('Exadata Layout'!Q313 = "P", 'Exadata Layout'!Q313 = "A"), 'Exadata Layout'!I313, 0)</f>
        <v>0</v>
      </c>
      <c r="G2805" s="91" t="str">
        <f t="array" ref="G2805">IF(OR('Exadata Layout'!Q313 = "P", 'Exadata Layout'!Q313 = "A"), 'Exadata Layout'!G313, "")</f>
        <v/>
      </c>
    </row>
    <row r="2806" spans="3:7">
      <c r="C2806" s="91">
        <v>300</v>
      </c>
      <c r="D2806" s="99">
        <f>IF(OR('Exadata Layout'!Q314 = "P"), 'Exadata Layout'!V314, 0)</f>
        <v>0</v>
      </c>
      <c r="E2806" s="99">
        <f t="array" ref="E2806">IF(OR('Exadata Layout'!Q314 = "P", 'Exadata Layout'!Q314 = "A"), 'Exadata Layout'!W314, 0)</f>
        <v>0</v>
      </c>
      <c r="F2806" s="99">
        <f>IF(OR('Exadata Layout'!Q314 = "P", 'Exadata Layout'!Q314 = "A"), 'Exadata Layout'!I314, 0)</f>
        <v>0</v>
      </c>
      <c r="G2806" s="91" t="str">
        <f t="array" ref="G2806">IF(OR('Exadata Layout'!Q314 = "P", 'Exadata Layout'!Q314 = "A"), 'Exadata Layout'!G314, "")</f>
        <v/>
      </c>
    </row>
    <row r="2807" spans="3:7">
      <c r="C2807" s="91">
        <v>301</v>
      </c>
      <c r="D2807" s="99">
        <f>IF(OR('Exadata Layout'!Q315 = "P"), 'Exadata Layout'!V315, 0)</f>
        <v>0</v>
      </c>
      <c r="E2807" s="99">
        <f t="array" ref="E2807">IF(OR('Exadata Layout'!Q315 = "P", 'Exadata Layout'!Q315 = "A"), 'Exadata Layout'!W315, 0)</f>
        <v>0</v>
      </c>
      <c r="F2807" s="99">
        <f>IF(OR('Exadata Layout'!Q315 = "P", 'Exadata Layout'!Q315 = "A"), 'Exadata Layout'!I315, 0)</f>
        <v>0</v>
      </c>
      <c r="G2807" s="91" t="str">
        <f t="array" ref="G2807">IF(OR('Exadata Layout'!Q315 = "P", 'Exadata Layout'!Q315 = "A"), 'Exadata Layout'!G315, "")</f>
        <v/>
      </c>
    </row>
    <row r="2808" spans="3:7">
      <c r="C2808" s="91">
        <v>302</v>
      </c>
      <c r="D2808" s="99">
        <f>IF(OR('Exadata Layout'!Q316 = "P"), 'Exadata Layout'!V316, 0)</f>
        <v>0</v>
      </c>
      <c r="E2808" s="99">
        <f t="array" ref="E2808">IF(OR('Exadata Layout'!Q316 = "P", 'Exadata Layout'!Q316 = "A"), 'Exadata Layout'!W316, 0)</f>
        <v>0</v>
      </c>
      <c r="F2808" s="99">
        <f>IF(OR('Exadata Layout'!Q316 = "P", 'Exadata Layout'!Q316 = "A"), 'Exadata Layout'!I316, 0)</f>
        <v>0</v>
      </c>
      <c r="G2808" s="91" t="str">
        <f t="array" ref="G2808">IF(OR('Exadata Layout'!Q316 = "P", 'Exadata Layout'!Q316 = "A"), 'Exadata Layout'!G316, "")</f>
        <v/>
      </c>
    </row>
    <row r="2809" spans="3:7">
      <c r="C2809" s="91">
        <v>303</v>
      </c>
      <c r="D2809" s="99">
        <f>IF(OR('Exadata Layout'!Q317 = "P"), 'Exadata Layout'!V317, 0)</f>
        <v>0</v>
      </c>
      <c r="E2809" s="99">
        <f t="array" ref="E2809">IF(OR('Exadata Layout'!Q317 = "P", 'Exadata Layout'!Q317 = "A"), 'Exadata Layout'!W317, 0)</f>
        <v>0</v>
      </c>
      <c r="F2809" s="99">
        <f>IF(OR('Exadata Layout'!Q317 = "P", 'Exadata Layout'!Q317 = "A"), 'Exadata Layout'!I317, 0)</f>
        <v>0</v>
      </c>
      <c r="G2809" s="91" t="str">
        <f t="array" ref="G2809">IF(OR('Exadata Layout'!Q317 = "P", 'Exadata Layout'!Q317 = "A"), 'Exadata Layout'!G317, "")</f>
        <v/>
      </c>
    </row>
    <row r="2810" spans="3:7">
      <c r="C2810" s="91">
        <v>304</v>
      </c>
      <c r="D2810" s="99">
        <f>IF(OR('Exadata Layout'!Q318 = "P"), 'Exadata Layout'!V318, 0)</f>
        <v>0</v>
      </c>
      <c r="E2810" s="99">
        <f t="array" ref="E2810">IF(OR('Exadata Layout'!Q318 = "P", 'Exadata Layout'!Q318 = "A"), 'Exadata Layout'!W318, 0)</f>
        <v>0</v>
      </c>
      <c r="F2810" s="99">
        <f>IF(OR('Exadata Layout'!Q318 = "P", 'Exadata Layout'!Q318 = "A"), 'Exadata Layout'!I318, 0)</f>
        <v>0</v>
      </c>
      <c r="G2810" s="91" t="str">
        <f t="array" ref="G2810">IF(OR('Exadata Layout'!Q318 = "P", 'Exadata Layout'!Q318 = "A"), 'Exadata Layout'!G318, "")</f>
        <v/>
      </c>
    </row>
    <row r="2811" spans="3:7">
      <c r="C2811" s="91">
        <v>305</v>
      </c>
      <c r="D2811" s="99">
        <f>IF(OR('Exadata Layout'!Q319 = "P"), 'Exadata Layout'!V319, 0)</f>
        <v>0</v>
      </c>
      <c r="E2811" s="99">
        <f t="array" ref="E2811">IF(OR('Exadata Layout'!Q319 = "P", 'Exadata Layout'!Q319 = "A"), 'Exadata Layout'!W319, 0)</f>
        <v>0</v>
      </c>
      <c r="F2811" s="99">
        <f>IF(OR('Exadata Layout'!Q319 = "P", 'Exadata Layout'!Q319 = "A"), 'Exadata Layout'!I319, 0)</f>
        <v>0</v>
      </c>
      <c r="G2811" s="91" t="str">
        <f t="array" ref="G2811">IF(OR('Exadata Layout'!Q319 = "P", 'Exadata Layout'!Q319 = "A"), 'Exadata Layout'!G319, "")</f>
        <v/>
      </c>
    </row>
    <row r="2812" spans="3:7">
      <c r="C2812" s="91">
        <v>306</v>
      </c>
      <c r="D2812" s="99">
        <f>IF(OR('Exadata Layout'!Q320 = "P"), 'Exadata Layout'!V320, 0)</f>
        <v>0</v>
      </c>
      <c r="E2812" s="99">
        <f t="array" ref="E2812">IF(OR('Exadata Layout'!Q320 = "P", 'Exadata Layout'!Q320 = "A"), 'Exadata Layout'!W320, 0)</f>
        <v>0</v>
      </c>
      <c r="F2812" s="99">
        <f>IF(OR('Exadata Layout'!Q320 = "P", 'Exadata Layout'!Q320 = "A"), 'Exadata Layout'!I320, 0)</f>
        <v>0</v>
      </c>
      <c r="G2812" s="91" t="str">
        <f t="array" ref="G2812">IF(OR('Exadata Layout'!Q320 = "P", 'Exadata Layout'!Q320 = "A"), 'Exadata Layout'!G320, "")</f>
        <v/>
      </c>
    </row>
    <row r="2813" spans="3:7">
      <c r="C2813" s="91">
        <v>307</v>
      </c>
      <c r="D2813" s="99">
        <f>IF(OR('Exadata Layout'!Q321 = "P"), 'Exadata Layout'!V321, 0)</f>
        <v>0</v>
      </c>
      <c r="E2813" s="99">
        <f t="array" ref="E2813">IF(OR('Exadata Layout'!Q321 = "P", 'Exadata Layout'!Q321 = "A"), 'Exadata Layout'!W321, 0)</f>
        <v>0</v>
      </c>
      <c r="F2813" s="99">
        <f>IF(OR('Exadata Layout'!Q321 = "P", 'Exadata Layout'!Q321 = "A"), 'Exadata Layout'!I321, 0)</f>
        <v>0</v>
      </c>
      <c r="G2813" s="91" t="str">
        <f t="array" ref="G2813">IF(OR('Exadata Layout'!Q321 = "P", 'Exadata Layout'!Q321 = "A"), 'Exadata Layout'!G321, "")</f>
        <v/>
      </c>
    </row>
    <row r="2814" spans="3:7">
      <c r="C2814" s="91">
        <v>308</v>
      </c>
      <c r="D2814" s="99">
        <f>IF(OR('Exadata Layout'!Q322 = "P"), 'Exadata Layout'!V322, 0)</f>
        <v>0</v>
      </c>
      <c r="E2814" s="99">
        <f t="array" ref="E2814">IF(OR('Exadata Layout'!Q322 = "P", 'Exadata Layout'!Q322 = "A"), 'Exadata Layout'!W322, 0)</f>
        <v>0</v>
      </c>
      <c r="F2814" s="99">
        <f>IF(OR('Exadata Layout'!Q322 = "P", 'Exadata Layout'!Q322 = "A"), 'Exadata Layout'!I322, 0)</f>
        <v>0</v>
      </c>
      <c r="G2814" s="91" t="str">
        <f t="array" ref="G2814">IF(OR('Exadata Layout'!Q322 = "P", 'Exadata Layout'!Q322 = "A"), 'Exadata Layout'!G322, "")</f>
        <v/>
      </c>
    </row>
    <row r="2815" spans="3:7">
      <c r="C2815" s="91">
        <v>309</v>
      </c>
      <c r="D2815" s="99">
        <f>IF(OR('Exadata Layout'!Q323 = "P"), 'Exadata Layout'!V323, 0)</f>
        <v>0</v>
      </c>
      <c r="E2815" s="99">
        <f t="array" ref="E2815">IF(OR('Exadata Layout'!Q323 = "P", 'Exadata Layout'!Q323 = "A"), 'Exadata Layout'!W323, 0)</f>
        <v>0</v>
      </c>
      <c r="F2815" s="99">
        <f>IF(OR('Exadata Layout'!Q323 = "P", 'Exadata Layout'!Q323 = "A"), 'Exadata Layout'!I323, 0)</f>
        <v>0</v>
      </c>
      <c r="G2815" s="91" t="str">
        <f t="array" ref="G2815">IF(OR('Exadata Layout'!Q323 = "P", 'Exadata Layout'!Q323 = "A"), 'Exadata Layout'!G323, "")</f>
        <v/>
      </c>
    </row>
    <row r="2816" spans="3:7">
      <c r="C2816" s="91">
        <v>310</v>
      </c>
      <c r="D2816" s="99">
        <f>IF(OR('Exadata Layout'!Q324 = "P"), 'Exadata Layout'!V324, 0)</f>
        <v>0</v>
      </c>
      <c r="E2816" s="99">
        <f t="array" ref="E2816">IF(OR('Exadata Layout'!Q324 = "P", 'Exadata Layout'!Q324 = "A"), 'Exadata Layout'!W324, 0)</f>
        <v>0</v>
      </c>
      <c r="F2816" s="99">
        <f>IF(OR('Exadata Layout'!Q324 = "P", 'Exadata Layout'!Q324 = "A"), 'Exadata Layout'!I324, 0)</f>
        <v>0</v>
      </c>
      <c r="G2816" s="91" t="str">
        <f t="array" ref="G2816">IF(OR('Exadata Layout'!Q324 = "P", 'Exadata Layout'!Q324 = "A"), 'Exadata Layout'!G324, "")</f>
        <v/>
      </c>
    </row>
    <row r="2817" spans="3:7">
      <c r="C2817" s="91">
        <v>311</v>
      </c>
      <c r="D2817" s="99">
        <f>IF(OR('Exadata Layout'!Q325 = "P"), 'Exadata Layout'!V325, 0)</f>
        <v>0</v>
      </c>
      <c r="E2817" s="99">
        <f t="array" ref="E2817">IF(OR('Exadata Layout'!Q325 = "P", 'Exadata Layout'!Q325 = "A"), 'Exadata Layout'!W325, 0)</f>
        <v>0</v>
      </c>
      <c r="F2817" s="99">
        <f>IF(OR('Exadata Layout'!Q325 = "P", 'Exadata Layout'!Q325 = "A"), 'Exadata Layout'!I325, 0)</f>
        <v>0</v>
      </c>
      <c r="G2817" s="91" t="str">
        <f t="array" ref="G2817">IF(OR('Exadata Layout'!Q325 = "P", 'Exadata Layout'!Q325 = "A"), 'Exadata Layout'!G325, "")</f>
        <v/>
      </c>
    </row>
    <row r="2818" spans="3:7">
      <c r="C2818" s="91">
        <v>312</v>
      </c>
      <c r="D2818" s="99">
        <f>IF(OR('Exadata Layout'!Q326 = "P"), 'Exadata Layout'!V326, 0)</f>
        <v>0</v>
      </c>
      <c r="E2818" s="99">
        <f t="array" ref="E2818">IF(OR('Exadata Layout'!Q326 = "P", 'Exadata Layout'!Q326 = "A"), 'Exadata Layout'!W326, 0)</f>
        <v>0</v>
      </c>
      <c r="F2818" s="99">
        <f>IF(OR('Exadata Layout'!Q326 = "P", 'Exadata Layout'!Q326 = "A"), 'Exadata Layout'!I326, 0)</f>
        <v>0</v>
      </c>
      <c r="G2818" s="91" t="str">
        <f t="array" ref="G2818">IF(OR('Exadata Layout'!Q326 = "P", 'Exadata Layout'!Q326 = "A"), 'Exadata Layout'!G326, "")</f>
        <v/>
      </c>
    </row>
    <row r="2819" spans="3:7">
      <c r="C2819" s="91">
        <v>313</v>
      </c>
      <c r="D2819" s="99">
        <f>IF(OR('Exadata Layout'!Q327 = "P"), 'Exadata Layout'!V327, 0)</f>
        <v>0</v>
      </c>
      <c r="E2819" s="99">
        <f t="array" ref="E2819">IF(OR('Exadata Layout'!Q327 = "P", 'Exadata Layout'!Q327 = "A"), 'Exadata Layout'!W327, 0)</f>
        <v>0</v>
      </c>
      <c r="F2819" s="99">
        <f>IF(OR('Exadata Layout'!Q327 = "P", 'Exadata Layout'!Q327 = "A"), 'Exadata Layout'!I327, 0)</f>
        <v>0</v>
      </c>
      <c r="G2819" s="91" t="str">
        <f t="array" ref="G2819">IF(OR('Exadata Layout'!Q327 = "P", 'Exadata Layout'!Q327 = "A"), 'Exadata Layout'!G327, "")</f>
        <v/>
      </c>
    </row>
    <row r="2820" spans="3:7">
      <c r="C2820" s="91">
        <v>314</v>
      </c>
      <c r="D2820" s="99">
        <f>IF(OR('Exadata Layout'!Q328 = "P"), 'Exadata Layout'!V328, 0)</f>
        <v>0</v>
      </c>
      <c r="E2820" s="99">
        <f t="array" ref="E2820">IF(OR('Exadata Layout'!Q328 = "P", 'Exadata Layout'!Q328 = "A"), 'Exadata Layout'!W328, 0)</f>
        <v>0</v>
      </c>
      <c r="F2820" s="99">
        <f>IF(OR('Exadata Layout'!Q328 = "P", 'Exadata Layout'!Q328 = "A"), 'Exadata Layout'!I328, 0)</f>
        <v>0</v>
      </c>
      <c r="G2820" s="91" t="str">
        <f t="array" ref="G2820">IF(OR('Exadata Layout'!Q328 = "P", 'Exadata Layout'!Q328 = "A"), 'Exadata Layout'!G328, "")</f>
        <v/>
      </c>
    </row>
    <row r="2821" spans="3:7">
      <c r="C2821" s="91">
        <v>315</v>
      </c>
      <c r="D2821" s="99">
        <f>IF(OR('Exadata Layout'!Q329 = "P"), 'Exadata Layout'!V329, 0)</f>
        <v>0</v>
      </c>
      <c r="E2821" s="99">
        <f t="array" ref="E2821">IF(OR('Exadata Layout'!Q329 = "P", 'Exadata Layout'!Q329 = "A"), 'Exadata Layout'!W329, 0)</f>
        <v>0</v>
      </c>
      <c r="F2821" s="99">
        <f>IF(OR('Exadata Layout'!Q329 = "P", 'Exadata Layout'!Q329 = "A"), 'Exadata Layout'!I329, 0)</f>
        <v>0</v>
      </c>
      <c r="G2821" s="91" t="str">
        <f t="array" ref="G2821">IF(OR('Exadata Layout'!Q329 = "P", 'Exadata Layout'!Q329 = "A"), 'Exadata Layout'!G329, "")</f>
        <v/>
      </c>
    </row>
    <row r="2822" spans="3:7">
      <c r="C2822" s="91">
        <v>316</v>
      </c>
      <c r="D2822" s="99">
        <f>IF(OR('Exadata Layout'!Q330 = "P"), 'Exadata Layout'!V330, 0)</f>
        <v>0</v>
      </c>
      <c r="E2822" s="99">
        <f t="array" ref="E2822">IF(OR('Exadata Layout'!Q330 = "P", 'Exadata Layout'!Q330 = "A"), 'Exadata Layout'!W330, 0)</f>
        <v>0</v>
      </c>
      <c r="F2822" s="99">
        <f>IF(OR('Exadata Layout'!Q330 = "P", 'Exadata Layout'!Q330 = "A"), 'Exadata Layout'!I330, 0)</f>
        <v>0</v>
      </c>
      <c r="G2822" s="91" t="str">
        <f t="array" ref="G2822">IF(OR('Exadata Layout'!Q330 = "P", 'Exadata Layout'!Q330 = "A"), 'Exadata Layout'!G330, "")</f>
        <v/>
      </c>
    </row>
    <row r="2823" spans="3:7">
      <c r="C2823" s="91">
        <v>317</v>
      </c>
      <c r="D2823" s="99">
        <f>IF(OR('Exadata Layout'!Q331 = "P"), 'Exadata Layout'!V331, 0)</f>
        <v>0</v>
      </c>
      <c r="E2823" s="99">
        <f t="array" ref="E2823">IF(OR('Exadata Layout'!Q331 = "P", 'Exadata Layout'!Q331 = "A"), 'Exadata Layout'!W331, 0)</f>
        <v>0</v>
      </c>
      <c r="F2823" s="99">
        <f>IF(OR('Exadata Layout'!Q331 = "P", 'Exadata Layout'!Q331 = "A"), 'Exadata Layout'!I331, 0)</f>
        <v>0</v>
      </c>
      <c r="G2823" s="91" t="str">
        <f t="array" ref="G2823">IF(OR('Exadata Layout'!Q331 = "P", 'Exadata Layout'!Q331 = "A"), 'Exadata Layout'!G331, "")</f>
        <v/>
      </c>
    </row>
    <row r="2824" spans="3:7">
      <c r="C2824" s="91">
        <v>318</v>
      </c>
      <c r="D2824" s="99">
        <f>IF(OR('Exadata Layout'!Q332 = "P"), 'Exadata Layout'!V332, 0)</f>
        <v>0</v>
      </c>
      <c r="E2824" s="99">
        <f t="array" ref="E2824">IF(OR('Exadata Layout'!Q332 = "P", 'Exadata Layout'!Q332 = "A"), 'Exadata Layout'!W332, 0)</f>
        <v>0</v>
      </c>
      <c r="F2824" s="99">
        <f>IF(OR('Exadata Layout'!Q332 = "P", 'Exadata Layout'!Q332 = "A"), 'Exadata Layout'!I332, 0)</f>
        <v>0</v>
      </c>
      <c r="G2824" s="91" t="str">
        <f t="array" ref="G2824">IF(OR('Exadata Layout'!Q332 = "P", 'Exadata Layout'!Q332 = "A"), 'Exadata Layout'!G332, "")</f>
        <v/>
      </c>
    </row>
    <row r="2825" spans="3:7">
      <c r="C2825" s="91">
        <v>319</v>
      </c>
      <c r="D2825" s="99">
        <f>IF(OR('Exadata Layout'!Q333 = "P"), 'Exadata Layout'!V333, 0)</f>
        <v>0</v>
      </c>
      <c r="E2825" s="99">
        <f t="array" ref="E2825">IF(OR('Exadata Layout'!Q333 = "P", 'Exadata Layout'!Q333 = "A"), 'Exadata Layout'!W333, 0)</f>
        <v>0</v>
      </c>
      <c r="F2825" s="99">
        <f>IF(OR('Exadata Layout'!Q333 = "P", 'Exadata Layout'!Q333 = "A"), 'Exadata Layout'!I333, 0)</f>
        <v>0</v>
      </c>
      <c r="G2825" s="91" t="str">
        <f t="array" ref="G2825">IF(OR('Exadata Layout'!Q333 = "P", 'Exadata Layout'!Q333 = "A"), 'Exadata Layout'!G333, "")</f>
        <v/>
      </c>
    </row>
    <row r="2826" spans="3:7">
      <c r="C2826" s="91">
        <v>320</v>
      </c>
      <c r="D2826" s="99">
        <f>IF(OR('Exadata Layout'!Q334 = "P"), 'Exadata Layout'!V334, 0)</f>
        <v>0</v>
      </c>
      <c r="E2826" s="99">
        <f t="array" ref="E2826">IF(OR('Exadata Layout'!Q334 = "P", 'Exadata Layout'!Q334 = "A"), 'Exadata Layout'!W334, 0)</f>
        <v>0</v>
      </c>
      <c r="F2826" s="99">
        <f>IF(OR('Exadata Layout'!Q334 = "P", 'Exadata Layout'!Q334 = "A"), 'Exadata Layout'!I334, 0)</f>
        <v>0</v>
      </c>
      <c r="G2826" s="91" t="str">
        <f t="array" ref="G2826">IF(OR('Exadata Layout'!Q334 = "P", 'Exadata Layout'!Q334 = "A"), 'Exadata Layout'!G334, "")</f>
        <v/>
      </c>
    </row>
    <row r="2827" spans="3:7">
      <c r="C2827" s="91">
        <v>321</v>
      </c>
      <c r="D2827" s="99">
        <f>IF(OR('Exadata Layout'!Q335 = "P"), 'Exadata Layout'!V335, 0)</f>
        <v>0</v>
      </c>
      <c r="E2827" s="99">
        <f t="array" ref="E2827">IF(OR('Exadata Layout'!Q335 = "P", 'Exadata Layout'!Q335 = "A"), 'Exadata Layout'!W335, 0)</f>
        <v>0</v>
      </c>
      <c r="F2827" s="99">
        <f>IF(OR('Exadata Layout'!Q335 = "P", 'Exadata Layout'!Q335 = "A"), 'Exadata Layout'!I335, 0)</f>
        <v>0</v>
      </c>
      <c r="G2827" s="91" t="str">
        <f t="array" ref="G2827">IF(OR('Exadata Layout'!Q335 = "P", 'Exadata Layout'!Q335 = "A"), 'Exadata Layout'!G335, "")</f>
        <v/>
      </c>
    </row>
    <row r="2828" spans="3:7">
      <c r="C2828" s="91">
        <v>322</v>
      </c>
      <c r="D2828" s="99">
        <f>IF(OR('Exadata Layout'!Q336 = "P"), 'Exadata Layout'!V336, 0)</f>
        <v>0</v>
      </c>
      <c r="E2828" s="99">
        <f t="array" ref="E2828">IF(OR('Exadata Layout'!Q336 = "P", 'Exadata Layout'!Q336 = "A"), 'Exadata Layout'!W336, 0)</f>
        <v>0</v>
      </c>
      <c r="F2828" s="99">
        <f>IF(OR('Exadata Layout'!Q336 = "P", 'Exadata Layout'!Q336 = "A"), 'Exadata Layout'!I336, 0)</f>
        <v>0</v>
      </c>
      <c r="G2828" s="91" t="str">
        <f t="array" ref="G2828">IF(OR('Exadata Layout'!Q336 = "P", 'Exadata Layout'!Q336 = "A"), 'Exadata Layout'!G336, "")</f>
        <v/>
      </c>
    </row>
    <row r="2829" spans="3:7">
      <c r="C2829" s="91">
        <v>323</v>
      </c>
      <c r="D2829" s="99">
        <f>IF(OR('Exadata Layout'!Q337 = "P"), 'Exadata Layout'!V337, 0)</f>
        <v>0</v>
      </c>
      <c r="E2829" s="99">
        <f t="array" ref="E2829">IF(OR('Exadata Layout'!Q337 = "P", 'Exadata Layout'!Q337 = "A"), 'Exadata Layout'!W337, 0)</f>
        <v>0</v>
      </c>
      <c r="F2829" s="99">
        <f>IF(OR('Exadata Layout'!Q337 = "P", 'Exadata Layout'!Q337 = "A"), 'Exadata Layout'!I337, 0)</f>
        <v>0</v>
      </c>
      <c r="G2829" s="91" t="str">
        <f t="array" ref="G2829">IF(OR('Exadata Layout'!Q337 = "P", 'Exadata Layout'!Q337 = "A"), 'Exadata Layout'!G337, "")</f>
        <v/>
      </c>
    </row>
    <row r="2830" spans="3:7">
      <c r="C2830" s="91">
        <v>324</v>
      </c>
      <c r="D2830" s="99">
        <f>IF(OR('Exadata Layout'!Q338 = "P"), 'Exadata Layout'!V338, 0)</f>
        <v>0</v>
      </c>
      <c r="E2830" s="99">
        <f t="array" ref="E2830">IF(OR('Exadata Layout'!Q338 = "P", 'Exadata Layout'!Q338 = "A"), 'Exadata Layout'!W338, 0)</f>
        <v>0</v>
      </c>
      <c r="F2830" s="99">
        <f>IF(OR('Exadata Layout'!Q338 = "P", 'Exadata Layout'!Q338 = "A"), 'Exadata Layout'!I338, 0)</f>
        <v>0</v>
      </c>
      <c r="G2830" s="91" t="str">
        <f t="array" ref="G2830">IF(OR('Exadata Layout'!Q338 = "P", 'Exadata Layout'!Q338 = "A"), 'Exadata Layout'!G338, "")</f>
        <v/>
      </c>
    </row>
    <row r="2831" spans="3:7">
      <c r="C2831" s="91">
        <v>325</v>
      </c>
      <c r="D2831" s="99">
        <f>IF(OR('Exadata Layout'!Q339 = "P"), 'Exadata Layout'!V339, 0)</f>
        <v>0</v>
      </c>
      <c r="E2831" s="99">
        <f t="array" ref="E2831">IF(OR('Exadata Layout'!Q339 = "P", 'Exadata Layout'!Q339 = "A"), 'Exadata Layout'!W339, 0)</f>
        <v>0</v>
      </c>
      <c r="F2831" s="99">
        <f>IF(OR('Exadata Layout'!Q339 = "P", 'Exadata Layout'!Q339 = "A"), 'Exadata Layout'!I339, 0)</f>
        <v>0</v>
      </c>
      <c r="G2831" s="91" t="str">
        <f t="array" ref="G2831">IF(OR('Exadata Layout'!Q339 = "P", 'Exadata Layout'!Q339 = "A"), 'Exadata Layout'!G339, "")</f>
        <v/>
      </c>
    </row>
    <row r="2832" spans="3:7">
      <c r="C2832" s="91">
        <v>326</v>
      </c>
      <c r="D2832" s="99">
        <f>IF(OR('Exadata Layout'!Q340 = "P"), 'Exadata Layout'!V340, 0)</f>
        <v>0</v>
      </c>
      <c r="E2832" s="99">
        <f t="array" ref="E2832">IF(OR('Exadata Layout'!Q340 = "P", 'Exadata Layout'!Q340 = "A"), 'Exadata Layout'!W340, 0)</f>
        <v>0</v>
      </c>
      <c r="F2832" s="99">
        <f>IF(OR('Exadata Layout'!Q340 = "P", 'Exadata Layout'!Q340 = "A"), 'Exadata Layout'!I340, 0)</f>
        <v>0</v>
      </c>
      <c r="G2832" s="91" t="str">
        <f t="array" ref="G2832">IF(OR('Exadata Layout'!Q340 = "P", 'Exadata Layout'!Q340 = "A"), 'Exadata Layout'!G340, "")</f>
        <v/>
      </c>
    </row>
    <row r="2833" spans="3:7">
      <c r="C2833" s="91">
        <v>327</v>
      </c>
      <c r="D2833" s="99">
        <f>IF(OR('Exadata Layout'!Q341 = "P"), 'Exadata Layout'!V341, 0)</f>
        <v>0</v>
      </c>
      <c r="E2833" s="99">
        <f t="array" ref="E2833">IF(OR('Exadata Layout'!Q341 = "P", 'Exadata Layout'!Q341 = "A"), 'Exadata Layout'!W341, 0)</f>
        <v>0</v>
      </c>
      <c r="F2833" s="99">
        <f>IF(OR('Exadata Layout'!Q341 = "P", 'Exadata Layout'!Q341 = "A"), 'Exadata Layout'!I341, 0)</f>
        <v>0</v>
      </c>
      <c r="G2833" s="91" t="str">
        <f t="array" ref="G2833">IF(OR('Exadata Layout'!Q341 = "P", 'Exadata Layout'!Q341 = "A"), 'Exadata Layout'!G341, "")</f>
        <v/>
      </c>
    </row>
    <row r="2834" spans="3:7">
      <c r="C2834" s="91">
        <v>328</v>
      </c>
      <c r="D2834" s="99">
        <f>IF(OR('Exadata Layout'!Q342 = "P"), 'Exadata Layout'!V342, 0)</f>
        <v>0</v>
      </c>
      <c r="E2834" s="99">
        <f t="array" ref="E2834">IF(OR('Exadata Layout'!Q342 = "P", 'Exadata Layout'!Q342 = "A"), 'Exadata Layout'!W342, 0)</f>
        <v>0</v>
      </c>
      <c r="F2834" s="99">
        <f>IF(OR('Exadata Layout'!Q342 = "P", 'Exadata Layout'!Q342 = "A"), 'Exadata Layout'!I342, 0)</f>
        <v>0</v>
      </c>
      <c r="G2834" s="91" t="str">
        <f t="array" ref="G2834">IF(OR('Exadata Layout'!Q342 = "P", 'Exadata Layout'!Q342 = "A"), 'Exadata Layout'!G342, "")</f>
        <v/>
      </c>
    </row>
    <row r="2835" spans="3:7">
      <c r="C2835" s="91">
        <v>329</v>
      </c>
      <c r="D2835" s="99">
        <f>IF(OR('Exadata Layout'!Q343 = "P"), 'Exadata Layout'!V343, 0)</f>
        <v>0</v>
      </c>
      <c r="E2835" s="99">
        <f t="array" ref="E2835">IF(OR('Exadata Layout'!Q343 = "P", 'Exadata Layout'!Q343 = "A"), 'Exadata Layout'!W343, 0)</f>
        <v>0</v>
      </c>
      <c r="F2835" s="99">
        <f>IF(OR('Exadata Layout'!Q343 = "P", 'Exadata Layout'!Q343 = "A"), 'Exadata Layout'!I343, 0)</f>
        <v>0</v>
      </c>
      <c r="G2835" s="91" t="str">
        <f t="array" ref="G2835">IF(OR('Exadata Layout'!Q343 = "P", 'Exadata Layout'!Q343 = "A"), 'Exadata Layout'!G343, "")</f>
        <v/>
      </c>
    </row>
    <row r="2836" spans="3:7">
      <c r="C2836" s="91">
        <v>330</v>
      </c>
      <c r="D2836" s="99">
        <f>IF(OR('Exadata Layout'!Q344 = "P"), 'Exadata Layout'!V344, 0)</f>
        <v>0</v>
      </c>
      <c r="E2836" s="99">
        <f t="array" ref="E2836">IF(OR('Exadata Layout'!Q344 = "P", 'Exadata Layout'!Q344 = "A"), 'Exadata Layout'!W344, 0)</f>
        <v>0</v>
      </c>
      <c r="F2836" s="99">
        <f>IF(OR('Exadata Layout'!Q344 = "P", 'Exadata Layout'!Q344 = "A"), 'Exadata Layout'!I344, 0)</f>
        <v>0</v>
      </c>
      <c r="G2836" s="91" t="str">
        <f t="array" ref="G2836">IF(OR('Exadata Layout'!Q344 = "P", 'Exadata Layout'!Q344 = "A"), 'Exadata Layout'!G344, "")</f>
        <v/>
      </c>
    </row>
    <row r="2837" spans="3:7">
      <c r="C2837" s="91">
        <v>331</v>
      </c>
      <c r="D2837" s="99">
        <f>IF(OR('Exadata Layout'!Q345 = "P"), 'Exadata Layout'!V345, 0)</f>
        <v>0</v>
      </c>
      <c r="E2837" s="99">
        <f t="array" ref="E2837">IF(OR('Exadata Layout'!Q345 = "P", 'Exadata Layout'!Q345 = "A"), 'Exadata Layout'!W345, 0)</f>
        <v>0</v>
      </c>
      <c r="F2837" s="99">
        <f>IF(OR('Exadata Layout'!Q345 = "P", 'Exadata Layout'!Q345 = "A"), 'Exadata Layout'!I345, 0)</f>
        <v>0</v>
      </c>
      <c r="G2837" s="91" t="str">
        <f t="array" ref="G2837">IF(OR('Exadata Layout'!Q345 = "P", 'Exadata Layout'!Q345 = "A"), 'Exadata Layout'!G345, "")</f>
        <v/>
      </c>
    </row>
    <row r="2838" spans="3:7">
      <c r="C2838" s="91">
        <v>332</v>
      </c>
      <c r="D2838" s="99">
        <f>IF(OR('Exadata Layout'!Q346 = "P"), 'Exadata Layout'!V346, 0)</f>
        <v>0</v>
      </c>
      <c r="E2838" s="99">
        <f t="array" ref="E2838">IF(OR('Exadata Layout'!Q346 = "P", 'Exadata Layout'!Q346 = "A"), 'Exadata Layout'!W346, 0)</f>
        <v>0</v>
      </c>
      <c r="F2838" s="99">
        <f>IF(OR('Exadata Layout'!Q346 = "P", 'Exadata Layout'!Q346 = "A"), 'Exadata Layout'!I346, 0)</f>
        <v>0</v>
      </c>
      <c r="G2838" s="91" t="str">
        <f t="array" ref="G2838">IF(OR('Exadata Layout'!Q346 = "P", 'Exadata Layout'!Q346 = "A"), 'Exadata Layout'!G346, "")</f>
        <v/>
      </c>
    </row>
    <row r="2839" spans="3:7">
      <c r="C2839" s="91">
        <v>333</v>
      </c>
      <c r="D2839" s="99">
        <f>IF(OR('Exadata Layout'!Q347 = "P"), 'Exadata Layout'!V347, 0)</f>
        <v>0</v>
      </c>
      <c r="E2839" s="99">
        <f t="array" ref="E2839">IF(OR('Exadata Layout'!Q347 = "P", 'Exadata Layout'!Q347 = "A"), 'Exadata Layout'!W347, 0)</f>
        <v>0</v>
      </c>
      <c r="F2839" s="99">
        <f>IF(OR('Exadata Layout'!Q347 = "P", 'Exadata Layout'!Q347 = "A"), 'Exadata Layout'!I347, 0)</f>
        <v>0</v>
      </c>
      <c r="G2839" s="91" t="str">
        <f t="array" ref="G2839">IF(OR('Exadata Layout'!Q347 = "P", 'Exadata Layout'!Q347 = "A"), 'Exadata Layout'!G347, "")</f>
        <v/>
      </c>
    </row>
    <row r="2840" spans="3:7">
      <c r="C2840" s="91">
        <v>334</v>
      </c>
      <c r="D2840" s="99">
        <f>IF(OR('Exadata Layout'!Q348 = "P"), 'Exadata Layout'!V348, 0)</f>
        <v>0</v>
      </c>
      <c r="E2840" s="99">
        <f t="array" ref="E2840">IF(OR('Exadata Layout'!Q348 = "P", 'Exadata Layout'!Q348 = "A"), 'Exadata Layout'!W348, 0)</f>
        <v>0</v>
      </c>
      <c r="F2840" s="99">
        <f>IF(OR('Exadata Layout'!Q348 = "P", 'Exadata Layout'!Q348 = "A"), 'Exadata Layout'!I348, 0)</f>
        <v>0</v>
      </c>
      <c r="G2840" s="91" t="str">
        <f t="array" ref="G2840">IF(OR('Exadata Layout'!Q348 = "P", 'Exadata Layout'!Q348 = "A"), 'Exadata Layout'!G348, "")</f>
        <v/>
      </c>
    </row>
    <row r="2841" spans="3:7">
      <c r="C2841" s="91">
        <v>335</v>
      </c>
      <c r="D2841" s="99">
        <f>IF(OR('Exadata Layout'!Q349 = "P"), 'Exadata Layout'!V349, 0)</f>
        <v>0</v>
      </c>
      <c r="E2841" s="99">
        <f t="array" ref="E2841">IF(OR('Exadata Layout'!Q349 = "P", 'Exadata Layout'!Q349 = "A"), 'Exadata Layout'!W349, 0)</f>
        <v>0</v>
      </c>
      <c r="F2841" s="99">
        <f>IF(OR('Exadata Layout'!Q349 = "P", 'Exadata Layout'!Q349 = "A"), 'Exadata Layout'!I349, 0)</f>
        <v>0</v>
      </c>
      <c r="G2841" s="91" t="str">
        <f t="array" ref="G2841">IF(OR('Exadata Layout'!Q349 = "P", 'Exadata Layout'!Q349 = "A"), 'Exadata Layout'!G349, "")</f>
        <v/>
      </c>
    </row>
    <row r="2842" spans="3:7">
      <c r="C2842" s="91">
        <v>336</v>
      </c>
      <c r="D2842" s="99">
        <f>IF(OR('Exadata Layout'!Q350 = "P"), 'Exadata Layout'!V350, 0)</f>
        <v>0</v>
      </c>
      <c r="E2842" s="99">
        <f t="array" ref="E2842">IF(OR('Exadata Layout'!Q350 = "P", 'Exadata Layout'!Q350 = "A"), 'Exadata Layout'!W350, 0)</f>
        <v>0</v>
      </c>
      <c r="F2842" s="99">
        <f>IF(OR('Exadata Layout'!Q350 = "P", 'Exadata Layout'!Q350 = "A"), 'Exadata Layout'!I350, 0)</f>
        <v>0</v>
      </c>
      <c r="G2842" s="91" t="str">
        <f t="array" ref="G2842">IF(OR('Exadata Layout'!Q350 = "P", 'Exadata Layout'!Q350 = "A"), 'Exadata Layout'!G350, "")</f>
        <v/>
      </c>
    </row>
    <row r="2843" spans="3:7">
      <c r="C2843" s="91">
        <v>337</v>
      </c>
      <c r="D2843" s="99">
        <f>IF(OR('Exadata Layout'!Q351 = "P"), 'Exadata Layout'!V351, 0)</f>
        <v>0</v>
      </c>
      <c r="E2843" s="99">
        <f t="array" ref="E2843">IF(OR('Exadata Layout'!Q351 = "P", 'Exadata Layout'!Q351 = "A"), 'Exadata Layout'!W351, 0)</f>
        <v>0</v>
      </c>
      <c r="F2843" s="99">
        <f>IF(OR('Exadata Layout'!Q351 = "P", 'Exadata Layout'!Q351 = "A"), 'Exadata Layout'!I351, 0)</f>
        <v>0</v>
      </c>
      <c r="G2843" s="91" t="str">
        <f t="array" ref="G2843">IF(OR('Exadata Layout'!Q351 = "P", 'Exadata Layout'!Q351 = "A"), 'Exadata Layout'!G351, "")</f>
        <v/>
      </c>
    </row>
    <row r="2844" spans="3:7">
      <c r="C2844" s="91">
        <v>338</v>
      </c>
      <c r="D2844" s="99">
        <f>IF(OR('Exadata Layout'!Q352 = "P"), 'Exadata Layout'!V352, 0)</f>
        <v>0</v>
      </c>
      <c r="E2844" s="99">
        <f t="array" ref="E2844">IF(OR('Exadata Layout'!Q352 = "P", 'Exadata Layout'!Q352 = "A"), 'Exadata Layout'!W352, 0)</f>
        <v>0</v>
      </c>
      <c r="F2844" s="99">
        <f>IF(OR('Exadata Layout'!Q352 = "P", 'Exadata Layout'!Q352 = "A"), 'Exadata Layout'!I352, 0)</f>
        <v>0</v>
      </c>
      <c r="G2844" s="91" t="str">
        <f t="array" ref="G2844">IF(OR('Exadata Layout'!Q352 = "P", 'Exadata Layout'!Q352 = "A"), 'Exadata Layout'!G352, "")</f>
        <v/>
      </c>
    </row>
    <row r="2845" spans="3:7">
      <c r="C2845" s="91">
        <v>339</v>
      </c>
      <c r="D2845" s="99">
        <f>IF(OR('Exadata Layout'!Q353 = "P"), 'Exadata Layout'!V353, 0)</f>
        <v>0</v>
      </c>
      <c r="E2845" s="99">
        <f t="array" ref="E2845">IF(OR('Exadata Layout'!Q353 = "P", 'Exadata Layout'!Q353 = "A"), 'Exadata Layout'!W353, 0)</f>
        <v>0</v>
      </c>
      <c r="F2845" s="99">
        <f>IF(OR('Exadata Layout'!Q353 = "P", 'Exadata Layout'!Q353 = "A"), 'Exadata Layout'!I353, 0)</f>
        <v>0</v>
      </c>
      <c r="G2845" s="91" t="str">
        <f t="array" ref="G2845">IF(OR('Exadata Layout'!Q353 = "P", 'Exadata Layout'!Q353 = "A"), 'Exadata Layout'!G353, "")</f>
        <v/>
      </c>
    </row>
    <row r="2846" spans="3:7">
      <c r="C2846" s="91">
        <v>340</v>
      </c>
      <c r="D2846" s="99">
        <f>IF(OR('Exadata Layout'!Q354 = "P"), 'Exadata Layout'!V354, 0)</f>
        <v>0</v>
      </c>
      <c r="E2846" s="99">
        <f t="array" ref="E2846">IF(OR('Exadata Layout'!Q354 = "P", 'Exadata Layout'!Q354 = "A"), 'Exadata Layout'!W354, 0)</f>
        <v>0</v>
      </c>
      <c r="F2846" s="99">
        <f>IF(OR('Exadata Layout'!Q354 = "P", 'Exadata Layout'!Q354 = "A"), 'Exadata Layout'!I354, 0)</f>
        <v>0</v>
      </c>
      <c r="G2846" s="91" t="str">
        <f t="array" ref="G2846">IF(OR('Exadata Layout'!Q354 = "P", 'Exadata Layout'!Q354 = "A"), 'Exadata Layout'!G354, "")</f>
        <v/>
      </c>
    </row>
    <row r="2847" spans="3:7">
      <c r="C2847" s="91">
        <v>341</v>
      </c>
      <c r="D2847" s="99">
        <f>IF(OR('Exadata Layout'!Q355 = "P"), 'Exadata Layout'!V355, 0)</f>
        <v>0</v>
      </c>
      <c r="E2847" s="99">
        <f t="array" ref="E2847">IF(OR('Exadata Layout'!Q355 = "P", 'Exadata Layout'!Q355 = "A"), 'Exadata Layout'!W355, 0)</f>
        <v>0</v>
      </c>
      <c r="F2847" s="99">
        <f>IF(OR('Exadata Layout'!Q355 = "P", 'Exadata Layout'!Q355 = "A"), 'Exadata Layout'!I355, 0)</f>
        <v>0</v>
      </c>
      <c r="G2847" s="91" t="str">
        <f t="array" ref="G2847">IF(OR('Exadata Layout'!Q355 = "P", 'Exadata Layout'!Q355 = "A"), 'Exadata Layout'!G355, "")</f>
        <v/>
      </c>
    </row>
    <row r="2848" spans="3:7">
      <c r="C2848" s="91">
        <v>342</v>
      </c>
      <c r="D2848" s="99">
        <f>IF(OR('Exadata Layout'!Q356 = "P"), 'Exadata Layout'!V356, 0)</f>
        <v>0</v>
      </c>
      <c r="E2848" s="99">
        <f t="array" ref="E2848">IF(OR('Exadata Layout'!Q356 = "P", 'Exadata Layout'!Q356 = "A"), 'Exadata Layout'!W356, 0)</f>
        <v>0</v>
      </c>
      <c r="F2848" s="99">
        <f>IF(OR('Exadata Layout'!Q356 = "P", 'Exadata Layout'!Q356 = "A"), 'Exadata Layout'!I356, 0)</f>
        <v>0</v>
      </c>
      <c r="G2848" s="91" t="str">
        <f t="array" ref="G2848">IF(OR('Exadata Layout'!Q356 = "P", 'Exadata Layout'!Q356 = "A"), 'Exadata Layout'!G356, "")</f>
        <v/>
      </c>
    </row>
    <row r="2849" spans="3:7">
      <c r="C2849" s="91">
        <v>343</v>
      </c>
      <c r="D2849" s="99">
        <f>IF(OR('Exadata Layout'!Q357 = "P"), 'Exadata Layout'!V357, 0)</f>
        <v>0</v>
      </c>
      <c r="E2849" s="99">
        <f t="array" ref="E2849">IF(OR('Exadata Layout'!Q357 = "P", 'Exadata Layout'!Q357 = "A"), 'Exadata Layout'!W357, 0)</f>
        <v>0</v>
      </c>
      <c r="F2849" s="99">
        <f>IF(OR('Exadata Layout'!Q357 = "P", 'Exadata Layout'!Q357 = "A"), 'Exadata Layout'!I357, 0)</f>
        <v>0</v>
      </c>
      <c r="G2849" s="91" t="str">
        <f t="array" ref="G2849">IF(OR('Exadata Layout'!Q357 = "P", 'Exadata Layout'!Q357 = "A"), 'Exadata Layout'!G357, "")</f>
        <v/>
      </c>
    </row>
    <row r="2850" spans="3:7">
      <c r="C2850" s="91">
        <v>344</v>
      </c>
      <c r="D2850" s="99">
        <f>IF(OR('Exadata Layout'!Q358 = "P"), 'Exadata Layout'!V358, 0)</f>
        <v>0</v>
      </c>
      <c r="E2850" s="99">
        <f t="array" ref="E2850">IF(OR('Exadata Layout'!Q358 = "P", 'Exadata Layout'!Q358 = "A"), 'Exadata Layout'!W358, 0)</f>
        <v>0</v>
      </c>
      <c r="F2850" s="99">
        <f>IF(OR('Exadata Layout'!Q358 = "P", 'Exadata Layout'!Q358 = "A"), 'Exadata Layout'!I358, 0)</f>
        <v>0</v>
      </c>
      <c r="G2850" s="91" t="str">
        <f t="array" ref="G2850">IF(OR('Exadata Layout'!Q358 = "P", 'Exadata Layout'!Q358 = "A"), 'Exadata Layout'!G358, "")</f>
        <v/>
      </c>
    </row>
    <row r="2851" spans="3:7">
      <c r="C2851" s="91">
        <v>345</v>
      </c>
      <c r="D2851" s="99">
        <f>IF(OR('Exadata Layout'!Q359 = "P"), 'Exadata Layout'!V359, 0)</f>
        <v>0</v>
      </c>
      <c r="E2851" s="99">
        <f t="array" ref="E2851">IF(OR('Exadata Layout'!Q359 = "P", 'Exadata Layout'!Q359 = "A"), 'Exadata Layout'!W359, 0)</f>
        <v>0</v>
      </c>
      <c r="F2851" s="99">
        <f>IF(OR('Exadata Layout'!Q359 = "P", 'Exadata Layout'!Q359 = "A"), 'Exadata Layout'!I359, 0)</f>
        <v>0</v>
      </c>
      <c r="G2851" s="91" t="str">
        <f t="array" ref="G2851">IF(OR('Exadata Layout'!Q359 = "P", 'Exadata Layout'!Q359 = "A"), 'Exadata Layout'!G359, "")</f>
        <v/>
      </c>
    </row>
    <row r="2852" spans="3:7">
      <c r="C2852" s="91">
        <v>346</v>
      </c>
      <c r="D2852" s="99">
        <f>IF(OR('Exadata Layout'!Q360 = "P"), 'Exadata Layout'!V360, 0)</f>
        <v>0</v>
      </c>
      <c r="E2852" s="99">
        <f t="array" ref="E2852">IF(OR('Exadata Layout'!Q360 = "P", 'Exadata Layout'!Q360 = "A"), 'Exadata Layout'!W360, 0)</f>
        <v>0</v>
      </c>
      <c r="F2852" s="99">
        <f>IF(OR('Exadata Layout'!Q360 = "P", 'Exadata Layout'!Q360 = "A"), 'Exadata Layout'!I360, 0)</f>
        <v>0</v>
      </c>
      <c r="G2852" s="91" t="str">
        <f t="array" ref="G2852">IF(OR('Exadata Layout'!Q360 = "P", 'Exadata Layout'!Q360 = "A"), 'Exadata Layout'!G360, "")</f>
        <v/>
      </c>
    </row>
    <row r="2853" spans="3:7">
      <c r="C2853" s="91">
        <v>347</v>
      </c>
      <c r="D2853" s="99">
        <f>IF(OR('Exadata Layout'!Q361 = "P"), 'Exadata Layout'!V361, 0)</f>
        <v>0</v>
      </c>
      <c r="E2853" s="99">
        <f t="array" ref="E2853">IF(OR('Exadata Layout'!Q361 = "P", 'Exadata Layout'!Q361 = "A"), 'Exadata Layout'!W361, 0)</f>
        <v>0</v>
      </c>
      <c r="F2853" s="99">
        <f>IF(OR('Exadata Layout'!Q361 = "P", 'Exadata Layout'!Q361 = "A"), 'Exadata Layout'!I361, 0)</f>
        <v>0</v>
      </c>
      <c r="G2853" s="91" t="str">
        <f t="array" ref="G2853">IF(OR('Exadata Layout'!Q361 = "P", 'Exadata Layout'!Q361 = "A"), 'Exadata Layout'!G361, "")</f>
        <v/>
      </c>
    </row>
    <row r="2854" spans="3:7">
      <c r="C2854" s="91">
        <v>348</v>
      </c>
      <c r="D2854" s="99">
        <f>IF(OR('Exadata Layout'!Q362 = "P"), 'Exadata Layout'!V362, 0)</f>
        <v>0</v>
      </c>
      <c r="E2854" s="99">
        <f t="array" ref="E2854">IF(OR('Exadata Layout'!Q362 = "P", 'Exadata Layout'!Q362 = "A"), 'Exadata Layout'!W362, 0)</f>
        <v>0</v>
      </c>
      <c r="F2854" s="99">
        <f>IF(OR('Exadata Layout'!Q362 = "P", 'Exadata Layout'!Q362 = "A"), 'Exadata Layout'!I362, 0)</f>
        <v>0</v>
      </c>
      <c r="G2854" s="91" t="str">
        <f t="array" ref="G2854">IF(OR('Exadata Layout'!Q362 = "P", 'Exadata Layout'!Q362 = "A"), 'Exadata Layout'!G362, "")</f>
        <v/>
      </c>
    </row>
    <row r="2855" spans="3:7">
      <c r="C2855" s="91">
        <v>349</v>
      </c>
      <c r="D2855" s="99">
        <f>IF(OR('Exadata Layout'!Q363 = "P"), 'Exadata Layout'!V363, 0)</f>
        <v>0</v>
      </c>
      <c r="E2855" s="99">
        <f t="array" ref="E2855">IF(OR('Exadata Layout'!Q363 = "P", 'Exadata Layout'!Q363 = "A"), 'Exadata Layout'!W363, 0)</f>
        <v>0</v>
      </c>
      <c r="F2855" s="99">
        <f>IF(OR('Exadata Layout'!Q363 = "P", 'Exadata Layout'!Q363 = "A"), 'Exadata Layout'!I363, 0)</f>
        <v>0</v>
      </c>
      <c r="G2855" s="91" t="str">
        <f t="array" ref="G2855">IF(OR('Exadata Layout'!Q363 = "P", 'Exadata Layout'!Q363 = "A"), 'Exadata Layout'!G363, "")</f>
        <v/>
      </c>
    </row>
    <row r="2856" spans="3:7">
      <c r="C2856" s="91">
        <v>350</v>
      </c>
      <c r="D2856" s="99">
        <f>IF(OR('Exadata Layout'!Q364 = "P"), 'Exadata Layout'!V364, 0)</f>
        <v>0</v>
      </c>
      <c r="E2856" s="99">
        <f t="array" ref="E2856">IF(OR('Exadata Layout'!Q364 = "P", 'Exadata Layout'!Q364 = "A"), 'Exadata Layout'!W364, 0)</f>
        <v>0</v>
      </c>
      <c r="F2856" s="99">
        <f>IF(OR('Exadata Layout'!Q364 = "P", 'Exadata Layout'!Q364 = "A"), 'Exadata Layout'!I364, 0)</f>
        <v>0</v>
      </c>
      <c r="G2856" s="91" t="str">
        <f t="array" ref="G2856">IF(OR('Exadata Layout'!Q364 = "P", 'Exadata Layout'!Q364 = "A"), 'Exadata Layout'!G364, "")</f>
        <v/>
      </c>
    </row>
    <row r="2857" spans="3:7">
      <c r="C2857" s="91">
        <v>351</v>
      </c>
      <c r="D2857" s="99">
        <f>IF(OR('Exadata Layout'!Q365 = "P"), 'Exadata Layout'!V365, 0)</f>
        <v>0</v>
      </c>
      <c r="E2857" s="99">
        <f t="array" ref="E2857">IF(OR('Exadata Layout'!Q365 = "P", 'Exadata Layout'!Q365 = "A"), 'Exadata Layout'!W365, 0)</f>
        <v>0</v>
      </c>
      <c r="F2857" s="99">
        <f>IF(OR('Exadata Layout'!Q365 = "P", 'Exadata Layout'!Q365 = "A"), 'Exadata Layout'!I365, 0)</f>
        <v>0</v>
      </c>
      <c r="G2857" s="91" t="str">
        <f t="array" ref="G2857">IF(OR('Exadata Layout'!Q365 = "P", 'Exadata Layout'!Q365 = "A"), 'Exadata Layout'!G365, "")</f>
        <v/>
      </c>
    </row>
    <row r="2858" spans="3:7">
      <c r="C2858" s="91">
        <v>352</v>
      </c>
      <c r="D2858" s="99">
        <f>IF(OR('Exadata Layout'!Q366 = "P"), 'Exadata Layout'!V366, 0)</f>
        <v>0</v>
      </c>
      <c r="E2858" s="99">
        <f t="array" ref="E2858">IF(OR('Exadata Layout'!Q366 = "P", 'Exadata Layout'!Q366 = "A"), 'Exadata Layout'!W366, 0)</f>
        <v>0</v>
      </c>
      <c r="F2858" s="99">
        <f>IF(OR('Exadata Layout'!Q366 = "P", 'Exadata Layout'!Q366 = "A"), 'Exadata Layout'!I366, 0)</f>
        <v>0</v>
      </c>
      <c r="G2858" s="91" t="str">
        <f t="array" ref="G2858">IF(OR('Exadata Layout'!Q366 = "P", 'Exadata Layout'!Q366 = "A"), 'Exadata Layout'!G366, "")</f>
        <v/>
      </c>
    </row>
    <row r="2859" spans="3:7">
      <c r="C2859" s="91">
        <v>353</v>
      </c>
      <c r="D2859" s="99">
        <f>IF(OR('Exadata Layout'!Q367 = "P"), 'Exadata Layout'!V367, 0)</f>
        <v>0</v>
      </c>
      <c r="E2859" s="99">
        <f t="array" ref="E2859">IF(OR('Exadata Layout'!Q367 = "P", 'Exadata Layout'!Q367 = "A"), 'Exadata Layout'!W367, 0)</f>
        <v>0</v>
      </c>
      <c r="F2859" s="99">
        <f>IF(OR('Exadata Layout'!Q367 = "P", 'Exadata Layout'!Q367 = "A"), 'Exadata Layout'!I367, 0)</f>
        <v>0</v>
      </c>
      <c r="G2859" s="91" t="str">
        <f t="array" ref="G2859">IF(OR('Exadata Layout'!Q367 = "P", 'Exadata Layout'!Q367 = "A"), 'Exadata Layout'!G367, "")</f>
        <v/>
      </c>
    </row>
    <row r="2860" spans="3:7">
      <c r="C2860" s="91">
        <v>354</v>
      </c>
      <c r="D2860" s="99">
        <f>IF(OR('Exadata Layout'!Q368 = "P"), 'Exadata Layout'!V368, 0)</f>
        <v>0</v>
      </c>
      <c r="E2860" s="99">
        <f t="array" ref="E2860">IF(OR('Exadata Layout'!Q368 = "P", 'Exadata Layout'!Q368 = "A"), 'Exadata Layout'!W368, 0)</f>
        <v>0</v>
      </c>
      <c r="F2860" s="99">
        <f>IF(OR('Exadata Layout'!Q368 = "P", 'Exadata Layout'!Q368 = "A"), 'Exadata Layout'!I368, 0)</f>
        <v>0</v>
      </c>
      <c r="G2860" s="91" t="str">
        <f t="array" ref="G2860">IF(OR('Exadata Layout'!Q368 = "P", 'Exadata Layout'!Q368 = "A"), 'Exadata Layout'!G368, "")</f>
        <v/>
      </c>
    </row>
    <row r="2861" spans="3:7">
      <c r="C2861" s="91">
        <v>355</v>
      </c>
      <c r="D2861" s="99">
        <f>IF(OR('Exadata Layout'!Q369 = "P"), 'Exadata Layout'!V369, 0)</f>
        <v>0</v>
      </c>
      <c r="E2861" s="99">
        <f t="array" ref="E2861">IF(OR('Exadata Layout'!Q369 = "P", 'Exadata Layout'!Q369 = "A"), 'Exadata Layout'!W369, 0)</f>
        <v>0</v>
      </c>
      <c r="F2861" s="99">
        <f>IF(OR('Exadata Layout'!Q369 = "P", 'Exadata Layout'!Q369 = "A"), 'Exadata Layout'!I369, 0)</f>
        <v>0</v>
      </c>
      <c r="G2861" s="91" t="str">
        <f t="array" ref="G2861">IF(OR('Exadata Layout'!Q369 = "P", 'Exadata Layout'!Q369 = "A"), 'Exadata Layout'!G369, "")</f>
        <v/>
      </c>
    </row>
    <row r="2862" spans="3:7">
      <c r="C2862" s="91">
        <v>356</v>
      </c>
      <c r="D2862" s="99">
        <f>IF(OR('Exadata Layout'!Q370 = "P"), 'Exadata Layout'!V370, 0)</f>
        <v>0</v>
      </c>
      <c r="E2862" s="99">
        <f t="array" ref="E2862">IF(OR('Exadata Layout'!Q370 = "P", 'Exadata Layout'!Q370 = "A"), 'Exadata Layout'!W370, 0)</f>
        <v>0</v>
      </c>
      <c r="F2862" s="99">
        <f>IF(OR('Exadata Layout'!Q370 = "P", 'Exadata Layout'!Q370 = "A"), 'Exadata Layout'!I370, 0)</f>
        <v>0</v>
      </c>
      <c r="G2862" s="91" t="str">
        <f t="array" ref="G2862">IF(OR('Exadata Layout'!Q370 = "P", 'Exadata Layout'!Q370 = "A"), 'Exadata Layout'!G370, "")</f>
        <v/>
      </c>
    </row>
    <row r="2863" spans="3:7">
      <c r="C2863" s="91">
        <v>357</v>
      </c>
      <c r="D2863" s="99">
        <f>IF(OR('Exadata Layout'!Q371 = "P"), 'Exadata Layout'!V371, 0)</f>
        <v>0</v>
      </c>
      <c r="E2863" s="99">
        <f t="array" ref="E2863">IF(OR('Exadata Layout'!Q371 = "P", 'Exadata Layout'!Q371 = "A"), 'Exadata Layout'!W371, 0)</f>
        <v>0</v>
      </c>
      <c r="F2863" s="99">
        <f>IF(OR('Exadata Layout'!Q371 = "P", 'Exadata Layout'!Q371 = "A"), 'Exadata Layout'!I371, 0)</f>
        <v>0</v>
      </c>
      <c r="G2863" s="91" t="str">
        <f t="array" ref="G2863">IF(OR('Exadata Layout'!Q371 = "P", 'Exadata Layout'!Q371 = "A"), 'Exadata Layout'!G371, "")</f>
        <v/>
      </c>
    </row>
    <row r="2864" spans="3:7">
      <c r="C2864" s="91">
        <v>358</v>
      </c>
      <c r="D2864" s="99">
        <f>IF(OR('Exadata Layout'!Q372 = "P"), 'Exadata Layout'!V372, 0)</f>
        <v>0</v>
      </c>
      <c r="E2864" s="99">
        <f t="array" ref="E2864">IF(OR('Exadata Layout'!Q372 = "P", 'Exadata Layout'!Q372 = "A"), 'Exadata Layout'!W372, 0)</f>
        <v>0</v>
      </c>
      <c r="F2864" s="99">
        <f>IF(OR('Exadata Layout'!Q372 = "P", 'Exadata Layout'!Q372 = "A"), 'Exadata Layout'!I372, 0)</f>
        <v>0</v>
      </c>
      <c r="G2864" s="91" t="str">
        <f t="array" ref="G2864">IF(OR('Exadata Layout'!Q372 = "P", 'Exadata Layout'!Q372 = "A"), 'Exadata Layout'!G372, "")</f>
        <v/>
      </c>
    </row>
    <row r="2865" spans="3:7">
      <c r="C2865" s="91">
        <v>359</v>
      </c>
      <c r="D2865" s="99">
        <f>IF(OR('Exadata Layout'!Q373 = "P"), 'Exadata Layout'!V373, 0)</f>
        <v>0</v>
      </c>
      <c r="E2865" s="99">
        <f t="array" ref="E2865">IF(OR('Exadata Layout'!Q373 = "P", 'Exadata Layout'!Q373 = "A"), 'Exadata Layout'!W373, 0)</f>
        <v>0</v>
      </c>
      <c r="F2865" s="99">
        <f>IF(OR('Exadata Layout'!Q373 = "P", 'Exadata Layout'!Q373 = "A"), 'Exadata Layout'!I373, 0)</f>
        <v>0</v>
      </c>
      <c r="G2865" s="91" t="str">
        <f t="array" ref="G2865">IF(OR('Exadata Layout'!Q373 = "P", 'Exadata Layout'!Q373 = "A"), 'Exadata Layout'!G373, "")</f>
        <v/>
      </c>
    </row>
    <row r="2866" spans="3:7">
      <c r="C2866" s="91">
        <v>360</v>
      </c>
      <c r="D2866" s="99">
        <f>IF(OR('Exadata Layout'!Q374 = "P"), 'Exadata Layout'!V374, 0)</f>
        <v>0</v>
      </c>
      <c r="E2866" s="99">
        <f t="array" ref="E2866">IF(OR('Exadata Layout'!Q374 = "P", 'Exadata Layout'!Q374 = "A"), 'Exadata Layout'!W374, 0)</f>
        <v>0</v>
      </c>
      <c r="F2866" s="99">
        <f>IF(OR('Exadata Layout'!Q374 = "P", 'Exadata Layout'!Q374 = "A"), 'Exadata Layout'!I374, 0)</f>
        <v>0</v>
      </c>
      <c r="G2866" s="91" t="str">
        <f t="array" ref="G2866">IF(OR('Exadata Layout'!Q374 = "P", 'Exadata Layout'!Q374 = "A"), 'Exadata Layout'!G374, "")</f>
        <v/>
      </c>
    </row>
    <row r="2867" spans="3:7">
      <c r="C2867" s="91">
        <v>361</v>
      </c>
      <c r="D2867" s="99">
        <f>IF(OR('Exadata Layout'!Q375 = "P"), 'Exadata Layout'!V375, 0)</f>
        <v>0</v>
      </c>
      <c r="E2867" s="99">
        <f t="array" ref="E2867">IF(OR('Exadata Layout'!Q375 = "P", 'Exadata Layout'!Q375 = "A"), 'Exadata Layout'!W375, 0)</f>
        <v>0</v>
      </c>
      <c r="F2867" s="99">
        <f>IF(OR('Exadata Layout'!Q375 = "P", 'Exadata Layout'!Q375 = "A"), 'Exadata Layout'!I375, 0)</f>
        <v>0</v>
      </c>
      <c r="G2867" s="91" t="str">
        <f t="array" ref="G2867">IF(OR('Exadata Layout'!Q375 = "P", 'Exadata Layout'!Q375 = "A"), 'Exadata Layout'!G375, "")</f>
        <v/>
      </c>
    </row>
    <row r="2868" spans="3:7">
      <c r="C2868" s="91">
        <v>362</v>
      </c>
      <c r="D2868" s="99">
        <f>IF(OR('Exadata Layout'!Q376 = "P"), 'Exadata Layout'!V376, 0)</f>
        <v>0</v>
      </c>
      <c r="E2868" s="99">
        <f t="array" ref="E2868">IF(OR('Exadata Layout'!Q376 = "P", 'Exadata Layout'!Q376 = "A"), 'Exadata Layout'!W376, 0)</f>
        <v>0</v>
      </c>
      <c r="F2868" s="99">
        <f>IF(OR('Exadata Layout'!Q376 = "P", 'Exadata Layout'!Q376 = "A"), 'Exadata Layout'!I376, 0)</f>
        <v>0</v>
      </c>
      <c r="G2868" s="91" t="str">
        <f t="array" ref="G2868">IF(OR('Exadata Layout'!Q376 = "P", 'Exadata Layout'!Q376 = "A"), 'Exadata Layout'!G376, "")</f>
        <v/>
      </c>
    </row>
    <row r="2869" spans="3:7">
      <c r="C2869" s="91">
        <v>363</v>
      </c>
      <c r="D2869" s="99">
        <f>IF(OR('Exadata Layout'!Q377 = "P"), 'Exadata Layout'!V377, 0)</f>
        <v>0</v>
      </c>
      <c r="E2869" s="99">
        <f t="array" ref="E2869">IF(OR('Exadata Layout'!Q377 = "P", 'Exadata Layout'!Q377 = "A"), 'Exadata Layout'!W377, 0)</f>
        <v>0</v>
      </c>
      <c r="F2869" s="99">
        <f>IF(OR('Exadata Layout'!Q377 = "P", 'Exadata Layout'!Q377 = "A"), 'Exadata Layout'!I377, 0)</f>
        <v>0</v>
      </c>
      <c r="G2869" s="91" t="str">
        <f t="array" ref="G2869">IF(OR('Exadata Layout'!Q377 = "P", 'Exadata Layout'!Q377 = "A"), 'Exadata Layout'!G377, "")</f>
        <v/>
      </c>
    </row>
    <row r="2870" spans="3:7">
      <c r="C2870" s="91">
        <v>364</v>
      </c>
      <c r="D2870" s="99">
        <f>IF(OR('Exadata Layout'!Q378 = "P"), 'Exadata Layout'!V378, 0)</f>
        <v>0</v>
      </c>
      <c r="E2870" s="99">
        <f t="array" ref="E2870">IF(OR('Exadata Layout'!Q378 = "P", 'Exadata Layout'!Q378 = "A"), 'Exadata Layout'!W378, 0)</f>
        <v>0</v>
      </c>
      <c r="F2870" s="99">
        <f>IF(OR('Exadata Layout'!Q378 = "P", 'Exadata Layout'!Q378 = "A"), 'Exadata Layout'!I378, 0)</f>
        <v>0</v>
      </c>
      <c r="G2870" s="91" t="str">
        <f t="array" ref="G2870">IF(OR('Exadata Layout'!Q378 = "P", 'Exadata Layout'!Q378 = "A"), 'Exadata Layout'!G378, "")</f>
        <v/>
      </c>
    </row>
    <row r="2871" spans="3:7">
      <c r="C2871" s="91">
        <v>365</v>
      </c>
      <c r="D2871" s="99">
        <f>IF(OR('Exadata Layout'!Q379 = "P"), 'Exadata Layout'!V379, 0)</f>
        <v>0</v>
      </c>
      <c r="E2871" s="99">
        <f t="array" ref="E2871">IF(OR('Exadata Layout'!Q379 = "P", 'Exadata Layout'!Q379 = "A"), 'Exadata Layout'!W379, 0)</f>
        <v>0</v>
      </c>
      <c r="F2871" s="99">
        <f>IF(OR('Exadata Layout'!Q379 = "P", 'Exadata Layout'!Q379 = "A"), 'Exadata Layout'!I379, 0)</f>
        <v>0</v>
      </c>
      <c r="G2871" s="91" t="str">
        <f t="array" ref="G2871">IF(OR('Exadata Layout'!Q379 = "P", 'Exadata Layout'!Q379 = "A"), 'Exadata Layout'!G379, "")</f>
        <v/>
      </c>
    </row>
    <row r="2872" spans="3:7">
      <c r="C2872" s="91">
        <v>366</v>
      </c>
      <c r="D2872" s="99">
        <f>IF(OR('Exadata Layout'!Q380 = "P"), 'Exadata Layout'!V380, 0)</f>
        <v>0</v>
      </c>
      <c r="E2872" s="99">
        <f t="array" ref="E2872">IF(OR('Exadata Layout'!Q380 = "P", 'Exadata Layout'!Q380 = "A"), 'Exadata Layout'!W380, 0)</f>
        <v>0</v>
      </c>
      <c r="F2872" s="99">
        <f>IF(OR('Exadata Layout'!Q380 = "P", 'Exadata Layout'!Q380 = "A"), 'Exadata Layout'!I380, 0)</f>
        <v>0</v>
      </c>
      <c r="G2872" s="91" t="str">
        <f t="array" ref="G2872">IF(OR('Exadata Layout'!Q380 = "P", 'Exadata Layout'!Q380 = "A"), 'Exadata Layout'!G380, "")</f>
        <v/>
      </c>
    </row>
    <row r="2873" spans="3:7">
      <c r="C2873" s="91">
        <v>367</v>
      </c>
      <c r="D2873" s="99">
        <f>IF(OR('Exadata Layout'!Q381 = "P"), 'Exadata Layout'!V381, 0)</f>
        <v>0</v>
      </c>
      <c r="E2873" s="99">
        <f t="array" ref="E2873">IF(OR('Exadata Layout'!Q381 = "P", 'Exadata Layout'!Q381 = "A"), 'Exadata Layout'!W381, 0)</f>
        <v>0</v>
      </c>
      <c r="F2873" s="99">
        <f>IF(OR('Exadata Layout'!Q381 = "P", 'Exadata Layout'!Q381 = "A"), 'Exadata Layout'!I381, 0)</f>
        <v>0</v>
      </c>
      <c r="G2873" s="91" t="str">
        <f t="array" ref="G2873">IF(OR('Exadata Layout'!Q381 = "P", 'Exadata Layout'!Q381 = "A"), 'Exadata Layout'!G381, "")</f>
        <v/>
      </c>
    </row>
    <row r="2874" spans="3:7">
      <c r="C2874" s="91">
        <v>368</v>
      </c>
      <c r="D2874" s="99">
        <f>IF(OR('Exadata Layout'!Q382 = "P"), 'Exadata Layout'!V382, 0)</f>
        <v>0</v>
      </c>
      <c r="E2874" s="99">
        <f t="array" ref="E2874">IF(OR('Exadata Layout'!Q382 = "P", 'Exadata Layout'!Q382 = "A"), 'Exadata Layout'!W382, 0)</f>
        <v>0</v>
      </c>
      <c r="F2874" s="99">
        <f>IF(OR('Exadata Layout'!Q382 = "P", 'Exadata Layout'!Q382 = "A"), 'Exadata Layout'!I382, 0)</f>
        <v>0</v>
      </c>
      <c r="G2874" s="91" t="str">
        <f t="array" ref="G2874">IF(OR('Exadata Layout'!Q382 = "P", 'Exadata Layout'!Q382 = "A"), 'Exadata Layout'!G382, "")</f>
        <v/>
      </c>
    </row>
    <row r="2875" spans="3:7">
      <c r="C2875" s="91">
        <v>369</v>
      </c>
      <c r="D2875" s="99">
        <f>IF(OR('Exadata Layout'!Q383 = "P"), 'Exadata Layout'!V383, 0)</f>
        <v>0</v>
      </c>
      <c r="E2875" s="99">
        <f t="array" ref="E2875">IF(OR('Exadata Layout'!Q383 = "P", 'Exadata Layout'!Q383 = "A"), 'Exadata Layout'!W383, 0)</f>
        <v>0</v>
      </c>
      <c r="F2875" s="99">
        <f>IF(OR('Exadata Layout'!Q383 = "P", 'Exadata Layout'!Q383 = "A"), 'Exadata Layout'!I383, 0)</f>
        <v>0</v>
      </c>
      <c r="G2875" s="91" t="str">
        <f t="array" ref="G2875">IF(OR('Exadata Layout'!Q383 = "P", 'Exadata Layout'!Q383 = "A"), 'Exadata Layout'!G383, "")</f>
        <v/>
      </c>
    </row>
    <row r="2876" spans="3:7">
      <c r="C2876" s="91">
        <v>370</v>
      </c>
      <c r="D2876" s="99">
        <f>IF(OR('Exadata Layout'!Q384 = "P"), 'Exadata Layout'!V384, 0)</f>
        <v>0</v>
      </c>
      <c r="E2876" s="99">
        <f t="array" ref="E2876">IF(OR('Exadata Layout'!Q384 = "P", 'Exadata Layout'!Q384 = "A"), 'Exadata Layout'!W384, 0)</f>
        <v>0</v>
      </c>
      <c r="F2876" s="99">
        <f>IF(OR('Exadata Layout'!Q384 = "P", 'Exadata Layout'!Q384 = "A"), 'Exadata Layout'!I384, 0)</f>
        <v>0</v>
      </c>
      <c r="G2876" s="91" t="str">
        <f t="array" ref="G2876">IF(OR('Exadata Layout'!Q384 = "P", 'Exadata Layout'!Q384 = "A"), 'Exadata Layout'!G384, "")</f>
        <v/>
      </c>
    </row>
    <row r="2877" spans="3:7">
      <c r="C2877" s="91">
        <v>371</v>
      </c>
      <c r="D2877" s="99">
        <f>IF(OR('Exadata Layout'!Q385 = "P"), 'Exadata Layout'!V385, 0)</f>
        <v>0</v>
      </c>
      <c r="E2877" s="99">
        <f t="array" ref="E2877">IF(OR('Exadata Layout'!Q385 = "P", 'Exadata Layout'!Q385 = "A"), 'Exadata Layout'!W385, 0)</f>
        <v>0</v>
      </c>
      <c r="F2877" s="99">
        <f>IF(OR('Exadata Layout'!Q385 = "P", 'Exadata Layout'!Q385 = "A"), 'Exadata Layout'!I385, 0)</f>
        <v>0</v>
      </c>
      <c r="G2877" s="91" t="str">
        <f t="array" ref="G2877">IF(OR('Exadata Layout'!Q385 = "P", 'Exadata Layout'!Q385 = "A"), 'Exadata Layout'!G385, "")</f>
        <v/>
      </c>
    </row>
    <row r="2878" spans="3:7">
      <c r="C2878" s="91">
        <v>372</v>
      </c>
      <c r="D2878" s="99">
        <f>IF(OR('Exadata Layout'!Q386 = "P"), 'Exadata Layout'!V386, 0)</f>
        <v>0</v>
      </c>
      <c r="E2878" s="99">
        <f t="array" ref="E2878">IF(OR('Exadata Layout'!Q386 = "P", 'Exadata Layout'!Q386 = "A"), 'Exadata Layout'!W386, 0)</f>
        <v>0</v>
      </c>
      <c r="F2878" s="99">
        <f>IF(OR('Exadata Layout'!Q386 = "P", 'Exadata Layout'!Q386 = "A"), 'Exadata Layout'!I386, 0)</f>
        <v>0</v>
      </c>
      <c r="G2878" s="91" t="str">
        <f t="array" ref="G2878">IF(OR('Exadata Layout'!Q386 = "P", 'Exadata Layout'!Q386 = "A"), 'Exadata Layout'!G386, "")</f>
        <v/>
      </c>
    </row>
    <row r="2879" spans="3:7">
      <c r="C2879" s="91">
        <v>373</v>
      </c>
      <c r="D2879" s="99">
        <f>IF(OR('Exadata Layout'!Q387 = "P"), 'Exadata Layout'!V387, 0)</f>
        <v>0</v>
      </c>
      <c r="E2879" s="99">
        <f t="array" ref="E2879">IF(OR('Exadata Layout'!Q387 = "P", 'Exadata Layout'!Q387 = "A"), 'Exadata Layout'!W387, 0)</f>
        <v>0</v>
      </c>
      <c r="F2879" s="99">
        <f>IF(OR('Exadata Layout'!Q387 = "P", 'Exadata Layout'!Q387 = "A"), 'Exadata Layout'!I387, 0)</f>
        <v>0</v>
      </c>
      <c r="G2879" s="91" t="str">
        <f t="array" ref="G2879">IF(OR('Exadata Layout'!Q387 = "P", 'Exadata Layout'!Q387 = "A"), 'Exadata Layout'!G387, "")</f>
        <v/>
      </c>
    </row>
    <row r="2880" spans="3:7">
      <c r="C2880" s="91">
        <v>374</v>
      </c>
      <c r="D2880" s="99">
        <f>IF(OR('Exadata Layout'!Q388 = "P"), 'Exadata Layout'!V388, 0)</f>
        <v>0</v>
      </c>
      <c r="E2880" s="99">
        <f t="array" ref="E2880">IF(OR('Exadata Layout'!Q388 = "P", 'Exadata Layout'!Q388 = "A"), 'Exadata Layout'!W388, 0)</f>
        <v>0</v>
      </c>
      <c r="F2880" s="99">
        <f>IF(OR('Exadata Layout'!Q388 = "P", 'Exadata Layout'!Q388 = "A"), 'Exadata Layout'!I388, 0)</f>
        <v>0</v>
      </c>
      <c r="G2880" s="91" t="str">
        <f t="array" ref="G2880">IF(OR('Exadata Layout'!Q388 = "P", 'Exadata Layout'!Q388 = "A"), 'Exadata Layout'!G388, "")</f>
        <v/>
      </c>
    </row>
    <row r="2881" spans="3:7">
      <c r="C2881" s="91">
        <v>375</v>
      </c>
      <c r="D2881" s="99">
        <f>IF(OR('Exadata Layout'!Q389 = "P"), 'Exadata Layout'!V389, 0)</f>
        <v>0</v>
      </c>
      <c r="E2881" s="99">
        <f t="array" ref="E2881">IF(OR('Exadata Layout'!Q389 = "P", 'Exadata Layout'!Q389 = "A"), 'Exadata Layout'!W389, 0)</f>
        <v>0</v>
      </c>
      <c r="F2881" s="99">
        <f>IF(OR('Exadata Layout'!Q389 = "P", 'Exadata Layout'!Q389 = "A"), 'Exadata Layout'!I389, 0)</f>
        <v>0</v>
      </c>
      <c r="G2881" s="91" t="str">
        <f t="array" ref="G2881">IF(OR('Exadata Layout'!Q389 = "P", 'Exadata Layout'!Q389 = "A"), 'Exadata Layout'!G389, "")</f>
        <v/>
      </c>
    </row>
    <row r="2882" spans="3:7">
      <c r="C2882" s="91">
        <v>376</v>
      </c>
      <c r="D2882" s="99">
        <f>IF(OR('Exadata Layout'!Q390 = "P"), 'Exadata Layout'!V390, 0)</f>
        <v>0</v>
      </c>
      <c r="E2882" s="99">
        <f t="array" ref="E2882">IF(OR('Exadata Layout'!Q390 = "P", 'Exadata Layout'!Q390 = "A"), 'Exadata Layout'!W390, 0)</f>
        <v>0</v>
      </c>
      <c r="F2882" s="99">
        <f>IF(OR('Exadata Layout'!Q390 = "P", 'Exadata Layout'!Q390 = "A"), 'Exadata Layout'!I390, 0)</f>
        <v>0</v>
      </c>
      <c r="G2882" s="91" t="str">
        <f t="array" ref="G2882">IF(OR('Exadata Layout'!Q390 = "P", 'Exadata Layout'!Q390 = "A"), 'Exadata Layout'!G390, "")</f>
        <v/>
      </c>
    </row>
    <row r="2883" spans="3:7">
      <c r="C2883" s="91">
        <v>377</v>
      </c>
      <c r="D2883" s="99">
        <f>IF(OR('Exadata Layout'!Q391 = "P"), 'Exadata Layout'!V391, 0)</f>
        <v>0</v>
      </c>
      <c r="E2883" s="99">
        <f t="array" ref="E2883">IF(OR('Exadata Layout'!Q391 = "P", 'Exadata Layout'!Q391 = "A"), 'Exadata Layout'!W391, 0)</f>
        <v>0</v>
      </c>
      <c r="F2883" s="99">
        <f>IF(OR('Exadata Layout'!Q391 = "P", 'Exadata Layout'!Q391 = "A"), 'Exadata Layout'!I391, 0)</f>
        <v>0</v>
      </c>
      <c r="G2883" s="91" t="str">
        <f t="array" ref="G2883">IF(OR('Exadata Layout'!Q391 = "P", 'Exadata Layout'!Q391 = "A"), 'Exadata Layout'!G391, "")</f>
        <v/>
      </c>
    </row>
    <row r="2884" spans="3:7">
      <c r="C2884" s="91">
        <v>378</v>
      </c>
      <c r="D2884" s="99">
        <f>IF(OR('Exadata Layout'!Q392 = "P"), 'Exadata Layout'!V392, 0)</f>
        <v>0</v>
      </c>
      <c r="E2884" s="99">
        <f t="array" ref="E2884">IF(OR('Exadata Layout'!Q392 = "P", 'Exadata Layout'!Q392 = "A"), 'Exadata Layout'!W392, 0)</f>
        <v>0</v>
      </c>
      <c r="F2884" s="99">
        <f>IF(OR('Exadata Layout'!Q392 = "P", 'Exadata Layout'!Q392 = "A"), 'Exadata Layout'!I392, 0)</f>
        <v>0</v>
      </c>
      <c r="G2884" s="91" t="str">
        <f t="array" ref="G2884">IF(OR('Exadata Layout'!Q392 = "P", 'Exadata Layout'!Q392 = "A"), 'Exadata Layout'!G392, "")</f>
        <v/>
      </c>
    </row>
    <row r="2885" spans="3:7">
      <c r="C2885" s="91">
        <v>379</v>
      </c>
      <c r="D2885" s="99">
        <f>IF(OR('Exadata Layout'!Q393 = "P"), 'Exadata Layout'!V393, 0)</f>
        <v>0</v>
      </c>
      <c r="E2885" s="99">
        <f t="array" ref="E2885">IF(OR('Exadata Layout'!Q393 = "P", 'Exadata Layout'!Q393 = "A"), 'Exadata Layout'!W393, 0)</f>
        <v>0</v>
      </c>
      <c r="F2885" s="99">
        <f>IF(OR('Exadata Layout'!Q393 = "P", 'Exadata Layout'!Q393 = "A"), 'Exadata Layout'!I393, 0)</f>
        <v>0</v>
      </c>
      <c r="G2885" s="91" t="str">
        <f t="array" ref="G2885">IF(OR('Exadata Layout'!Q393 = "P", 'Exadata Layout'!Q393 = "A"), 'Exadata Layout'!G393, "")</f>
        <v/>
      </c>
    </row>
    <row r="2886" spans="3:7">
      <c r="C2886" s="91">
        <v>380</v>
      </c>
      <c r="D2886" s="99">
        <f>IF(OR('Exadata Layout'!Q394 = "P"), 'Exadata Layout'!V394, 0)</f>
        <v>0</v>
      </c>
      <c r="E2886" s="99">
        <f t="array" ref="E2886">IF(OR('Exadata Layout'!Q394 = "P", 'Exadata Layout'!Q394 = "A"), 'Exadata Layout'!W394, 0)</f>
        <v>0</v>
      </c>
      <c r="F2886" s="99">
        <f>IF(OR('Exadata Layout'!Q394 = "P", 'Exadata Layout'!Q394 = "A"), 'Exadata Layout'!I394, 0)</f>
        <v>0</v>
      </c>
      <c r="G2886" s="91" t="str">
        <f t="array" ref="G2886">IF(OR('Exadata Layout'!Q394 = "P", 'Exadata Layout'!Q394 = "A"), 'Exadata Layout'!G394, "")</f>
        <v/>
      </c>
    </row>
    <row r="2887" spans="3:7">
      <c r="C2887" s="91">
        <v>381</v>
      </c>
      <c r="D2887" s="99">
        <f>IF(OR('Exadata Layout'!Q395 = "P"), 'Exadata Layout'!V395, 0)</f>
        <v>0</v>
      </c>
      <c r="E2887" s="99">
        <f t="array" ref="E2887">IF(OR('Exadata Layout'!Q395 = "P", 'Exadata Layout'!Q395 = "A"), 'Exadata Layout'!W395, 0)</f>
        <v>0</v>
      </c>
      <c r="F2887" s="99">
        <f>IF(OR('Exadata Layout'!Q395 = "P", 'Exadata Layout'!Q395 = "A"), 'Exadata Layout'!I395, 0)</f>
        <v>0</v>
      </c>
      <c r="G2887" s="91" t="str">
        <f t="array" ref="G2887">IF(OR('Exadata Layout'!Q395 = "P", 'Exadata Layout'!Q395 = "A"), 'Exadata Layout'!G395, "")</f>
        <v/>
      </c>
    </row>
    <row r="2888" spans="3:7">
      <c r="C2888" s="91">
        <v>382</v>
      </c>
      <c r="D2888" s="99">
        <f>IF(OR('Exadata Layout'!Q396 = "P"), 'Exadata Layout'!V396, 0)</f>
        <v>0</v>
      </c>
      <c r="E2888" s="99">
        <f t="array" ref="E2888">IF(OR('Exadata Layout'!Q396 = "P", 'Exadata Layout'!Q396 = "A"), 'Exadata Layout'!W396, 0)</f>
        <v>0</v>
      </c>
      <c r="F2888" s="99">
        <f>IF(OR('Exadata Layout'!Q396 = "P", 'Exadata Layout'!Q396 = "A"), 'Exadata Layout'!I396, 0)</f>
        <v>0</v>
      </c>
      <c r="G2888" s="91" t="str">
        <f t="array" ref="G2888">IF(OR('Exadata Layout'!Q396 = "P", 'Exadata Layout'!Q396 = "A"), 'Exadata Layout'!G396, "")</f>
        <v/>
      </c>
    </row>
    <row r="2889" spans="3:7">
      <c r="C2889" s="91">
        <v>383</v>
      </c>
      <c r="D2889" s="99">
        <f>IF(OR('Exadata Layout'!Q397 = "P"), 'Exadata Layout'!V397, 0)</f>
        <v>0</v>
      </c>
      <c r="E2889" s="99">
        <f t="array" ref="E2889">IF(OR('Exadata Layout'!Q397 = "P", 'Exadata Layout'!Q397 = "A"), 'Exadata Layout'!W397, 0)</f>
        <v>0</v>
      </c>
      <c r="F2889" s="99">
        <f>IF(OR('Exadata Layout'!Q397 = "P", 'Exadata Layout'!Q397 = "A"), 'Exadata Layout'!I397, 0)</f>
        <v>0</v>
      </c>
      <c r="G2889" s="91" t="str">
        <f t="array" ref="G2889">IF(OR('Exadata Layout'!Q397 = "P", 'Exadata Layout'!Q397 = "A"), 'Exadata Layout'!G397, "")</f>
        <v/>
      </c>
    </row>
    <row r="2890" spans="3:7">
      <c r="C2890" s="91">
        <v>384</v>
      </c>
      <c r="D2890" s="99">
        <f>IF(OR('Exadata Layout'!Q398 = "P"), 'Exadata Layout'!V398, 0)</f>
        <v>0</v>
      </c>
      <c r="E2890" s="99">
        <f t="array" ref="E2890">IF(OR('Exadata Layout'!Q398 = "P", 'Exadata Layout'!Q398 = "A"), 'Exadata Layout'!W398, 0)</f>
        <v>0</v>
      </c>
      <c r="F2890" s="99">
        <f>IF(OR('Exadata Layout'!Q398 = "P", 'Exadata Layout'!Q398 = "A"), 'Exadata Layout'!I398, 0)</f>
        <v>0</v>
      </c>
      <c r="G2890" s="91" t="str">
        <f t="array" ref="G2890">IF(OR('Exadata Layout'!Q398 = "P", 'Exadata Layout'!Q398 = "A"), 'Exadata Layout'!G398, "")</f>
        <v/>
      </c>
    </row>
    <row r="2891" spans="3:7">
      <c r="C2891" s="91">
        <v>385</v>
      </c>
      <c r="D2891" s="99">
        <f>IF(OR('Exadata Layout'!Q399 = "P"), 'Exadata Layout'!V399, 0)</f>
        <v>0</v>
      </c>
      <c r="E2891" s="99">
        <f t="array" ref="E2891">IF(OR('Exadata Layout'!Q399 = "P", 'Exadata Layout'!Q399 = "A"), 'Exadata Layout'!W399, 0)</f>
        <v>0</v>
      </c>
      <c r="F2891" s="99">
        <f>IF(OR('Exadata Layout'!Q399 = "P", 'Exadata Layout'!Q399 = "A"), 'Exadata Layout'!I399, 0)</f>
        <v>0</v>
      </c>
      <c r="G2891" s="91" t="str">
        <f t="array" ref="G2891">IF(OR('Exadata Layout'!Q399 = "P", 'Exadata Layout'!Q399 = "A"), 'Exadata Layout'!G399, "")</f>
        <v/>
      </c>
    </row>
    <row r="2892" spans="3:7">
      <c r="C2892" s="91">
        <v>386</v>
      </c>
      <c r="D2892" s="99">
        <f>IF(OR('Exadata Layout'!Q400 = "P"), 'Exadata Layout'!V400, 0)</f>
        <v>0</v>
      </c>
      <c r="E2892" s="99">
        <f t="array" ref="E2892">IF(OR('Exadata Layout'!Q400 = "P", 'Exadata Layout'!Q400 = "A"), 'Exadata Layout'!W400, 0)</f>
        <v>0</v>
      </c>
      <c r="F2892" s="99">
        <f>IF(OR('Exadata Layout'!Q400 = "P", 'Exadata Layout'!Q400 = "A"), 'Exadata Layout'!I400, 0)</f>
        <v>0</v>
      </c>
      <c r="G2892" s="91" t="str">
        <f t="array" ref="G2892">IF(OR('Exadata Layout'!Q400 = "P", 'Exadata Layout'!Q400 = "A"), 'Exadata Layout'!G400, "")</f>
        <v/>
      </c>
    </row>
    <row r="2893" spans="3:7">
      <c r="C2893" s="91">
        <v>387</v>
      </c>
      <c r="D2893" s="99">
        <f>IF(OR('Exadata Layout'!Q401 = "P"), 'Exadata Layout'!V401, 0)</f>
        <v>0</v>
      </c>
      <c r="E2893" s="99">
        <f t="array" ref="E2893">IF(OR('Exadata Layout'!Q401 = "P", 'Exadata Layout'!Q401 = "A"), 'Exadata Layout'!W401, 0)</f>
        <v>0</v>
      </c>
      <c r="F2893" s="99">
        <f>IF(OR('Exadata Layout'!Q401 = "P", 'Exadata Layout'!Q401 = "A"), 'Exadata Layout'!I401, 0)</f>
        <v>0</v>
      </c>
      <c r="G2893" s="91" t="str">
        <f t="array" ref="G2893">IF(OR('Exadata Layout'!Q401 = "P", 'Exadata Layout'!Q401 = "A"), 'Exadata Layout'!G401, "")</f>
        <v/>
      </c>
    </row>
    <row r="2894" spans="3:7">
      <c r="C2894" s="91">
        <v>388</v>
      </c>
      <c r="D2894" s="99">
        <f>IF(OR('Exadata Layout'!Q402 = "P"), 'Exadata Layout'!V402, 0)</f>
        <v>0</v>
      </c>
      <c r="E2894" s="99">
        <f t="array" ref="E2894">IF(OR('Exadata Layout'!Q402 = "P", 'Exadata Layout'!Q402 = "A"), 'Exadata Layout'!W402, 0)</f>
        <v>0</v>
      </c>
      <c r="F2894" s="99">
        <f>IF(OR('Exadata Layout'!Q402 = "P", 'Exadata Layout'!Q402 = "A"), 'Exadata Layout'!I402, 0)</f>
        <v>0</v>
      </c>
      <c r="G2894" s="91" t="str">
        <f t="array" ref="G2894">IF(OR('Exadata Layout'!Q402 = "P", 'Exadata Layout'!Q402 = "A"), 'Exadata Layout'!G402, "")</f>
        <v/>
      </c>
    </row>
    <row r="2895" spans="3:7">
      <c r="C2895" s="91">
        <v>389</v>
      </c>
      <c r="D2895" s="99">
        <f>IF(OR('Exadata Layout'!Q403 = "P"), 'Exadata Layout'!V403, 0)</f>
        <v>0</v>
      </c>
      <c r="E2895" s="99">
        <f t="array" ref="E2895">IF(OR('Exadata Layout'!Q403 = "P", 'Exadata Layout'!Q403 = "A"), 'Exadata Layout'!W403, 0)</f>
        <v>0</v>
      </c>
      <c r="F2895" s="99">
        <f>IF(OR('Exadata Layout'!Q403 = "P", 'Exadata Layout'!Q403 = "A"), 'Exadata Layout'!I403, 0)</f>
        <v>0</v>
      </c>
      <c r="G2895" s="91" t="str">
        <f t="array" ref="G2895">IF(OR('Exadata Layout'!Q403 = "P", 'Exadata Layout'!Q403 = "A"), 'Exadata Layout'!G403, "")</f>
        <v/>
      </c>
    </row>
    <row r="2896" spans="3:7">
      <c r="C2896" s="91">
        <v>390</v>
      </c>
      <c r="D2896" s="99">
        <f>IF(OR('Exadata Layout'!Q404 = "P"), 'Exadata Layout'!V404, 0)</f>
        <v>0</v>
      </c>
      <c r="E2896" s="99">
        <f t="array" ref="E2896">IF(OR('Exadata Layout'!Q404 = "P", 'Exadata Layout'!Q404 = "A"), 'Exadata Layout'!W404, 0)</f>
        <v>0</v>
      </c>
      <c r="F2896" s="99">
        <f>IF(OR('Exadata Layout'!Q404 = "P", 'Exadata Layout'!Q404 = "A"), 'Exadata Layout'!I404, 0)</f>
        <v>0</v>
      </c>
      <c r="G2896" s="91" t="str">
        <f t="array" ref="G2896">IF(OR('Exadata Layout'!Q404 = "P", 'Exadata Layout'!Q404 = "A"), 'Exadata Layout'!G404, "")</f>
        <v/>
      </c>
    </row>
    <row r="2897" spans="3:7">
      <c r="C2897" s="91">
        <v>391</v>
      </c>
      <c r="D2897" s="99">
        <f>IF(OR('Exadata Layout'!Q405 = "P"), 'Exadata Layout'!V405, 0)</f>
        <v>0</v>
      </c>
      <c r="E2897" s="99">
        <f t="array" ref="E2897">IF(OR('Exadata Layout'!Q405 = "P", 'Exadata Layout'!Q405 = "A"), 'Exadata Layout'!W405, 0)</f>
        <v>0</v>
      </c>
      <c r="F2897" s="99">
        <f>IF(OR('Exadata Layout'!Q405 = "P", 'Exadata Layout'!Q405 = "A"), 'Exadata Layout'!I405, 0)</f>
        <v>0</v>
      </c>
      <c r="G2897" s="91" t="str">
        <f t="array" ref="G2897">IF(OR('Exadata Layout'!Q405 = "P", 'Exadata Layout'!Q405 = "A"), 'Exadata Layout'!G405, "")</f>
        <v/>
      </c>
    </row>
    <row r="2898" spans="3:7">
      <c r="C2898" s="91">
        <v>392</v>
      </c>
      <c r="D2898" s="99">
        <f>IF(OR('Exadata Layout'!Q406 = "P"), 'Exadata Layout'!V406, 0)</f>
        <v>0</v>
      </c>
      <c r="E2898" s="99">
        <f t="array" ref="E2898">IF(OR('Exadata Layout'!Q406 = "P", 'Exadata Layout'!Q406 = "A"), 'Exadata Layout'!W406, 0)</f>
        <v>0</v>
      </c>
      <c r="F2898" s="99">
        <f>IF(OR('Exadata Layout'!Q406 = "P", 'Exadata Layout'!Q406 = "A"), 'Exadata Layout'!I406, 0)</f>
        <v>0</v>
      </c>
      <c r="G2898" s="91" t="str">
        <f t="array" ref="G2898">IF(OR('Exadata Layout'!Q406 = "P", 'Exadata Layout'!Q406 = "A"), 'Exadata Layout'!G406, "")</f>
        <v/>
      </c>
    </row>
    <row r="2899" spans="3:7">
      <c r="C2899" s="91">
        <v>393</v>
      </c>
      <c r="D2899" s="99">
        <f>IF(OR('Exadata Layout'!Q407 = "P"), 'Exadata Layout'!V407, 0)</f>
        <v>0</v>
      </c>
      <c r="E2899" s="99">
        <f t="array" ref="E2899">IF(OR('Exadata Layout'!Q407 = "P", 'Exadata Layout'!Q407 = "A"), 'Exadata Layout'!W407, 0)</f>
        <v>0</v>
      </c>
      <c r="F2899" s="99">
        <f>IF(OR('Exadata Layout'!Q407 = "P", 'Exadata Layout'!Q407 = "A"), 'Exadata Layout'!I407, 0)</f>
        <v>0</v>
      </c>
      <c r="G2899" s="91" t="str">
        <f t="array" ref="G2899">IF(OR('Exadata Layout'!Q407 = "P", 'Exadata Layout'!Q407 = "A"), 'Exadata Layout'!G407, "")</f>
        <v/>
      </c>
    </row>
    <row r="2900" spans="3:7">
      <c r="C2900" s="91">
        <v>394</v>
      </c>
      <c r="D2900" s="99">
        <f>IF(OR('Exadata Layout'!Q408 = "P"), 'Exadata Layout'!V408, 0)</f>
        <v>0</v>
      </c>
      <c r="E2900" s="99">
        <f t="array" ref="E2900">IF(OR('Exadata Layout'!Q408 = "P", 'Exadata Layout'!Q408 = "A"), 'Exadata Layout'!W408, 0)</f>
        <v>0</v>
      </c>
      <c r="F2900" s="99">
        <f>IF(OR('Exadata Layout'!Q408 = "P", 'Exadata Layout'!Q408 = "A"), 'Exadata Layout'!I408, 0)</f>
        <v>0</v>
      </c>
      <c r="G2900" s="91" t="str">
        <f t="array" ref="G2900">IF(OR('Exadata Layout'!Q408 = "P", 'Exadata Layout'!Q408 = "A"), 'Exadata Layout'!G408, "")</f>
        <v/>
      </c>
    </row>
    <row r="2901" spans="3:7">
      <c r="C2901" s="91">
        <v>395</v>
      </c>
      <c r="D2901" s="99">
        <f>IF(OR('Exadata Layout'!Q409 = "P"), 'Exadata Layout'!V409, 0)</f>
        <v>0</v>
      </c>
      <c r="E2901" s="99">
        <f t="array" ref="E2901">IF(OR('Exadata Layout'!Q409 = "P", 'Exadata Layout'!Q409 = "A"), 'Exadata Layout'!W409, 0)</f>
        <v>0</v>
      </c>
      <c r="F2901" s="99">
        <f>IF(OR('Exadata Layout'!Q409 = "P", 'Exadata Layout'!Q409 = "A"), 'Exadata Layout'!I409, 0)</f>
        <v>0</v>
      </c>
      <c r="G2901" s="91" t="str">
        <f t="array" ref="G2901">IF(OR('Exadata Layout'!Q409 = "P", 'Exadata Layout'!Q409 = "A"), 'Exadata Layout'!G409, "")</f>
        <v/>
      </c>
    </row>
    <row r="2902" spans="3:7">
      <c r="C2902" s="91">
        <v>396</v>
      </c>
      <c r="D2902" s="99">
        <f>IF(OR('Exadata Layout'!Q410 = "P"), 'Exadata Layout'!V410, 0)</f>
        <v>0</v>
      </c>
      <c r="E2902" s="99">
        <f t="array" ref="E2902">IF(OR('Exadata Layout'!Q410 = "P", 'Exadata Layout'!Q410 = "A"), 'Exadata Layout'!W410, 0)</f>
        <v>0</v>
      </c>
      <c r="F2902" s="99">
        <f>IF(OR('Exadata Layout'!Q410 = "P", 'Exadata Layout'!Q410 = "A"), 'Exadata Layout'!I410, 0)</f>
        <v>0</v>
      </c>
      <c r="G2902" s="91" t="str">
        <f t="array" ref="G2902">IF(OR('Exadata Layout'!Q410 = "P", 'Exadata Layout'!Q410 = "A"), 'Exadata Layout'!G410, "")</f>
        <v/>
      </c>
    </row>
    <row r="2903" spans="3:7">
      <c r="C2903" s="91">
        <v>397</v>
      </c>
      <c r="D2903" s="99">
        <f>IF(OR('Exadata Layout'!Q411 = "P"), 'Exadata Layout'!V411, 0)</f>
        <v>0</v>
      </c>
      <c r="E2903" s="99">
        <f t="array" ref="E2903">IF(OR('Exadata Layout'!Q411 = "P", 'Exadata Layout'!Q411 = "A"), 'Exadata Layout'!W411, 0)</f>
        <v>0</v>
      </c>
      <c r="F2903" s="99">
        <f>IF(OR('Exadata Layout'!Q411 = "P", 'Exadata Layout'!Q411 = "A"), 'Exadata Layout'!I411, 0)</f>
        <v>0</v>
      </c>
      <c r="G2903" s="91" t="str">
        <f t="array" ref="G2903">IF(OR('Exadata Layout'!Q411 = "P", 'Exadata Layout'!Q411 = "A"), 'Exadata Layout'!G411, "")</f>
        <v/>
      </c>
    </row>
    <row r="2904" spans="3:7">
      <c r="C2904" s="91">
        <v>398</v>
      </c>
      <c r="D2904" s="99">
        <f>IF(OR('Exadata Layout'!Q412 = "P"), 'Exadata Layout'!V412, 0)</f>
        <v>0</v>
      </c>
      <c r="E2904" s="99">
        <f t="array" ref="E2904">IF(OR('Exadata Layout'!Q412 = "P", 'Exadata Layout'!Q412 = "A"), 'Exadata Layout'!W412, 0)</f>
        <v>0</v>
      </c>
      <c r="F2904" s="99">
        <f>IF(OR('Exadata Layout'!Q412 = "P", 'Exadata Layout'!Q412 = "A"), 'Exadata Layout'!I412, 0)</f>
        <v>0</v>
      </c>
      <c r="G2904" s="91" t="str">
        <f t="array" ref="G2904">IF(OR('Exadata Layout'!Q412 = "P", 'Exadata Layout'!Q412 = "A"), 'Exadata Layout'!G412, "")</f>
        <v/>
      </c>
    </row>
    <row r="2905" spans="3:7">
      <c r="C2905" s="91">
        <v>399</v>
      </c>
      <c r="D2905" s="99">
        <f>IF(OR('Exadata Layout'!Q413 = "P"), 'Exadata Layout'!V413, 0)</f>
        <v>0</v>
      </c>
      <c r="E2905" s="99">
        <f t="array" ref="E2905">IF(OR('Exadata Layout'!Q413 = "P", 'Exadata Layout'!Q413 = "A"), 'Exadata Layout'!W413, 0)</f>
        <v>0</v>
      </c>
      <c r="F2905" s="99">
        <f>IF(OR('Exadata Layout'!Q413 = "P", 'Exadata Layout'!Q413 = "A"), 'Exadata Layout'!I413, 0)</f>
        <v>0</v>
      </c>
      <c r="G2905" s="91" t="str">
        <f t="array" ref="G2905">IF(OR('Exadata Layout'!Q413 = "P", 'Exadata Layout'!Q413 = "A"), 'Exadata Layout'!G413, "")</f>
        <v/>
      </c>
    </row>
    <row r="2906" spans="3:7">
      <c r="C2906" s="91">
        <v>400</v>
      </c>
      <c r="D2906" s="99">
        <f>IF(OR('Exadata Layout'!Q414 = "P"), 'Exadata Layout'!V414, 0)</f>
        <v>0</v>
      </c>
      <c r="E2906" s="99">
        <f t="array" ref="E2906">IF(OR('Exadata Layout'!Q414 = "P", 'Exadata Layout'!Q414 = "A"), 'Exadata Layout'!W414, 0)</f>
        <v>0</v>
      </c>
      <c r="F2906" s="99">
        <f>IF(OR('Exadata Layout'!Q414 = "P", 'Exadata Layout'!Q414 = "A"), 'Exadata Layout'!I414, 0)</f>
        <v>0</v>
      </c>
      <c r="G2906" s="91" t="str">
        <f t="array" ref="G2906">IF(OR('Exadata Layout'!Q414 = "P", 'Exadata Layout'!Q414 = "A"), 'Exadata Layout'!G414, "")</f>
        <v/>
      </c>
    </row>
    <row r="2907" spans="3:7">
      <c r="C2907" s="91">
        <v>401</v>
      </c>
      <c r="D2907" s="99">
        <f>IF(OR('Exadata Layout'!Q415 = "P"), 'Exadata Layout'!V415, 0)</f>
        <v>0</v>
      </c>
      <c r="E2907" s="99">
        <f t="array" ref="E2907">IF(OR('Exadata Layout'!Q415 = "P", 'Exadata Layout'!Q415 = "A"), 'Exadata Layout'!W415, 0)</f>
        <v>0</v>
      </c>
      <c r="F2907" s="99">
        <f>IF(OR('Exadata Layout'!Q415 = "P", 'Exadata Layout'!Q415 = "A"), 'Exadata Layout'!I415, 0)</f>
        <v>0</v>
      </c>
      <c r="G2907" s="91" t="str">
        <f t="array" ref="G2907">IF(OR('Exadata Layout'!Q415 = "P", 'Exadata Layout'!Q415 = "A"), 'Exadata Layout'!G415, "")</f>
        <v/>
      </c>
    </row>
    <row r="2908" spans="3:7">
      <c r="C2908" s="91">
        <v>402</v>
      </c>
      <c r="D2908" s="99">
        <f>IF(OR('Exadata Layout'!Q416 = "P"), 'Exadata Layout'!V416, 0)</f>
        <v>0</v>
      </c>
      <c r="E2908" s="99">
        <f t="array" ref="E2908">IF(OR('Exadata Layout'!Q416 = "P", 'Exadata Layout'!Q416 = "A"), 'Exadata Layout'!W416, 0)</f>
        <v>0</v>
      </c>
      <c r="F2908" s="99">
        <f>IF(OR('Exadata Layout'!Q416 = "P", 'Exadata Layout'!Q416 = "A"), 'Exadata Layout'!I416, 0)</f>
        <v>0</v>
      </c>
      <c r="G2908" s="91" t="str">
        <f t="array" ref="G2908">IF(OR('Exadata Layout'!Q416 = "P", 'Exadata Layout'!Q416 = "A"), 'Exadata Layout'!G416, "")</f>
        <v/>
      </c>
    </row>
    <row r="2909" spans="3:7">
      <c r="C2909" s="91">
        <v>403</v>
      </c>
      <c r="D2909" s="99">
        <f>IF(OR('Exadata Layout'!Q417 = "P"), 'Exadata Layout'!V417, 0)</f>
        <v>0</v>
      </c>
      <c r="E2909" s="99">
        <f t="array" ref="E2909">IF(OR('Exadata Layout'!Q417 = "P", 'Exadata Layout'!Q417 = "A"), 'Exadata Layout'!W417, 0)</f>
        <v>0</v>
      </c>
      <c r="F2909" s="99">
        <f>IF(OR('Exadata Layout'!Q417 = "P", 'Exadata Layout'!Q417 = "A"), 'Exadata Layout'!I417, 0)</f>
        <v>0</v>
      </c>
      <c r="G2909" s="91" t="str">
        <f t="array" ref="G2909">IF(OR('Exadata Layout'!Q417 = "P", 'Exadata Layout'!Q417 = "A"), 'Exadata Layout'!G417, "")</f>
        <v/>
      </c>
    </row>
    <row r="2910" spans="3:7">
      <c r="C2910" s="91">
        <v>404</v>
      </c>
      <c r="D2910" s="99">
        <f>IF(OR('Exadata Layout'!Q418 = "P"), 'Exadata Layout'!V418, 0)</f>
        <v>0</v>
      </c>
      <c r="E2910" s="99">
        <f t="array" ref="E2910">IF(OR('Exadata Layout'!Q418 = "P", 'Exadata Layout'!Q418 = "A"), 'Exadata Layout'!W418, 0)</f>
        <v>0</v>
      </c>
      <c r="F2910" s="99">
        <f>IF(OR('Exadata Layout'!Q418 = "P", 'Exadata Layout'!Q418 = "A"), 'Exadata Layout'!I418, 0)</f>
        <v>0</v>
      </c>
      <c r="G2910" s="91" t="str">
        <f t="array" ref="G2910">IF(OR('Exadata Layout'!Q418 = "P", 'Exadata Layout'!Q418 = "A"), 'Exadata Layout'!G418, "")</f>
        <v/>
      </c>
    </row>
    <row r="2911" spans="3:7">
      <c r="C2911" s="91">
        <v>405</v>
      </c>
      <c r="D2911" s="99">
        <f>IF(OR('Exadata Layout'!Q419 = "P"), 'Exadata Layout'!V419, 0)</f>
        <v>0</v>
      </c>
      <c r="E2911" s="99">
        <f t="array" ref="E2911">IF(OR('Exadata Layout'!Q419 = "P", 'Exadata Layout'!Q419 = "A"), 'Exadata Layout'!W419, 0)</f>
        <v>0</v>
      </c>
      <c r="F2911" s="99">
        <f>IF(OR('Exadata Layout'!Q419 = "P", 'Exadata Layout'!Q419 = "A"), 'Exadata Layout'!I419, 0)</f>
        <v>0</v>
      </c>
      <c r="G2911" s="91" t="str">
        <f t="array" ref="G2911">IF(OR('Exadata Layout'!Q419 = "P", 'Exadata Layout'!Q419 = "A"), 'Exadata Layout'!G419, "")</f>
        <v/>
      </c>
    </row>
    <row r="2912" spans="3:7">
      <c r="C2912" s="91">
        <v>406</v>
      </c>
      <c r="D2912" s="99">
        <f>IF(OR('Exadata Layout'!Q420 = "P"), 'Exadata Layout'!V420, 0)</f>
        <v>0</v>
      </c>
      <c r="E2912" s="99">
        <f t="array" ref="E2912">IF(OR('Exadata Layout'!Q420 = "P", 'Exadata Layout'!Q420 = "A"), 'Exadata Layout'!W420, 0)</f>
        <v>0</v>
      </c>
      <c r="F2912" s="99">
        <f>IF(OR('Exadata Layout'!Q420 = "P", 'Exadata Layout'!Q420 = "A"), 'Exadata Layout'!I420, 0)</f>
        <v>0</v>
      </c>
      <c r="G2912" s="91" t="str">
        <f t="array" ref="G2912">IF(OR('Exadata Layout'!Q420 = "P", 'Exadata Layout'!Q420 = "A"), 'Exadata Layout'!G420, "")</f>
        <v/>
      </c>
    </row>
    <row r="2913" spans="3:7">
      <c r="C2913" s="91">
        <v>407</v>
      </c>
      <c r="D2913" s="99">
        <f>IF(OR('Exadata Layout'!Q421 = "P"), 'Exadata Layout'!V421, 0)</f>
        <v>0</v>
      </c>
      <c r="E2913" s="99">
        <f t="array" ref="E2913">IF(OR('Exadata Layout'!Q421 = "P", 'Exadata Layout'!Q421 = "A"), 'Exadata Layout'!W421, 0)</f>
        <v>0</v>
      </c>
      <c r="F2913" s="99">
        <f>IF(OR('Exadata Layout'!Q421 = "P", 'Exadata Layout'!Q421 = "A"), 'Exadata Layout'!I421, 0)</f>
        <v>0</v>
      </c>
      <c r="G2913" s="91" t="str">
        <f t="array" ref="G2913">IF(OR('Exadata Layout'!Q421 = "P", 'Exadata Layout'!Q421 = "A"), 'Exadata Layout'!G421, "")</f>
        <v/>
      </c>
    </row>
    <row r="2914" spans="3:7">
      <c r="C2914" s="91">
        <v>408</v>
      </c>
      <c r="D2914" s="99">
        <f>IF(OR('Exadata Layout'!Q422 = "P"), 'Exadata Layout'!V422, 0)</f>
        <v>0</v>
      </c>
      <c r="E2914" s="99">
        <f t="array" ref="E2914">IF(OR('Exadata Layout'!Q422 = "P", 'Exadata Layout'!Q422 = "A"), 'Exadata Layout'!W422, 0)</f>
        <v>0</v>
      </c>
      <c r="F2914" s="99">
        <f>IF(OR('Exadata Layout'!Q422 = "P", 'Exadata Layout'!Q422 = "A"), 'Exadata Layout'!I422, 0)</f>
        <v>0</v>
      </c>
      <c r="G2914" s="91" t="str">
        <f t="array" ref="G2914">IF(OR('Exadata Layout'!Q422 = "P", 'Exadata Layout'!Q422 = "A"), 'Exadata Layout'!G422, "")</f>
        <v/>
      </c>
    </row>
    <row r="2915" spans="3:7">
      <c r="C2915" s="91">
        <v>409</v>
      </c>
      <c r="D2915" s="99">
        <f>IF(OR('Exadata Layout'!Q423 = "P"), 'Exadata Layout'!V423, 0)</f>
        <v>0</v>
      </c>
      <c r="E2915" s="99">
        <f t="array" ref="E2915">IF(OR('Exadata Layout'!Q423 = "P", 'Exadata Layout'!Q423 = "A"), 'Exadata Layout'!W423, 0)</f>
        <v>0</v>
      </c>
      <c r="F2915" s="99">
        <f>IF(OR('Exadata Layout'!Q423 = "P", 'Exadata Layout'!Q423 = "A"), 'Exadata Layout'!I423, 0)</f>
        <v>0</v>
      </c>
      <c r="G2915" s="91" t="str">
        <f t="array" ref="G2915">IF(OR('Exadata Layout'!Q423 = "P", 'Exadata Layout'!Q423 = "A"), 'Exadata Layout'!G423, "")</f>
        <v/>
      </c>
    </row>
    <row r="2916" spans="3:7">
      <c r="C2916" s="91">
        <v>410</v>
      </c>
      <c r="D2916" s="99">
        <f>IF(OR('Exadata Layout'!Q424 = "P"), 'Exadata Layout'!V424, 0)</f>
        <v>0</v>
      </c>
      <c r="E2916" s="99">
        <f t="array" ref="E2916">IF(OR('Exadata Layout'!Q424 = "P", 'Exadata Layout'!Q424 = "A"), 'Exadata Layout'!W424, 0)</f>
        <v>0</v>
      </c>
      <c r="F2916" s="99">
        <f>IF(OR('Exadata Layout'!Q424 = "P", 'Exadata Layout'!Q424 = "A"), 'Exadata Layout'!I424, 0)</f>
        <v>0</v>
      </c>
      <c r="G2916" s="91" t="str">
        <f t="array" ref="G2916">IF(OR('Exadata Layout'!Q424 = "P", 'Exadata Layout'!Q424 = "A"), 'Exadata Layout'!G424, "")</f>
        <v/>
      </c>
    </row>
    <row r="2917" spans="3:7">
      <c r="C2917" s="91">
        <v>411</v>
      </c>
      <c r="D2917" s="99">
        <f>IF(OR('Exadata Layout'!Q425 = "P"), 'Exadata Layout'!V425, 0)</f>
        <v>0</v>
      </c>
      <c r="E2917" s="99">
        <f t="array" ref="E2917">IF(OR('Exadata Layout'!Q425 = "P", 'Exadata Layout'!Q425 = "A"), 'Exadata Layout'!W425, 0)</f>
        <v>0</v>
      </c>
      <c r="F2917" s="99">
        <f>IF(OR('Exadata Layout'!Q425 = "P", 'Exadata Layout'!Q425 = "A"), 'Exadata Layout'!I425, 0)</f>
        <v>0</v>
      </c>
      <c r="G2917" s="91" t="str">
        <f t="array" ref="G2917">IF(OR('Exadata Layout'!Q425 = "P", 'Exadata Layout'!Q425 = "A"), 'Exadata Layout'!G425, "")</f>
        <v/>
      </c>
    </row>
    <row r="2918" spans="3:7">
      <c r="C2918" s="91">
        <v>412</v>
      </c>
      <c r="D2918" s="99">
        <f>IF(OR('Exadata Layout'!Q426 = "P"), 'Exadata Layout'!V426, 0)</f>
        <v>0</v>
      </c>
      <c r="E2918" s="99">
        <f t="array" ref="E2918">IF(OR('Exadata Layout'!Q426 = "P", 'Exadata Layout'!Q426 = "A"), 'Exadata Layout'!W426, 0)</f>
        <v>0</v>
      </c>
      <c r="F2918" s="99">
        <f>IF(OR('Exadata Layout'!Q426 = "P", 'Exadata Layout'!Q426 = "A"), 'Exadata Layout'!I426, 0)</f>
        <v>0</v>
      </c>
      <c r="G2918" s="91" t="str">
        <f t="array" ref="G2918">IF(OR('Exadata Layout'!Q426 = "P", 'Exadata Layout'!Q426 = "A"), 'Exadata Layout'!G426, "")</f>
        <v/>
      </c>
    </row>
    <row r="2919" spans="3:7">
      <c r="C2919" s="91">
        <v>413</v>
      </c>
      <c r="D2919" s="99">
        <f>IF(OR('Exadata Layout'!Q427 = "P"), 'Exadata Layout'!V427, 0)</f>
        <v>0</v>
      </c>
      <c r="E2919" s="99">
        <f t="array" ref="E2919">IF(OR('Exadata Layout'!Q427 = "P", 'Exadata Layout'!Q427 = "A"), 'Exadata Layout'!W427, 0)</f>
        <v>0</v>
      </c>
      <c r="F2919" s="99">
        <f>IF(OR('Exadata Layout'!Q427 = "P", 'Exadata Layout'!Q427 = "A"), 'Exadata Layout'!I427, 0)</f>
        <v>0</v>
      </c>
      <c r="G2919" s="91" t="str">
        <f t="array" ref="G2919">IF(OR('Exadata Layout'!Q427 = "P", 'Exadata Layout'!Q427 = "A"), 'Exadata Layout'!G427, "")</f>
        <v/>
      </c>
    </row>
    <row r="2920" spans="3:7">
      <c r="C2920" s="91">
        <v>414</v>
      </c>
      <c r="D2920" s="99">
        <f>IF(OR('Exadata Layout'!Q428 = "P"), 'Exadata Layout'!V428, 0)</f>
        <v>0</v>
      </c>
      <c r="E2920" s="99">
        <f t="array" ref="E2920">IF(OR('Exadata Layout'!Q428 = "P", 'Exadata Layout'!Q428 = "A"), 'Exadata Layout'!W428, 0)</f>
        <v>0</v>
      </c>
      <c r="F2920" s="99">
        <f>IF(OR('Exadata Layout'!Q428 = "P", 'Exadata Layout'!Q428 = "A"), 'Exadata Layout'!I428, 0)</f>
        <v>0</v>
      </c>
      <c r="G2920" s="91" t="str">
        <f t="array" ref="G2920">IF(OR('Exadata Layout'!Q428 = "P", 'Exadata Layout'!Q428 = "A"), 'Exadata Layout'!G428, "")</f>
        <v/>
      </c>
    </row>
    <row r="2921" spans="3:7">
      <c r="C2921" s="91">
        <v>415</v>
      </c>
      <c r="D2921" s="99">
        <f>IF(OR('Exadata Layout'!Q429 = "P"), 'Exadata Layout'!V429, 0)</f>
        <v>0</v>
      </c>
      <c r="E2921" s="99">
        <f t="array" ref="E2921">IF(OR('Exadata Layout'!Q429 = "P", 'Exadata Layout'!Q429 = "A"), 'Exadata Layout'!W429, 0)</f>
        <v>0</v>
      </c>
      <c r="F2921" s="99">
        <f>IF(OR('Exadata Layout'!Q429 = "P", 'Exadata Layout'!Q429 = "A"), 'Exadata Layout'!I429, 0)</f>
        <v>0</v>
      </c>
      <c r="G2921" s="91" t="str">
        <f t="array" ref="G2921">IF(OR('Exadata Layout'!Q429 = "P", 'Exadata Layout'!Q429 = "A"), 'Exadata Layout'!G429, "")</f>
        <v/>
      </c>
    </row>
    <row r="2922" spans="3:7">
      <c r="C2922" s="91">
        <v>416</v>
      </c>
      <c r="D2922" s="99">
        <f>IF(OR('Exadata Layout'!Q430 = "P"), 'Exadata Layout'!V430, 0)</f>
        <v>0</v>
      </c>
      <c r="E2922" s="99">
        <f t="array" ref="E2922">IF(OR('Exadata Layout'!Q430 = "P", 'Exadata Layout'!Q430 = "A"), 'Exadata Layout'!W430, 0)</f>
        <v>0</v>
      </c>
      <c r="F2922" s="99">
        <f>IF(OR('Exadata Layout'!Q430 = "P", 'Exadata Layout'!Q430 = "A"), 'Exadata Layout'!I430, 0)</f>
        <v>0</v>
      </c>
      <c r="G2922" s="91" t="str">
        <f t="array" ref="G2922">IF(OR('Exadata Layout'!Q430 = "P", 'Exadata Layout'!Q430 = "A"), 'Exadata Layout'!G430, "")</f>
        <v/>
      </c>
    </row>
    <row r="2923" spans="3:7">
      <c r="C2923" s="91">
        <v>417</v>
      </c>
      <c r="D2923" s="99">
        <f>IF(OR('Exadata Layout'!Q431 = "P"), 'Exadata Layout'!V431, 0)</f>
        <v>0</v>
      </c>
      <c r="E2923" s="99">
        <f t="array" ref="E2923">IF(OR('Exadata Layout'!Q431 = "P", 'Exadata Layout'!Q431 = "A"), 'Exadata Layout'!W431, 0)</f>
        <v>0</v>
      </c>
      <c r="F2923" s="99">
        <f>IF(OR('Exadata Layout'!Q431 = "P", 'Exadata Layout'!Q431 = "A"), 'Exadata Layout'!I431, 0)</f>
        <v>0</v>
      </c>
      <c r="G2923" s="91" t="str">
        <f t="array" ref="G2923">IF(OR('Exadata Layout'!Q431 = "P", 'Exadata Layout'!Q431 = "A"), 'Exadata Layout'!G431, "")</f>
        <v/>
      </c>
    </row>
    <row r="2924" spans="3:7">
      <c r="C2924" s="91">
        <v>418</v>
      </c>
      <c r="D2924" s="99">
        <f>IF(OR('Exadata Layout'!Q432 = "P"), 'Exadata Layout'!V432, 0)</f>
        <v>0</v>
      </c>
      <c r="E2924" s="99">
        <f t="array" ref="E2924">IF(OR('Exadata Layout'!Q432 = "P", 'Exadata Layout'!Q432 = "A"), 'Exadata Layout'!W432, 0)</f>
        <v>0</v>
      </c>
      <c r="F2924" s="99">
        <f>IF(OR('Exadata Layout'!Q432 = "P", 'Exadata Layout'!Q432 = "A"), 'Exadata Layout'!I432, 0)</f>
        <v>0</v>
      </c>
      <c r="G2924" s="91" t="str">
        <f t="array" ref="G2924">IF(OR('Exadata Layout'!Q432 = "P", 'Exadata Layout'!Q432 = "A"), 'Exadata Layout'!G432, "")</f>
        <v/>
      </c>
    </row>
    <row r="2925" spans="3:7">
      <c r="C2925" s="91">
        <v>419</v>
      </c>
      <c r="D2925" s="99">
        <f>IF(OR('Exadata Layout'!Q433 = "P"), 'Exadata Layout'!V433, 0)</f>
        <v>0</v>
      </c>
      <c r="E2925" s="99">
        <f t="array" ref="E2925">IF(OR('Exadata Layout'!Q433 = "P", 'Exadata Layout'!Q433 = "A"), 'Exadata Layout'!W433, 0)</f>
        <v>0</v>
      </c>
      <c r="F2925" s="99">
        <f>IF(OR('Exadata Layout'!Q433 = "P", 'Exadata Layout'!Q433 = "A"), 'Exadata Layout'!I433, 0)</f>
        <v>0</v>
      </c>
      <c r="G2925" s="91" t="str">
        <f t="array" ref="G2925">IF(OR('Exadata Layout'!Q433 = "P", 'Exadata Layout'!Q433 = "A"), 'Exadata Layout'!G433, "")</f>
        <v/>
      </c>
    </row>
    <row r="2926" spans="3:7">
      <c r="C2926" s="91">
        <v>420</v>
      </c>
      <c r="D2926" s="99">
        <f>IF(OR('Exadata Layout'!Q434 = "P"), 'Exadata Layout'!V434, 0)</f>
        <v>0</v>
      </c>
      <c r="E2926" s="99">
        <f t="array" ref="E2926">IF(OR('Exadata Layout'!Q434 = "P", 'Exadata Layout'!Q434 = "A"), 'Exadata Layout'!W434, 0)</f>
        <v>0</v>
      </c>
      <c r="F2926" s="99">
        <f>IF(OR('Exadata Layout'!Q434 = "P", 'Exadata Layout'!Q434 = "A"), 'Exadata Layout'!I434, 0)</f>
        <v>0</v>
      </c>
      <c r="G2926" s="91" t="str">
        <f t="array" ref="G2926">IF(OR('Exadata Layout'!Q434 = "P", 'Exadata Layout'!Q434 = "A"), 'Exadata Layout'!G434, "")</f>
        <v/>
      </c>
    </row>
    <row r="2927" spans="3:7">
      <c r="C2927" s="91">
        <v>421</v>
      </c>
      <c r="D2927" s="99">
        <f>IF(OR('Exadata Layout'!Q435 = "P"), 'Exadata Layout'!V435, 0)</f>
        <v>0</v>
      </c>
      <c r="E2927" s="99">
        <f t="array" ref="E2927">IF(OR('Exadata Layout'!Q435 = "P", 'Exadata Layout'!Q435 = "A"), 'Exadata Layout'!W435, 0)</f>
        <v>0</v>
      </c>
      <c r="F2927" s="99">
        <f>IF(OR('Exadata Layout'!Q435 = "P", 'Exadata Layout'!Q435 = "A"), 'Exadata Layout'!I435, 0)</f>
        <v>0</v>
      </c>
      <c r="G2927" s="91" t="str">
        <f t="array" ref="G2927">IF(OR('Exadata Layout'!Q435 = "P", 'Exadata Layout'!Q435 = "A"), 'Exadata Layout'!G435, "")</f>
        <v/>
      </c>
    </row>
    <row r="2928" spans="3:7">
      <c r="C2928" s="91">
        <v>422</v>
      </c>
      <c r="D2928" s="99">
        <f>IF(OR('Exadata Layout'!Q436 = "P"), 'Exadata Layout'!V436, 0)</f>
        <v>0</v>
      </c>
      <c r="E2928" s="99">
        <f t="array" ref="E2928">IF(OR('Exadata Layout'!Q436 = "P", 'Exadata Layout'!Q436 = "A"), 'Exadata Layout'!W436, 0)</f>
        <v>0</v>
      </c>
      <c r="F2928" s="99">
        <f>IF(OR('Exadata Layout'!Q436 = "P", 'Exadata Layout'!Q436 = "A"), 'Exadata Layout'!I436, 0)</f>
        <v>0</v>
      </c>
      <c r="G2928" s="91" t="str">
        <f t="array" ref="G2928">IF(OR('Exadata Layout'!Q436 = "P", 'Exadata Layout'!Q436 = "A"), 'Exadata Layout'!G436, "")</f>
        <v/>
      </c>
    </row>
    <row r="2929" spans="3:7">
      <c r="C2929" s="91">
        <v>423</v>
      </c>
      <c r="D2929" s="99">
        <f>IF(OR('Exadata Layout'!Q437 = "P"), 'Exadata Layout'!V437, 0)</f>
        <v>0</v>
      </c>
      <c r="E2929" s="99">
        <f t="array" ref="E2929">IF(OR('Exadata Layout'!Q437 = "P", 'Exadata Layout'!Q437 = "A"), 'Exadata Layout'!W437, 0)</f>
        <v>0</v>
      </c>
      <c r="F2929" s="99">
        <f>IF(OR('Exadata Layout'!Q437 = "P", 'Exadata Layout'!Q437 = "A"), 'Exadata Layout'!I437, 0)</f>
        <v>0</v>
      </c>
      <c r="G2929" s="91" t="str">
        <f t="array" ref="G2929">IF(OR('Exadata Layout'!Q437 = "P", 'Exadata Layout'!Q437 = "A"), 'Exadata Layout'!G437, "")</f>
        <v/>
      </c>
    </row>
    <row r="2930" spans="3:7">
      <c r="C2930" s="91">
        <v>424</v>
      </c>
      <c r="D2930" s="99">
        <f>IF(OR('Exadata Layout'!Q438 = "P"), 'Exadata Layout'!V438, 0)</f>
        <v>0</v>
      </c>
      <c r="E2930" s="99">
        <f t="array" ref="E2930">IF(OR('Exadata Layout'!Q438 = "P", 'Exadata Layout'!Q438 = "A"), 'Exadata Layout'!W438, 0)</f>
        <v>0</v>
      </c>
      <c r="F2930" s="99">
        <f>IF(OR('Exadata Layout'!Q438 = "P", 'Exadata Layout'!Q438 = "A"), 'Exadata Layout'!I438, 0)</f>
        <v>0</v>
      </c>
      <c r="G2930" s="91" t="str">
        <f t="array" ref="G2930">IF(OR('Exadata Layout'!Q438 = "P", 'Exadata Layout'!Q438 = "A"), 'Exadata Layout'!G438, "")</f>
        <v/>
      </c>
    </row>
    <row r="2931" spans="3:7">
      <c r="C2931" s="91">
        <v>425</v>
      </c>
      <c r="D2931" s="99">
        <f>IF(OR('Exadata Layout'!Q439 = "P"), 'Exadata Layout'!V439, 0)</f>
        <v>0</v>
      </c>
      <c r="E2931" s="99">
        <f t="array" ref="E2931">IF(OR('Exadata Layout'!Q439 = "P", 'Exadata Layout'!Q439 = "A"), 'Exadata Layout'!W439, 0)</f>
        <v>0</v>
      </c>
      <c r="F2931" s="99">
        <f>IF(OR('Exadata Layout'!Q439 = "P", 'Exadata Layout'!Q439 = "A"), 'Exadata Layout'!I439, 0)</f>
        <v>0</v>
      </c>
      <c r="G2931" s="91" t="str">
        <f t="array" ref="G2931">IF(OR('Exadata Layout'!Q439 = "P", 'Exadata Layout'!Q439 = "A"), 'Exadata Layout'!G439, "")</f>
        <v/>
      </c>
    </row>
    <row r="2932" spans="3:7">
      <c r="C2932" s="91">
        <v>426</v>
      </c>
      <c r="D2932" s="99">
        <f>IF(OR('Exadata Layout'!Q440 = "P"), 'Exadata Layout'!V440, 0)</f>
        <v>0</v>
      </c>
      <c r="E2932" s="99">
        <f t="array" ref="E2932">IF(OR('Exadata Layout'!Q440 = "P", 'Exadata Layout'!Q440 = "A"), 'Exadata Layout'!W440, 0)</f>
        <v>0</v>
      </c>
      <c r="F2932" s="99">
        <f>IF(OR('Exadata Layout'!Q440 = "P", 'Exadata Layout'!Q440 = "A"), 'Exadata Layout'!I440, 0)</f>
        <v>0</v>
      </c>
      <c r="G2932" s="91" t="str">
        <f t="array" ref="G2932">IF(OR('Exadata Layout'!Q440 = "P", 'Exadata Layout'!Q440 = "A"), 'Exadata Layout'!G440, "")</f>
        <v/>
      </c>
    </row>
    <row r="2933" spans="3:7">
      <c r="C2933" s="91">
        <v>427</v>
      </c>
      <c r="D2933" s="99">
        <f>IF(OR('Exadata Layout'!Q441 = "P"), 'Exadata Layout'!V441, 0)</f>
        <v>0</v>
      </c>
      <c r="E2933" s="99">
        <f t="array" ref="E2933">IF(OR('Exadata Layout'!Q441 = "P", 'Exadata Layout'!Q441 = "A"), 'Exadata Layout'!W441, 0)</f>
        <v>0</v>
      </c>
      <c r="F2933" s="99">
        <f>IF(OR('Exadata Layout'!Q441 = "P", 'Exadata Layout'!Q441 = "A"), 'Exadata Layout'!I441, 0)</f>
        <v>0</v>
      </c>
      <c r="G2933" s="91" t="str">
        <f t="array" ref="G2933">IF(OR('Exadata Layout'!Q441 = "P", 'Exadata Layout'!Q441 = "A"), 'Exadata Layout'!G441, "")</f>
        <v/>
      </c>
    </row>
    <row r="2934" spans="3:7">
      <c r="C2934" s="91">
        <v>428</v>
      </c>
      <c r="D2934" s="99">
        <f>IF(OR('Exadata Layout'!Q442 = "P"), 'Exadata Layout'!V442, 0)</f>
        <v>0</v>
      </c>
      <c r="E2934" s="99">
        <f t="array" ref="E2934">IF(OR('Exadata Layout'!Q442 = "P", 'Exadata Layout'!Q442 = "A"), 'Exadata Layout'!W442, 0)</f>
        <v>0</v>
      </c>
      <c r="F2934" s="99">
        <f>IF(OR('Exadata Layout'!Q442 = "P", 'Exadata Layout'!Q442 = "A"), 'Exadata Layout'!I442, 0)</f>
        <v>0</v>
      </c>
      <c r="G2934" s="91" t="str">
        <f t="array" ref="G2934">IF(OR('Exadata Layout'!Q442 = "P", 'Exadata Layout'!Q442 = "A"), 'Exadata Layout'!G442, "")</f>
        <v/>
      </c>
    </row>
    <row r="2935" spans="3:7">
      <c r="C2935" s="91">
        <v>429</v>
      </c>
      <c r="D2935" s="99">
        <f>IF(OR('Exadata Layout'!Q443 = "P"), 'Exadata Layout'!V443, 0)</f>
        <v>0</v>
      </c>
      <c r="E2935" s="99">
        <f t="array" ref="E2935">IF(OR('Exadata Layout'!Q443 = "P", 'Exadata Layout'!Q443 = "A"), 'Exadata Layout'!W443, 0)</f>
        <v>0</v>
      </c>
      <c r="F2935" s="99">
        <f>IF(OR('Exadata Layout'!Q443 = "P", 'Exadata Layout'!Q443 = "A"), 'Exadata Layout'!I443, 0)</f>
        <v>0</v>
      </c>
      <c r="G2935" s="91" t="str">
        <f t="array" ref="G2935">IF(OR('Exadata Layout'!Q443 = "P", 'Exadata Layout'!Q443 = "A"), 'Exadata Layout'!G443, "")</f>
        <v/>
      </c>
    </row>
    <row r="2936" spans="3:7">
      <c r="C2936" s="91">
        <v>430</v>
      </c>
      <c r="D2936" s="99">
        <f>IF(OR('Exadata Layout'!Q444 = "P"), 'Exadata Layout'!V444, 0)</f>
        <v>0</v>
      </c>
      <c r="E2936" s="99">
        <f t="array" ref="E2936">IF(OR('Exadata Layout'!Q444 = "P", 'Exadata Layout'!Q444 = "A"), 'Exadata Layout'!W444, 0)</f>
        <v>0</v>
      </c>
      <c r="F2936" s="99">
        <f>IF(OR('Exadata Layout'!Q444 = "P", 'Exadata Layout'!Q444 = "A"), 'Exadata Layout'!I444, 0)</f>
        <v>0</v>
      </c>
      <c r="G2936" s="91" t="str">
        <f t="array" ref="G2936">IF(OR('Exadata Layout'!Q444 = "P", 'Exadata Layout'!Q444 = "A"), 'Exadata Layout'!G444, "")</f>
        <v/>
      </c>
    </row>
    <row r="2937" spans="3:7">
      <c r="C2937" s="91">
        <v>431</v>
      </c>
      <c r="D2937" s="99">
        <f>IF(OR('Exadata Layout'!Q445 = "P"), 'Exadata Layout'!V445, 0)</f>
        <v>0</v>
      </c>
      <c r="E2937" s="99">
        <f t="array" ref="E2937">IF(OR('Exadata Layout'!Q445 = "P", 'Exadata Layout'!Q445 = "A"), 'Exadata Layout'!W445, 0)</f>
        <v>0</v>
      </c>
      <c r="F2937" s="99">
        <f>IF(OR('Exadata Layout'!Q445 = "P", 'Exadata Layout'!Q445 = "A"), 'Exadata Layout'!I445, 0)</f>
        <v>0</v>
      </c>
      <c r="G2937" s="91" t="str">
        <f t="array" ref="G2937">IF(OR('Exadata Layout'!Q445 = "P", 'Exadata Layout'!Q445 = "A"), 'Exadata Layout'!G445, "")</f>
        <v/>
      </c>
    </row>
    <row r="2938" spans="3:7">
      <c r="C2938" s="91">
        <v>432</v>
      </c>
      <c r="D2938" s="99">
        <f>IF(OR('Exadata Layout'!Q446 = "P"), 'Exadata Layout'!V446, 0)</f>
        <v>0</v>
      </c>
      <c r="E2938" s="99">
        <f t="array" ref="E2938">IF(OR('Exadata Layout'!Q446 = "P", 'Exadata Layout'!Q446 = "A"), 'Exadata Layout'!W446, 0)</f>
        <v>0</v>
      </c>
      <c r="F2938" s="99">
        <f>IF(OR('Exadata Layout'!Q446 = "P", 'Exadata Layout'!Q446 = "A"), 'Exadata Layout'!I446, 0)</f>
        <v>0</v>
      </c>
      <c r="G2938" s="91" t="str">
        <f t="array" ref="G2938">IF(OR('Exadata Layout'!Q446 = "P", 'Exadata Layout'!Q446 = "A"), 'Exadata Layout'!G446, "")</f>
        <v/>
      </c>
    </row>
    <row r="2939" spans="3:7">
      <c r="C2939" s="91">
        <v>433</v>
      </c>
      <c r="D2939" s="99">
        <f>IF(OR('Exadata Layout'!Q447 = "P"), 'Exadata Layout'!V447, 0)</f>
        <v>0</v>
      </c>
      <c r="E2939" s="99">
        <f t="array" ref="E2939">IF(OR('Exadata Layout'!Q447 = "P", 'Exadata Layout'!Q447 = "A"), 'Exadata Layout'!W447, 0)</f>
        <v>0</v>
      </c>
      <c r="F2939" s="99">
        <f>IF(OR('Exadata Layout'!Q447 = "P", 'Exadata Layout'!Q447 = "A"), 'Exadata Layout'!I447, 0)</f>
        <v>0</v>
      </c>
      <c r="G2939" s="91" t="str">
        <f t="array" ref="G2939">IF(OR('Exadata Layout'!Q447 = "P", 'Exadata Layout'!Q447 = "A"), 'Exadata Layout'!G447, "")</f>
        <v/>
      </c>
    </row>
    <row r="2940" spans="3:7">
      <c r="C2940" s="91">
        <v>434</v>
      </c>
      <c r="D2940" s="99">
        <f>IF(OR('Exadata Layout'!Q448 = "P"), 'Exadata Layout'!V448, 0)</f>
        <v>0</v>
      </c>
      <c r="E2940" s="99">
        <f t="array" ref="E2940">IF(OR('Exadata Layout'!Q448 = "P", 'Exadata Layout'!Q448 = "A"), 'Exadata Layout'!W448, 0)</f>
        <v>0</v>
      </c>
      <c r="F2940" s="99">
        <f>IF(OR('Exadata Layout'!Q448 = "P", 'Exadata Layout'!Q448 = "A"), 'Exadata Layout'!I448, 0)</f>
        <v>0</v>
      </c>
      <c r="G2940" s="91" t="str">
        <f t="array" ref="G2940">IF(OR('Exadata Layout'!Q448 = "P", 'Exadata Layout'!Q448 = "A"), 'Exadata Layout'!G448, "")</f>
        <v/>
      </c>
    </row>
    <row r="2941" spans="3:7">
      <c r="C2941" s="91">
        <v>435</v>
      </c>
      <c r="D2941" s="99">
        <f>IF(OR('Exadata Layout'!Q449 = "P"), 'Exadata Layout'!V449, 0)</f>
        <v>0</v>
      </c>
      <c r="E2941" s="99">
        <f t="array" ref="E2941">IF(OR('Exadata Layout'!Q449 = "P", 'Exadata Layout'!Q449 = "A"), 'Exadata Layout'!W449, 0)</f>
        <v>0</v>
      </c>
      <c r="F2941" s="99">
        <f>IF(OR('Exadata Layout'!Q449 = "P", 'Exadata Layout'!Q449 = "A"), 'Exadata Layout'!I449, 0)</f>
        <v>0</v>
      </c>
      <c r="G2941" s="91" t="str">
        <f t="array" ref="G2941">IF(OR('Exadata Layout'!Q449 = "P", 'Exadata Layout'!Q449 = "A"), 'Exadata Layout'!G449, "")</f>
        <v/>
      </c>
    </row>
    <row r="2942" spans="3:7">
      <c r="C2942" s="91">
        <v>436</v>
      </c>
      <c r="D2942" s="99">
        <f>IF(OR('Exadata Layout'!Q450 = "P"), 'Exadata Layout'!V450, 0)</f>
        <v>0</v>
      </c>
      <c r="E2942" s="99">
        <f t="array" ref="E2942">IF(OR('Exadata Layout'!Q450 = "P", 'Exadata Layout'!Q450 = "A"), 'Exadata Layout'!W450, 0)</f>
        <v>0</v>
      </c>
      <c r="F2942" s="99">
        <f>IF(OR('Exadata Layout'!Q450 = "P", 'Exadata Layout'!Q450 = "A"), 'Exadata Layout'!I450, 0)</f>
        <v>0</v>
      </c>
      <c r="G2942" s="91" t="str">
        <f t="array" ref="G2942">IF(OR('Exadata Layout'!Q450 = "P", 'Exadata Layout'!Q450 = "A"), 'Exadata Layout'!G450, "")</f>
        <v/>
      </c>
    </row>
    <row r="2943" spans="3:7">
      <c r="C2943" s="91">
        <v>437</v>
      </c>
      <c r="D2943" s="99">
        <f>IF(OR('Exadata Layout'!Q451 = "P"), 'Exadata Layout'!V451, 0)</f>
        <v>0</v>
      </c>
      <c r="E2943" s="99">
        <f t="array" ref="E2943">IF(OR('Exadata Layout'!Q451 = "P", 'Exadata Layout'!Q451 = "A"), 'Exadata Layout'!W451, 0)</f>
        <v>0</v>
      </c>
      <c r="F2943" s="99">
        <f>IF(OR('Exadata Layout'!Q451 = "P", 'Exadata Layout'!Q451 = "A"), 'Exadata Layout'!I451, 0)</f>
        <v>0</v>
      </c>
      <c r="G2943" s="91" t="str">
        <f t="array" ref="G2943">IF(OR('Exadata Layout'!Q451 = "P", 'Exadata Layout'!Q451 = "A"), 'Exadata Layout'!G451, "")</f>
        <v/>
      </c>
    </row>
    <row r="2944" spans="3:7">
      <c r="C2944" s="91">
        <v>438</v>
      </c>
      <c r="D2944" s="99">
        <f>IF(OR('Exadata Layout'!Q452 = "P"), 'Exadata Layout'!V452, 0)</f>
        <v>0</v>
      </c>
      <c r="E2944" s="99">
        <f t="array" ref="E2944">IF(OR('Exadata Layout'!Q452 = "P", 'Exadata Layout'!Q452 = "A"), 'Exadata Layout'!W452, 0)</f>
        <v>0</v>
      </c>
      <c r="F2944" s="99">
        <f>IF(OR('Exadata Layout'!Q452 = "P", 'Exadata Layout'!Q452 = "A"), 'Exadata Layout'!I452, 0)</f>
        <v>0</v>
      </c>
      <c r="G2944" s="91" t="str">
        <f t="array" ref="G2944">IF(OR('Exadata Layout'!Q452 = "P", 'Exadata Layout'!Q452 = "A"), 'Exadata Layout'!G452, "")</f>
        <v/>
      </c>
    </row>
    <row r="2945" spans="3:7">
      <c r="C2945" s="91">
        <v>439</v>
      </c>
      <c r="D2945" s="99">
        <f>IF(OR('Exadata Layout'!Q453 = "P"), 'Exadata Layout'!V453, 0)</f>
        <v>0</v>
      </c>
      <c r="E2945" s="99">
        <f t="array" ref="E2945">IF(OR('Exadata Layout'!Q453 = "P", 'Exadata Layout'!Q453 = "A"), 'Exadata Layout'!W453, 0)</f>
        <v>0</v>
      </c>
      <c r="F2945" s="99">
        <f>IF(OR('Exadata Layout'!Q453 = "P", 'Exadata Layout'!Q453 = "A"), 'Exadata Layout'!I453, 0)</f>
        <v>0</v>
      </c>
      <c r="G2945" s="91" t="str">
        <f t="array" ref="G2945">IF(OR('Exadata Layout'!Q453 = "P", 'Exadata Layout'!Q453 = "A"), 'Exadata Layout'!G453, "")</f>
        <v/>
      </c>
    </row>
    <row r="2946" spans="3:7">
      <c r="C2946" s="91">
        <v>440</v>
      </c>
      <c r="D2946" s="99">
        <f>IF(OR('Exadata Layout'!Q454 = "P"), 'Exadata Layout'!V454, 0)</f>
        <v>0</v>
      </c>
      <c r="E2946" s="99">
        <f t="array" ref="E2946">IF(OR('Exadata Layout'!Q454 = "P", 'Exadata Layout'!Q454 = "A"), 'Exadata Layout'!W454, 0)</f>
        <v>0</v>
      </c>
      <c r="F2946" s="99">
        <f>IF(OR('Exadata Layout'!Q454 = "P", 'Exadata Layout'!Q454 = "A"), 'Exadata Layout'!I454, 0)</f>
        <v>0</v>
      </c>
      <c r="G2946" s="91" t="str">
        <f t="array" ref="G2946">IF(OR('Exadata Layout'!Q454 = "P", 'Exadata Layout'!Q454 = "A"), 'Exadata Layout'!G454, "")</f>
        <v/>
      </c>
    </row>
    <row r="2947" spans="3:7">
      <c r="C2947" s="91">
        <v>441</v>
      </c>
      <c r="D2947" s="99">
        <f>IF(OR('Exadata Layout'!Q455 = "P"), 'Exadata Layout'!V455, 0)</f>
        <v>0</v>
      </c>
      <c r="E2947" s="99">
        <f t="array" ref="E2947">IF(OR('Exadata Layout'!Q455 = "P", 'Exadata Layout'!Q455 = "A"), 'Exadata Layout'!W455, 0)</f>
        <v>0</v>
      </c>
      <c r="F2947" s="99">
        <f>IF(OR('Exadata Layout'!Q455 = "P", 'Exadata Layout'!Q455 = "A"), 'Exadata Layout'!I455, 0)</f>
        <v>0</v>
      </c>
      <c r="G2947" s="91" t="str">
        <f t="array" ref="G2947">IF(OR('Exadata Layout'!Q455 = "P", 'Exadata Layout'!Q455 = "A"), 'Exadata Layout'!G455, "")</f>
        <v/>
      </c>
    </row>
    <row r="2948" spans="3:7">
      <c r="C2948" s="91">
        <v>442</v>
      </c>
      <c r="D2948" s="99">
        <f>IF(OR('Exadata Layout'!Q456 = "P"), 'Exadata Layout'!V456, 0)</f>
        <v>0</v>
      </c>
      <c r="E2948" s="99">
        <f t="array" ref="E2948">IF(OR('Exadata Layout'!Q456 = "P", 'Exadata Layout'!Q456 = "A"), 'Exadata Layout'!W456, 0)</f>
        <v>0</v>
      </c>
      <c r="F2948" s="99">
        <f>IF(OR('Exadata Layout'!Q456 = "P", 'Exadata Layout'!Q456 = "A"), 'Exadata Layout'!I456, 0)</f>
        <v>0</v>
      </c>
      <c r="G2948" s="91" t="str">
        <f t="array" ref="G2948">IF(OR('Exadata Layout'!Q456 = "P", 'Exadata Layout'!Q456 = "A"), 'Exadata Layout'!G456, "")</f>
        <v/>
      </c>
    </row>
    <row r="2949" spans="3:7">
      <c r="C2949" s="91">
        <v>443</v>
      </c>
      <c r="D2949" s="99">
        <f>IF(OR('Exadata Layout'!Q457 = "P"), 'Exadata Layout'!V457, 0)</f>
        <v>0</v>
      </c>
      <c r="E2949" s="99">
        <f t="array" ref="E2949">IF(OR('Exadata Layout'!Q457 = "P", 'Exadata Layout'!Q457 = "A"), 'Exadata Layout'!W457, 0)</f>
        <v>0</v>
      </c>
      <c r="F2949" s="99">
        <f>IF(OR('Exadata Layout'!Q457 = "P", 'Exadata Layout'!Q457 = "A"), 'Exadata Layout'!I457, 0)</f>
        <v>0</v>
      </c>
      <c r="G2949" s="91" t="str">
        <f t="array" ref="G2949">IF(OR('Exadata Layout'!Q457 = "P", 'Exadata Layout'!Q457 = "A"), 'Exadata Layout'!G457, "")</f>
        <v/>
      </c>
    </row>
    <row r="2950" spans="3:7">
      <c r="C2950" s="91">
        <v>444</v>
      </c>
      <c r="D2950" s="99">
        <f>IF(OR('Exadata Layout'!Q458 = "P"), 'Exadata Layout'!V458, 0)</f>
        <v>0</v>
      </c>
      <c r="E2950" s="99">
        <f t="array" ref="E2950">IF(OR('Exadata Layout'!Q458 = "P", 'Exadata Layout'!Q458 = "A"), 'Exadata Layout'!W458, 0)</f>
        <v>0</v>
      </c>
      <c r="F2950" s="99">
        <f>IF(OR('Exadata Layout'!Q458 = "P", 'Exadata Layout'!Q458 = "A"), 'Exadata Layout'!I458, 0)</f>
        <v>0</v>
      </c>
      <c r="G2950" s="91" t="str">
        <f t="array" ref="G2950">IF(OR('Exadata Layout'!Q458 = "P", 'Exadata Layout'!Q458 = "A"), 'Exadata Layout'!G458, "")</f>
        <v/>
      </c>
    </row>
    <row r="2951" spans="3:7">
      <c r="C2951" s="91">
        <v>445</v>
      </c>
      <c r="D2951" s="99">
        <f>IF(OR('Exadata Layout'!Q459 = "P"), 'Exadata Layout'!V459, 0)</f>
        <v>0</v>
      </c>
      <c r="E2951" s="99">
        <f t="array" ref="E2951">IF(OR('Exadata Layout'!Q459 = "P", 'Exadata Layout'!Q459 = "A"), 'Exadata Layout'!W459, 0)</f>
        <v>0</v>
      </c>
      <c r="F2951" s="99">
        <f>IF(OR('Exadata Layout'!Q459 = "P", 'Exadata Layout'!Q459 = "A"), 'Exadata Layout'!I459, 0)</f>
        <v>0</v>
      </c>
      <c r="G2951" s="91" t="str">
        <f t="array" ref="G2951">IF(OR('Exadata Layout'!Q459 = "P", 'Exadata Layout'!Q459 = "A"), 'Exadata Layout'!G459, "")</f>
        <v/>
      </c>
    </row>
    <row r="2952" spans="3:7">
      <c r="C2952" s="91">
        <v>446</v>
      </c>
      <c r="D2952" s="99">
        <f>IF(OR('Exadata Layout'!Q460 = "P"), 'Exadata Layout'!V460, 0)</f>
        <v>0</v>
      </c>
      <c r="E2952" s="99">
        <f t="array" ref="E2952">IF(OR('Exadata Layout'!Q460 = "P", 'Exadata Layout'!Q460 = "A"), 'Exadata Layout'!W460, 0)</f>
        <v>0</v>
      </c>
      <c r="F2952" s="99">
        <f>IF(OR('Exadata Layout'!Q460 = "P", 'Exadata Layout'!Q460 = "A"), 'Exadata Layout'!I460, 0)</f>
        <v>0</v>
      </c>
      <c r="G2952" s="91" t="str">
        <f t="array" ref="G2952">IF(OR('Exadata Layout'!Q460 = "P", 'Exadata Layout'!Q460 = "A"), 'Exadata Layout'!G460, "")</f>
        <v/>
      </c>
    </row>
    <row r="2953" spans="3:7">
      <c r="C2953" s="91">
        <v>447</v>
      </c>
      <c r="D2953" s="99">
        <f>IF(OR('Exadata Layout'!Q461 = "P"), 'Exadata Layout'!V461, 0)</f>
        <v>0</v>
      </c>
      <c r="E2953" s="99">
        <f t="array" ref="E2953">IF(OR('Exadata Layout'!Q461 = "P", 'Exadata Layout'!Q461 = "A"), 'Exadata Layout'!W461, 0)</f>
        <v>0</v>
      </c>
      <c r="F2953" s="99">
        <f>IF(OR('Exadata Layout'!Q461 = "P", 'Exadata Layout'!Q461 = "A"), 'Exadata Layout'!I461, 0)</f>
        <v>0</v>
      </c>
      <c r="G2953" s="91" t="str">
        <f t="array" ref="G2953">IF(OR('Exadata Layout'!Q461 = "P", 'Exadata Layout'!Q461 = "A"), 'Exadata Layout'!G461, "")</f>
        <v/>
      </c>
    </row>
    <row r="2954" spans="3:7">
      <c r="C2954" s="91">
        <v>448</v>
      </c>
      <c r="D2954" s="99">
        <f>IF(OR('Exadata Layout'!Q462 = "P"), 'Exadata Layout'!V462, 0)</f>
        <v>0</v>
      </c>
      <c r="E2954" s="99">
        <f t="array" ref="E2954">IF(OR('Exadata Layout'!Q462 = "P", 'Exadata Layout'!Q462 = "A"), 'Exadata Layout'!W462, 0)</f>
        <v>0</v>
      </c>
      <c r="F2954" s="99">
        <f>IF(OR('Exadata Layout'!Q462 = "P", 'Exadata Layout'!Q462 = "A"), 'Exadata Layout'!I462, 0)</f>
        <v>0</v>
      </c>
      <c r="G2954" s="91" t="str">
        <f t="array" ref="G2954">IF(OR('Exadata Layout'!Q462 = "P", 'Exadata Layout'!Q462 = "A"), 'Exadata Layout'!G462, "")</f>
        <v/>
      </c>
    </row>
    <row r="2955" spans="3:7">
      <c r="C2955" s="91">
        <v>449</v>
      </c>
      <c r="D2955" s="99">
        <f>IF(OR('Exadata Layout'!Q463 = "P"), 'Exadata Layout'!V463, 0)</f>
        <v>0</v>
      </c>
      <c r="E2955" s="99">
        <f t="array" ref="E2955">IF(OR('Exadata Layout'!Q463 = "P", 'Exadata Layout'!Q463 = "A"), 'Exadata Layout'!W463, 0)</f>
        <v>0</v>
      </c>
      <c r="F2955" s="99">
        <f>IF(OR('Exadata Layout'!Q463 = "P", 'Exadata Layout'!Q463 = "A"), 'Exadata Layout'!I463, 0)</f>
        <v>0</v>
      </c>
      <c r="G2955" s="91" t="str">
        <f t="array" ref="G2955">IF(OR('Exadata Layout'!Q463 = "P", 'Exadata Layout'!Q463 = "A"), 'Exadata Layout'!G463, "")</f>
        <v/>
      </c>
    </row>
    <row r="2956" spans="3:7">
      <c r="C2956" s="91">
        <v>450</v>
      </c>
      <c r="D2956" s="99">
        <f>IF(OR('Exadata Layout'!Q464 = "P"), 'Exadata Layout'!V464, 0)</f>
        <v>0</v>
      </c>
      <c r="E2956" s="99">
        <f t="array" ref="E2956">IF(OR('Exadata Layout'!Q464 = "P", 'Exadata Layout'!Q464 = "A"), 'Exadata Layout'!W464, 0)</f>
        <v>0</v>
      </c>
      <c r="F2956" s="99">
        <f>IF(OR('Exadata Layout'!Q464 = "P", 'Exadata Layout'!Q464 = "A"), 'Exadata Layout'!I464, 0)</f>
        <v>0</v>
      </c>
      <c r="G2956" s="91" t="str">
        <f t="array" ref="G2956">IF(OR('Exadata Layout'!Q464 = "P", 'Exadata Layout'!Q464 = "A"), 'Exadata Layout'!G464, "")</f>
        <v/>
      </c>
    </row>
    <row r="2957" spans="3:7">
      <c r="C2957" s="91">
        <v>451</v>
      </c>
      <c r="D2957" s="99">
        <f>IF(OR('Exadata Layout'!Q465 = "P"), 'Exadata Layout'!V465, 0)</f>
        <v>0</v>
      </c>
      <c r="E2957" s="99">
        <f t="array" ref="E2957">IF(OR('Exadata Layout'!Q465 = "P", 'Exadata Layout'!Q465 = "A"), 'Exadata Layout'!W465, 0)</f>
        <v>0</v>
      </c>
      <c r="F2957" s="99">
        <f>IF(OR('Exadata Layout'!Q465 = "P", 'Exadata Layout'!Q465 = "A"), 'Exadata Layout'!I465, 0)</f>
        <v>0</v>
      </c>
      <c r="G2957" s="91" t="str">
        <f t="array" ref="G2957">IF(OR('Exadata Layout'!Q465 = "P", 'Exadata Layout'!Q465 = "A"), 'Exadata Layout'!G465, "")</f>
        <v/>
      </c>
    </row>
    <row r="2958" spans="3:7">
      <c r="C2958" s="91">
        <v>452</v>
      </c>
      <c r="D2958" s="99">
        <f>IF(OR('Exadata Layout'!Q466 = "P"), 'Exadata Layout'!V466, 0)</f>
        <v>0</v>
      </c>
      <c r="E2958" s="99">
        <f t="array" ref="E2958">IF(OR('Exadata Layout'!Q466 = "P", 'Exadata Layout'!Q466 = "A"), 'Exadata Layout'!W466, 0)</f>
        <v>0</v>
      </c>
      <c r="F2958" s="99">
        <f>IF(OR('Exadata Layout'!Q466 = "P", 'Exadata Layout'!Q466 = "A"), 'Exadata Layout'!I466, 0)</f>
        <v>0</v>
      </c>
      <c r="G2958" s="91" t="str">
        <f t="array" ref="G2958">IF(OR('Exadata Layout'!Q466 = "P", 'Exadata Layout'!Q466 = "A"), 'Exadata Layout'!G466, "")</f>
        <v/>
      </c>
    </row>
    <row r="2959" spans="3:7">
      <c r="C2959" s="91">
        <v>453</v>
      </c>
      <c r="D2959" s="99">
        <f>IF(OR('Exadata Layout'!Q467 = "P"), 'Exadata Layout'!V467, 0)</f>
        <v>0</v>
      </c>
      <c r="E2959" s="99">
        <f t="array" ref="E2959">IF(OR('Exadata Layout'!Q467 = "P", 'Exadata Layout'!Q467 = "A"), 'Exadata Layout'!W467, 0)</f>
        <v>0</v>
      </c>
      <c r="F2959" s="99">
        <f>IF(OR('Exadata Layout'!Q467 = "P", 'Exadata Layout'!Q467 = "A"), 'Exadata Layout'!I467, 0)</f>
        <v>0</v>
      </c>
      <c r="G2959" s="91" t="str">
        <f t="array" ref="G2959">IF(OR('Exadata Layout'!Q467 = "P", 'Exadata Layout'!Q467 = "A"), 'Exadata Layout'!G467, "")</f>
        <v/>
      </c>
    </row>
    <row r="2960" spans="3:7">
      <c r="C2960" s="91">
        <v>454</v>
      </c>
      <c r="D2960" s="99">
        <f>IF(OR('Exadata Layout'!Q468 = "P"), 'Exadata Layout'!V468, 0)</f>
        <v>0</v>
      </c>
      <c r="E2960" s="99">
        <f t="array" ref="E2960">IF(OR('Exadata Layout'!Q468 = "P", 'Exadata Layout'!Q468 = "A"), 'Exadata Layout'!W468, 0)</f>
        <v>0</v>
      </c>
      <c r="F2960" s="99">
        <f>IF(OR('Exadata Layout'!Q468 = "P", 'Exadata Layout'!Q468 = "A"), 'Exadata Layout'!I468, 0)</f>
        <v>0</v>
      </c>
      <c r="G2960" s="91" t="str">
        <f t="array" ref="G2960">IF(OR('Exadata Layout'!Q468 = "P", 'Exadata Layout'!Q468 = "A"), 'Exadata Layout'!G468, "")</f>
        <v/>
      </c>
    </row>
    <row r="2961" spans="3:7">
      <c r="C2961" s="91">
        <v>455</v>
      </c>
      <c r="D2961" s="99">
        <f>IF(OR('Exadata Layout'!Q469 = "P"), 'Exadata Layout'!V469, 0)</f>
        <v>0</v>
      </c>
      <c r="E2961" s="99">
        <f t="array" ref="E2961">IF(OR('Exadata Layout'!Q469 = "P", 'Exadata Layout'!Q469 = "A"), 'Exadata Layout'!W469, 0)</f>
        <v>0</v>
      </c>
      <c r="F2961" s="99">
        <f>IF(OR('Exadata Layout'!Q469 = "P", 'Exadata Layout'!Q469 = "A"), 'Exadata Layout'!I469, 0)</f>
        <v>0</v>
      </c>
      <c r="G2961" s="91" t="str">
        <f t="array" ref="G2961">IF(OR('Exadata Layout'!Q469 = "P", 'Exadata Layout'!Q469 = "A"), 'Exadata Layout'!G469, "")</f>
        <v/>
      </c>
    </row>
    <row r="2962" spans="3:7">
      <c r="C2962" s="91">
        <v>456</v>
      </c>
      <c r="D2962" s="99">
        <f>IF(OR('Exadata Layout'!Q470 = "P"), 'Exadata Layout'!V470, 0)</f>
        <v>0</v>
      </c>
      <c r="E2962" s="99">
        <f t="array" ref="E2962">IF(OR('Exadata Layout'!Q470 = "P", 'Exadata Layout'!Q470 = "A"), 'Exadata Layout'!W470, 0)</f>
        <v>0</v>
      </c>
      <c r="F2962" s="99">
        <f>IF(OR('Exadata Layout'!Q470 = "P", 'Exadata Layout'!Q470 = "A"), 'Exadata Layout'!I470, 0)</f>
        <v>0</v>
      </c>
      <c r="G2962" s="91" t="str">
        <f t="array" ref="G2962">IF(OR('Exadata Layout'!Q470 = "P", 'Exadata Layout'!Q470 = "A"), 'Exadata Layout'!G470, "")</f>
        <v/>
      </c>
    </row>
    <row r="2963" spans="3:7">
      <c r="C2963" s="91">
        <v>457</v>
      </c>
      <c r="D2963" s="99">
        <f>IF(OR('Exadata Layout'!Q471 = "P"), 'Exadata Layout'!V471, 0)</f>
        <v>0</v>
      </c>
      <c r="E2963" s="99">
        <f t="array" ref="E2963">IF(OR('Exadata Layout'!Q471 = "P", 'Exadata Layout'!Q471 = "A"), 'Exadata Layout'!W471, 0)</f>
        <v>0</v>
      </c>
      <c r="F2963" s="99">
        <f>IF(OR('Exadata Layout'!Q471 = "P", 'Exadata Layout'!Q471 = "A"), 'Exadata Layout'!I471, 0)</f>
        <v>0</v>
      </c>
      <c r="G2963" s="91" t="str">
        <f t="array" ref="G2963">IF(OR('Exadata Layout'!Q471 = "P", 'Exadata Layout'!Q471 = "A"), 'Exadata Layout'!G471, "")</f>
        <v/>
      </c>
    </row>
    <row r="2964" spans="3:7">
      <c r="C2964" s="91">
        <v>458</v>
      </c>
      <c r="D2964" s="99">
        <f>IF(OR('Exadata Layout'!Q472 = "P"), 'Exadata Layout'!V472, 0)</f>
        <v>0</v>
      </c>
      <c r="E2964" s="99">
        <f t="array" ref="E2964">IF(OR('Exadata Layout'!Q472 = "P", 'Exadata Layout'!Q472 = "A"), 'Exadata Layout'!W472, 0)</f>
        <v>0</v>
      </c>
      <c r="F2964" s="99">
        <f>IF(OR('Exadata Layout'!Q472 = "P", 'Exadata Layout'!Q472 = "A"), 'Exadata Layout'!I472, 0)</f>
        <v>0</v>
      </c>
      <c r="G2964" s="91" t="str">
        <f t="array" ref="G2964">IF(OR('Exadata Layout'!Q472 = "P", 'Exadata Layout'!Q472 = "A"), 'Exadata Layout'!G472, "")</f>
        <v/>
      </c>
    </row>
    <row r="2965" spans="3:7">
      <c r="C2965" s="91">
        <v>459</v>
      </c>
      <c r="D2965" s="99">
        <f>IF(OR('Exadata Layout'!Q473 = "P"), 'Exadata Layout'!V473, 0)</f>
        <v>0</v>
      </c>
      <c r="E2965" s="99">
        <f t="array" ref="E2965">IF(OR('Exadata Layout'!Q473 = "P", 'Exadata Layout'!Q473 = "A"), 'Exadata Layout'!W473, 0)</f>
        <v>0</v>
      </c>
      <c r="F2965" s="99">
        <f>IF(OR('Exadata Layout'!Q473 = "P", 'Exadata Layout'!Q473 = "A"), 'Exadata Layout'!I473, 0)</f>
        <v>0</v>
      </c>
      <c r="G2965" s="91" t="str">
        <f t="array" ref="G2965">IF(OR('Exadata Layout'!Q473 = "P", 'Exadata Layout'!Q473 = "A"), 'Exadata Layout'!G473, "")</f>
        <v/>
      </c>
    </row>
    <row r="2966" spans="3:7">
      <c r="C2966" s="91">
        <v>460</v>
      </c>
      <c r="D2966" s="99">
        <f>IF(OR('Exadata Layout'!Q474 = "P"), 'Exadata Layout'!V474, 0)</f>
        <v>0</v>
      </c>
      <c r="E2966" s="99">
        <f t="array" ref="E2966">IF(OR('Exadata Layout'!Q474 = "P", 'Exadata Layout'!Q474 = "A"), 'Exadata Layout'!W474, 0)</f>
        <v>0</v>
      </c>
      <c r="F2966" s="99">
        <f>IF(OR('Exadata Layout'!Q474 = "P", 'Exadata Layout'!Q474 = "A"), 'Exadata Layout'!I474, 0)</f>
        <v>0</v>
      </c>
      <c r="G2966" s="91" t="str">
        <f t="array" ref="G2966">IF(OR('Exadata Layout'!Q474 = "P", 'Exadata Layout'!Q474 = "A"), 'Exadata Layout'!G474, "")</f>
        <v/>
      </c>
    </row>
    <row r="2967" spans="3:7">
      <c r="C2967" s="91">
        <v>461</v>
      </c>
      <c r="D2967" s="99">
        <f>IF(OR('Exadata Layout'!Q475 = "P"), 'Exadata Layout'!V475, 0)</f>
        <v>0</v>
      </c>
      <c r="E2967" s="99">
        <f t="array" ref="E2967">IF(OR('Exadata Layout'!Q475 = "P", 'Exadata Layout'!Q475 = "A"), 'Exadata Layout'!W475, 0)</f>
        <v>0</v>
      </c>
      <c r="F2967" s="99">
        <f>IF(OR('Exadata Layout'!Q475 = "P", 'Exadata Layout'!Q475 = "A"), 'Exadata Layout'!I475, 0)</f>
        <v>0</v>
      </c>
      <c r="G2967" s="91" t="str">
        <f t="array" ref="G2967">IF(OR('Exadata Layout'!Q475 = "P", 'Exadata Layout'!Q475 = "A"), 'Exadata Layout'!G475, "")</f>
        <v/>
      </c>
    </row>
    <row r="2968" spans="3:7">
      <c r="C2968" s="91">
        <v>462</v>
      </c>
      <c r="D2968" s="99">
        <f>IF(OR('Exadata Layout'!Q476 = "P"), 'Exadata Layout'!V476, 0)</f>
        <v>0</v>
      </c>
      <c r="E2968" s="99">
        <f t="array" ref="E2968">IF(OR('Exadata Layout'!Q476 = "P", 'Exadata Layout'!Q476 = "A"), 'Exadata Layout'!W476, 0)</f>
        <v>0</v>
      </c>
      <c r="F2968" s="99">
        <f>IF(OR('Exadata Layout'!Q476 = "P", 'Exadata Layout'!Q476 = "A"), 'Exadata Layout'!I476, 0)</f>
        <v>0</v>
      </c>
      <c r="G2968" s="91" t="str">
        <f t="array" ref="G2968">IF(OR('Exadata Layout'!Q476 = "P", 'Exadata Layout'!Q476 = "A"), 'Exadata Layout'!G476, "")</f>
        <v/>
      </c>
    </row>
    <row r="2969" spans="3:7">
      <c r="C2969" s="91">
        <v>463</v>
      </c>
      <c r="D2969" s="99">
        <f>IF(OR('Exadata Layout'!Q477 = "P"), 'Exadata Layout'!V477, 0)</f>
        <v>0</v>
      </c>
      <c r="E2969" s="99">
        <f t="array" ref="E2969">IF(OR('Exadata Layout'!Q477 = "P", 'Exadata Layout'!Q477 = "A"), 'Exadata Layout'!W477, 0)</f>
        <v>0</v>
      </c>
      <c r="F2969" s="99">
        <f>IF(OR('Exadata Layout'!Q477 = "P", 'Exadata Layout'!Q477 = "A"), 'Exadata Layout'!I477, 0)</f>
        <v>0</v>
      </c>
      <c r="G2969" s="91" t="str">
        <f t="array" ref="G2969">IF(OR('Exadata Layout'!Q477 = "P", 'Exadata Layout'!Q477 = "A"), 'Exadata Layout'!G477, "")</f>
        <v/>
      </c>
    </row>
    <row r="2970" spans="3:7">
      <c r="C2970" s="91">
        <v>464</v>
      </c>
      <c r="D2970" s="99">
        <f>IF(OR('Exadata Layout'!Q478 = "P"), 'Exadata Layout'!V478, 0)</f>
        <v>0</v>
      </c>
      <c r="E2970" s="99">
        <f t="array" ref="E2970">IF(OR('Exadata Layout'!Q478 = "P", 'Exadata Layout'!Q478 = "A"), 'Exadata Layout'!W478, 0)</f>
        <v>0</v>
      </c>
      <c r="F2970" s="99">
        <f>IF(OR('Exadata Layout'!Q478 = "P", 'Exadata Layout'!Q478 = "A"), 'Exadata Layout'!I478, 0)</f>
        <v>0</v>
      </c>
      <c r="G2970" s="91" t="str">
        <f t="array" ref="G2970">IF(OR('Exadata Layout'!Q478 = "P", 'Exadata Layout'!Q478 = "A"), 'Exadata Layout'!G478, "")</f>
        <v/>
      </c>
    </row>
    <row r="2971" spans="3:7">
      <c r="C2971" s="91">
        <v>465</v>
      </c>
      <c r="D2971" s="99">
        <f>IF(OR('Exadata Layout'!Q479 = "P"), 'Exadata Layout'!V479, 0)</f>
        <v>0</v>
      </c>
      <c r="E2971" s="99">
        <f t="array" ref="E2971">IF(OR('Exadata Layout'!Q479 = "P", 'Exadata Layout'!Q479 = "A"), 'Exadata Layout'!W479, 0)</f>
        <v>0</v>
      </c>
      <c r="F2971" s="99">
        <f>IF(OR('Exadata Layout'!Q479 = "P", 'Exadata Layout'!Q479 = "A"), 'Exadata Layout'!I479, 0)</f>
        <v>0</v>
      </c>
      <c r="G2971" s="91" t="str">
        <f t="array" ref="G2971">IF(OR('Exadata Layout'!Q479 = "P", 'Exadata Layout'!Q479 = "A"), 'Exadata Layout'!G479, "")</f>
        <v/>
      </c>
    </row>
    <row r="2972" spans="3:7">
      <c r="C2972" s="91">
        <v>466</v>
      </c>
      <c r="D2972" s="99">
        <f>IF(OR('Exadata Layout'!Q480 = "P"), 'Exadata Layout'!V480, 0)</f>
        <v>0</v>
      </c>
      <c r="E2972" s="99">
        <f t="array" ref="E2972">IF(OR('Exadata Layout'!Q480 = "P", 'Exadata Layout'!Q480 = "A"), 'Exadata Layout'!W480, 0)</f>
        <v>0</v>
      </c>
      <c r="F2972" s="99">
        <f>IF(OR('Exadata Layout'!Q480 = "P", 'Exadata Layout'!Q480 = "A"), 'Exadata Layout'!I480, 0)</f>
        <v>0</v>
      </c>
      <c r="G2972" s="91" t="str">
        <f t="array" ref="G2972">IF(OR('Exadata Layout'!Q480 = "P", 'Exadata Layout'!Q480 = "A"), 'Exadata Layout'!G480, "")</f>
        <v/>
      </c>
    </row>
    <row r="2973" spans="3:7">
      <c r="C2973" s="91">
        <v>467</v>
      </c>
      <c r="D2973" s="99">
        <f>IF(OR('Exadata Layout'!Q481 = "P"), 'Exadata Layout'!V481, 0)</f>
        <v>0</v>
      </c>
      <c r="E2973" s="99">
        <f t="array" ref="E2973">IF(OR('Exadata Layout'!Q481 = "P", 'Exadata Layout'!Q481 = "A"), 'Exadata Layout'!W481, 0)</f>
        <v>0</v>
      </c>
      <c r="F2973" s="99">
        <f>IF(OR('Exadata Layout'!Q481 = "P", 'Exadata Layout'!Q481 = "A"), 'Exadata Layout'!I481, 0)</f>
        <v>0</v>
      </c>
      <c r="G2973" s="91" t="str">
        <f t="array" ref="G2973">IF(OR('Exadata Layout'!Q481 = "P", 'Exadata Layout'!Q481 = "A"), 'Exadata Layout'!G481, "")</f>
        <v/>
      </c>
    </row>
    <row r="2974" spans="3:7">
      <c r="C2974" s="91">
        <v>468</v>
      </c>
      <c r="D2974" s="99">
        <f>IF(OR('Exadata Layout'!Q482 = "P"), 'Exadata Layout'!V482, 0)</f>
        <v>0</v>
      </c>
      <c r="E2974" s="99">
        <f t="array" ref="E2974">IF(OR('Exadata Layout'!Q482 = "P", 'Exadata Layout'!Q482 = "A"), 'Exadata Layout'!W482, 0)</f>
        <v>0</v>
      </c>
      <c r="F2974" s="99">
        <f>IF(OR('Exadata Layout'!Q482 = "P", 'Exadata Layout'!Q482 = "A"), 'Exadata Layout'!I482, 0)</f>
        <v>0</v>
      </c>
      <c r="G2974" s="91" t="str">
        <f t="array" ref="G2974">IF(OR('Exadata Layout'!Q482 = "P", 'Exadata Layout'!Q482 = "A"), 'Exadata Layout'!G482, "")</f>
        <v/>
      </c>
    </row>
    <row r="2975" spans="3:7">
      <c r="C2975" s="91">
        <v>469</v>
      </c>
      <c r="D2975" s="99">
        <f>IF(OR('Exadata Layout'!Q483 = "P"), 'Exadata Layout'!V483, 0)</f>
        <v>0</v>
      </c>
      <c r="E2975" s="99">
        <f t="array" ref="E2975">IF(OR('Exadata Layout'!Q483 = "P", 'Exadata Layout'!Q483 = "A"), 'Exadata Layout'!W483, 0)</f>
        <v>0</v>
      </c>
      <c r="F2975" s="99">
        <f>IF(OR('Exadata Layout'!Q483 = "P", 'Exadata Layout'!Q483 = "A"), 'Exadata Layout'!I483, 0)</f>
        <v>0</v>
      </c>
      <c r="G2975" s="91" t="str">
        <f t="array" ref="G2975">IF(OR('Exadata Layout'!Q483 = "P", 'Exadata Layout'!Q483 = "A"), 'Exadata Layout'!G483, "")</f>
        <v/>
      </c>
    </row>
    <row r="2976" spans="3:7">
      <c r="C2976" s="91">
        <v>470</v>
      </c>
      <c r="D2976" s="99">
        <f>IF(OR('Exadata Layout'!Q484 = "P"), 'Exadata Layout'!V484, 0)</f>
        <v>0</v>
      </c>
      <c r="E2976" s="99">
        <f t="array" ref="E2976">IF(OR('Exadata Layout'!Q484 = "P", 'Exadata Layout'!Q484 = "A"), 'Exadata Layout'!W484, 0)</f>
        <v>0</v>
      </c>
      <c r="F2976" s="99">
        <f>IF(OR('Exadata Layout'!Q484 = "P", 'Exadata Layout'!Q484 = "A"), 'Exadata Layout'!I484, 0)</f>
        <v>0</v>
      </c>
      <c r="G2976" s="91" t="str">
        <f t="array" ref="G2976">IF(OR('Exadata Layout'!Q484 = "P", 'Exadata Layout'!Q484 = "A"), 'Exadata Layout'!G484, "")</f>
        <v/>
      </c>
    </row>
    <row r="2977" spans="3:7">
      <c r="C2977" s="91">
        <v>471</v>
      </c>
      <c r="D2977" s="99">
        <f>IF(OR('Exadata Layout'!Q485 = "P"), 'Exadata Layout'!V485, 0)</f>
        <v>0</v>
      </c>
      <c r="E2977" s="99">
        <f t="array" ref="E2977">IF(OR('Exadata Layout'!Q485 = "P", 'Exadata Layout'!Q485 = "A"), 'Exadata Layout'!W485, 0)</f>
        <v>0</v>
      </c>
      <c r="F2977" s="99">
        <f>IF(OR('Exadata Layout'!Q485 = "P", 'Exadata Layout'!Q485 = "A"), 'Exadata Layout'!I485, 0)</f>
        <v>0</v>
      </c>
      <c r="G2977" s="91" t="str">
        <f t="array" ref="G2977">IF(OR('Exadata Layout'!Q485 = "P", 'Exadata Layout'!Q485 = "A"), 'Exadata Layout'!G485, "")</f>
        <v/>
      </c>
    </row>
    <row r="2978" spans="3:7">
      <c r="C2978" s="91">
        <v>472</v>
      </c>
      <c r="D2978" s="99">
        <f>IF(OR('Exadata Layout'!Q486 = "P"), 'Exadata Layout'!V486, 0)</f>
        <v>0</v>
      </c>
      <c r="E2978" s="99">
        <f t="array" ref="E2978">IF(OR('Exadata Layout'!Q486 = "P", 'Exadata Layout'!Q486 = "A"), 'Exadata Layout'!W486, 0)</f>
        <v>0</v>
      </c>
      <c r="F2978" s="99">
        <f>IF(OR('Exadata Layout'!Q486 = "P", 'Exadata Layout'!Q486 = "A"), 'Exadata Layout'!I486, 0)</f>
        <v>0</v>
      </c>
      <c r="G2978" s="91" t="str">
        <f t="array" ref="G2978">IF(OR('Exadata Layout'!Q486 = "P", 'Exadata Layout'!Q486 = "A"), 'Exadata Layout'!G486, "")</f>
        <v/>
      </c>
    </row>
    <row r="2979" spans="3:7">
      <c r="C2979" s="91">
        <v>473</v>
      </c>
      <c r="D2979" s="99">
        <f>IF(OR('Exadata Layout'!Q487 = "P"), 'Exadata Layout'!V487, 0)</f>
        <v>0</v>
      </c>
      <c r="E2979" s="99">
        <f t="array" ref="E2979">IF(OR('Exadata Layout'!Q487 = "P", 'Exadata Layout'!Q487 = "A"), 'Exadata Layout'!W487, 0)</f>
        <v>0</v>
      </c>
      <c r="F2979" s="99">
        <f>IF(OR('Exadata Layout'!Q487 = "P", 'Exadata Layout'!Q487 = "A"), 'Exadata Layout'!I487, 0)</f>
        <v>0</v>
      </c>
      <c r="G2979" s="91" t="str">
        <f t="array" ref="G2979">IF(OR('Exadata Layout'!Q487 = "P", 'Exadata Layout'!Q487 = "A"), 'Exadata Layout'!G487, "")</f>
        <v/>
      </c>
    </row>
    <row r="2980" spans="3:7">
      <c r="C2980" s="91">
        <v>474</v>
      </c>
      <c r="D2980" s="99">
        <f>IF(OR('Exadata Layout'!Q488 = "P"), 'Exadata Layout'!V488, 0)</f>
        <v>0</v>
      </c>
      <c r="E2980" s="99">
        <f t="array" ref="E2980">IF(OR('Exadata Layout'!Q488 = "P", 'Exadata Layout'!Q488 = "A"), 'Exadata Layout'!W488, 0)</f>
        <v>0</v>
      </c>
      <c r="F2980" s="99">
        <f>IF(OR('Exadata Layout'!Q488 = "P", 'Exadata Layout'!Q488 = "A"), 'Exadata Layout'!I488, 0)</f>
        <v>0</v>
      </c>
      <c r="G2980" s="91" t="str">
        <f t="array" ref="G2980">IF(OR('Exadata Layout'!Q488 = "P", 'Exadata Layout'!Q488 = "A"), 'Exadata Layout'!G488, "")</f>
        <v/>
      </c>
    </row>
    <row r="2981" spans="3:7">
      <c r="C2981" s="91">
        <v>475</v>
      </c>
      <c r="D2981" s="99">
        <f>IF(OR('Exadata Layout'!Q489 = "P"), 'Exadata Layout'!V489, 0)</f>
        <v>0</v>
      </c>
      <c r="E2981" s="99">
        <f t="array" ref="E2981">IF(OR('Exadata Layout'!Q489 = "P", 'Exadata Layout'!Q489 = "A"), 'Exadata Layout'!W489, 0)</f>
        <v>0</v>
      </c>
      <c r="F2981" s="99">
        <f>IF(OR('Exadata Layout'!Q489 = "P", 'Exadata Layout'!Q489 = "A"), 'Exadata Layout'!I489, 0)</f>
        <v>0</v>
      </c>
      <c r="G2981" s="91" t="str">
        <f t="array" ref="G2981">IF(OR('Exadata Layout'!Q489 = "P", 'Exadata Layout'!Q489 = "A"), 'Exadata Layout'!G489, "")</f>
        <v/>
      </c>
    </row>
    <row r="2982" spans="3:7">
      <c r="C2982" s="91">
        <v>476</v>
      </c>
      <c r="D2982" s="99">
        <f>IF(OR('Exadata Layout'!Q490 = "P"), 'Exadata Layout'!V490, 0)</f>
        <v>0</v>
      </c>
      <c r="E2982" s="99">
        <f t="array" ref="E2982">IF(OR('Exadata Layout'!Q490 = "P", 'Exadata Layout'!Q490 = "A"), 'Exadata Layout'!W490, 0)</f>
        <v>0</v>
      </c>
      <c r="F2982" s="99">
        <f>IF(OR('Exadata Layout'!Q490 = "P", 'Exadata Layout'!Q490 = "A"), 'Exadata Layout'!I490, 0)</f>
        <v>0</v>
      </c>
      <c r="G2982" s="91" t="str">
        <f t="array" ref="G2982">IF(OR('Exadata Layout'!Q490 = "P", 'Exadata Layout'!Q490 = "A"), 'Exadata Layout'!G490, "")</f>
        <v/>
      </c>
    </row>
    <row r="2983" spans="3:7">
      <c r="C2983" s="91">
        <v>477</v>
      </c>
      <c r="D2983" s="99">
        <f>IF(OR('Exadata Layout'!Q491 = "P"), 'Exadata Layout'!V491, 0)</f>
        <v>0</v>
      </c>
      <c r="E2983" s="99">
        <f t="array" ref="E2983">IF(OR('Exadata Layout'!Q491 = "P", 'Exadata Layout'!Q491 = "A"), 'Exadata Layout'!W491, 0)</f>
        <v>0</v>
      </c>
      <c r="F2983" s="99">
        <f>IF(OR('Exadata Layout'!Q491 = "P", 'Exadata Layout'!Q491 = "A"), 'Exadata Layout'!I491, 0)</f>
        <v>0</v>
      </c>
      <c r="G2983" s="91" t="str">
        <f t="array" ref="G2983">IF(OR('Exadata Layout'!Q491 = "P", 'Exadata Layout'!Q491 = "A"), 'Exadata Layout'!G491, "")</f>
        <v/>
      </c>
    </row>
    <row r="2984" spans="3:7">
      <c r="C2984" s="91">
        <v>478</v>
      </c>
      <c r="D2984" s="99">
        <f>IF(OR('Exadata Layout'!Q492 = "P"), 'Exadata Layout'!V492, 0)</f>
        <v>0</v>
      </c>
      <c r="E2984" s="99">
        <f t="array" ref="E2984">IF(OR('Exadata Layout'!Q492 = "P", 'Exadata Layout'!Q492 = "A"), 'Exadata Layout'!W492, 0)</f>
        <v>0</v>
      </c>
      <c r="F2984" s="99">
        <f>IF(OR('Exadata Layout'!Q492 = "P", 'Exadata Layout'!Q492 = "A"), 'Exadata Layout'!I492, 0)</f>
        <v>0</v>
      </c>
      <c r="G2984" s="91" t="str">
        <f t="array" ref="G2984">IF(OR('Exadata Layout'!Q492 = "P", 'Exadata Layout'!Q492 = "A"), 'Exadata Layout'!G492, "")</f>
        <v/>
      </c>
    </row>
    <row r="2985" spans="3:7">
      <c r="C2985" s="91">
        <v>479</v>
      </c>
      <c r="D2985" s="99">
        <f>IF(OR('Exadata Layout'!Q493 = "P"), 'Exadata Layout'!V493, 0)</f>
        <v>0</v>
      </c>
      <c r="E2985" s="99">
        <f t="array" ref="E2985">IF(OR('Exadata Layout'!Q493 = "P", 'Exadata Layout'!Q493 = "A"), 'Exadata Layout'!W493, 0)</f>
        <v>0</v>
      </c>
      <c r="F2985" s="99">
        <f>IF(OR('Exadata Layout'!Q493 = "P", 'Exadata Layout'!Q493 = "A"), 'Exadata Layout'!I493, 0)</f>
        <v>0</v>
      </c>
      <c r="G2985" s="91" t="str">
        <f t="array" ref="G2985">IF(OR('Exadata Layout'!Q493 = "P", 'Exadata Layout'!Q493 = "A"), 'Exadata Layout'!G493, "")</f>
        <v/>
      </c>
    </row>
    <row r="2986" spans="3:7">
      <c r="C2986" s="91">
        <v>480</v>
      </c>
      <c r="D2986" s="99">
        <f>IF(OR('Exadata Layout'!Q494 = "P"), 'Exadata Layout'!V494, 0)</f>
        <v>0</v>
      </c>
      <c r="E2986" s="99">
        <f t="array" ref="E2986">IF(OR('Exadata Layout'!Q494 = "P", 'Exadata Layout'!Q494 = "A"), 'Exadata Layout'!W494, 0)</f>
        <v>0</v>
      </c>
      <c r="F2986" s="99">
        <f>IF(OR('Exadata Layout'!Q494 = "P", 'Exadata Layout'!Q494 = "A"), 'Exadata Layout'!I494, 0)</f>
        <v>0</v>
      </c>
      <c r="G2986" s="91" t="str">
        <f t="array" ref="G2986">IF(OR('Exadata Layout'!Q494 = "P", 'Exadata Layout'!Q494 = "A"), 'Exadata Layout'!G494, "")</f>
        <v/>
      </c>
    </row>
    <row r="2987" spans="3:7">
      <c r="C2987" s="91">
        <v>481</v>
      </c>
      <c r="D2987" s="99">
        <f>IF(OR('Exadata Layout'!Q495 = "P"), 'Exadata Layout'!V495, 0)</f>
        <v>0</v>
      </c>
      <c r="E2987" s="99">
        <f t="array" ref="E2987">IF(OR('Exadata Layout'!Q495 = "P", 'Exadata Layout'!Q495 = "A"), 'Exadata Layout'!W495, 0)</f>
        <v>0</v>
      </c>
      <c r="F2987" s="99">
        <f>IF(OR('Exadata Layout'!Q495 = "P", 'Exadata Layout'!Q495 = "A"), 'Exadata Layout'!I495, 0)</f>
        <v>0</v>
      </c>
      <c r="G2987" s="91" t="str">
        <f t="array" ref="G2987">IF(OR('Exadata Layout'!Q495 = "P", 'Exadata Layout'!Q495 = "A"), 'Exadata Layout'!G495, "")</f>
        <v/>
      </c>
    </row>
    <row r="2988" spans="3:7">
      <c r="C2988" s="91">
        <v>482</v>
      </c>
      <c r="D2988" s="99">
        <f>IF(OR('Exadata Layout'!Q496 = "P"), 'Exadata Layout'!V496, 0)</f>
        <v>0</v>
      </c>
      <c r="E2988" s="99">
        <f t="array" ref="E2988">IF(OR('Exadata Layout'!Q496 = "P", 'Exadata Layout'!Q496 = "A"), 'Exadata Layout'!W496, 0)</f>
        <v>0</v>
      </c>
      <c r="F2988" s="99">
        <f>IF(OR('Exadata Layout'!Q496 = "P", 'Exadata Layout'!Q496 = "A"), 'Exadata Layout'!I496, 0)</f>
        <v>0</v>
      </c>
      <c r="G2988" s="91" t="str">
        <f t="array" ref="G2988">IF(OR('Exadata Layout'!Q496 = "P", 'Exadata Layout'!Q496 = "A"), 'Exadata Layout'!G496, "")</f>
        <v/>
      </c>
    </row>
    <row r="2989" spans="3:7">
      <c r="C2989" s="91">
        <v>483</v>
      </c>
      <c r="D2989" s="99">
        <f>IF(OR('Exadata Layout'!Q497 = "P"), 'Exadata Layout'!V497, 0)</f>
        <v>0</v>
      </c>
      <c r="E2989" s="99">
        <f t="array" ref="E2989">IF(OR('Exadata Layout'!Q497 = "P", 'Exadata Layout'!Q497 = "A"), 'Exadata Layout'!W497, 0)</f>
        <v>0</v>
      </c>
      <c r="F2989" s="99">
        <f>IF(OR('Exadata Layout'!Q497 = "P", 'Exadata Layout'!Q497 = "A"), 'Exadata Layout'!I497, 0)</f>
        <v>0</v>
      </c>
      <c r="G2989" s="91" t="str">
        <f t="array" ref="G2989">IF(OR('Exadata Layout'!Q497 = "P", 'Exadata Layout'!Q497 = "A"), 'Exadata Layout'!G497, "")</f>
        <v/>
      </c>
    </row>
    <row r="2990" spans="3:7">
      <c r="C2990" s="91">
        <v>484</v>
      </c>
      <c r="D2990" s="99">
        <f>IF(OR('Exadata Layout'!Q498 = "P"), 'Exadata Layout'!V498, 0)</f>
        <v>0</v>
      </c>
      <c r="E2990" s="99">
        <f t="array" ref="E2990">IF(OR('Exadata Layout'!Q498 = "P", 'Exadata Layout'!Q498 = "A"), 'Exadata Layout'!W498, 0)</f>
        <v>0</v>
      </c>
      <c r="F2990" s="99">
        <f>IF(OR('Exadata Layout'!Q498 = "P", 'Exadata Layout'!Q498 = "A"), 'Exadata Layout'!I498, 0)</f>
        <v>0</v>
      </c>
      <c r="G2990" s="91" t="str">
        <f t="array" ref="G2990">IF(OR('Exadata Layout'!Q498 = "P", 'Exadata Layout'!Q498 = "A"), 'Exadata Layout'!G498, "")</f>
        <v/>
      </c>
    </row>
    <row r="2991" spans="3:7">
      <c r="C2991" s="91">
        <v>485</v>
      </c>
      <c r="D2991" s="99">
        <f>IF(OR('Exadata Layout'!Q499 = "P"), 'Exadata Layout'!V499, 0)</f>
        <v>0</v>
      </c>
      <c r="E2991" s="99">
        <f t="array" ref="E2991">IF(OR('Exadata Layout'!Q499 = "P", 'Exadata Layout'!Q499 = "A"), 'Exadata Layout'!W499, 0)</f>
        <v>0</v>
      </c>
      <c r="F2991" s="99">
        <f>IF(OR('Exadata Layout'!Q499 = "P", 'Exadata Layout'!Q499 = "A"), 'Exadata Layout'!I499, 0)</f>
        <v>0</v>
      </c>
      <c r="G2991" s="91" t="str">
        <f t="array" ref="G2991">IF(OR('Exadata Layout'!Q499 = "P", 'Exadata Layout'!Q499 = "A"), 'Exadata Layout'!G499, "")</f>
        <v/>
      </c>
    </row>
    <row r="2992" spans="3:7">
      <c r="C2992" s="91">
        <v>486</v>
      </c>
      <c r="D2992" s="99">
        <f>IF(OR('Exadata Layout'!Q500 = "P"), 'Exadata Layout'!V500, 0)</f>
        <v>0</v>
      </c>
      <c r="E2992" s="99">
        <f t="array" ref="E2992">IF(OR('Exadata Layout'!Q500 = "P", 'Exadata Layout'!Q500 = "A"), 'Exadata Layout'!W500, 0)</f>
        <v>0</v>
      </c>
      <c r="F2992" s="99">
        <f>IF(OR('Exadata Layout'!Q500 = "P", 'Exadata Layout'!Q500 = "A"), 'Exadata Layout'!I500, 0)</f>
        <v>0</v>
      </c>
      <c r="G2992" s="91" t="str">
        <f t="array" ref="G2992">IF(OR('Exadata Layout'!Q500 = "P", 'Exadata Layout'!Q500 = "A"), 'Exadata Layout'!G500, "")</f>
        <v/>
      </c>
    </row>
    <row r="2993" spans="1:7">
      <c r="C2993" s="91">
        <v>487</v>
      </c>
      <c r="D2993" s="99">
        <f>IF(OR('Exadata Layout'!Q501 = "P"), 'Exadata Layout'!V501, 0)</f>
        <v>0</v>
      </c>
      <c r="E2993" s="99">
        <f t="array" ref="E2993">IF(OR('Exadata Layout'!Q501 = "P", 'Exadata Layout'!Q501 = "A"), 'Exadata Layout'!W501, 0)</f>
        <v>0</v>
      </c>
      <c r="F2993" s="99">
        <f>IF(OR('Exadata Layout'!Q501 = "P", 'Exadata Layout'!Q501 = "A"), 'Exadata Layout'!I501, 0)</f>
        <v>0</v>
      </c>
      <c r="G2993" s="91" t="str">
        <f t="array" ref="G2993">IF(OR('Exadata Layout'!Q501 = "P", 'Exadata Layout'!Q501 = "A"), 'Exadata Layout'!G501, "")</f>
        <v/>
      </c>
    </row>
    <row r="2994" spans="1:7">
      <c r="C2994" s="91">
        <v>488</v>
      </c>
      <c r="D2994" s="99">
        <f>IF(OR('Exadata Layout'!Q502 = "P"), 'Exadata Layout'!V502, 0)</f>
        <v>0</v>
      </c>
      <c r="E2994" s="99">
        <f t="array" ref="E2994">IF(OR('Exadata Layout'!Q502 = "P", 'Exadata Layout'!Q502 = "A"), 'Exadata Layout'!W502, 0)</f>
        <v>0</v>
      </c>
      <c r="F2994" s="99">
        <f>IF(OR('Exadata Layout'!Q502 = "P", 'Exadata Layout'!Q502 = "A"), 'Exadata Layout'!I502, 0)</f>
        <v>0</v>
      </c>
      <c r="G2994" s="91" t="str">
        <f t="array" ref="G2994">IF(OR('Exadata Layout'!Q502 = "P", 'Exadata Layout'!Q502 = "A"), 'Exadata Layout'!G502, "")</f>
        <v/>
      </c>
    </row>
    <row r="2995" spans="1:7">
      <c r="C2995" s="91">
        <v>489</v>
      </c>
      <c r="D2995" s="99">
        <f>IF(OR('Exadata Layout'!Q503 = "P"), 'Exadata Layout'!V503, 0)</f>
        <v>0</v>
      </c>
      <c r="E2995" s="99">
        <f t="array" ref="E2995">IF(OR('Exadata Layout'!Q503 = "P", 'Exadata Layout'!Q503 = "A"), 'Exadata Layout'!W503, 0)</f>
        <v>0</v>
      </c>
      <c r="F2995" s="99">
        <f>IF(OR('Exadata Layout'!Q503 = "P", 'Exadata Layout'!Q503 = "A"), 'Exadata Layout'!I503, 0)</f>
        <v>0</v>
      </c>
      <c r="G2995" s="91" t="str">
        <f t="array" ref="G2995">IF(OR('Exadata Layout'!Q503 = "P", 'Exadata Layout'!Q503 = "A"), 'Exadata Layout'!G503, "")</f>
        <v/>
      </c>
    </row>
    <row r="2996" spans="1:7">
      <c r="C2996" s="91">
        <v>490</v>
      </c>
      <c r="D2996" s="99">
        <f>IF(OR('Exadata Layout'!Q504 = "P"), 'Exadata Layout'!V504, 0)</f>
        <v>0</v>
      </c>
      <c r="E2996" s="99">
        <f t="array" ref="E2996">IF(OR('Exadata Layout'!Q504 = "P", 'Exadata Layout'!Q504 = "A"), 'Exadata Layout'!W504, 0)</f>
        <v>0</v>
      </c>
      <c r="F2996" s="99">
        <f>IF(OR('Exadata Layout'!Q504 = "P", 'Exadata Layout'!Q504 = "A"), 'Exadata Layout'!I504, 0)</f>
        <v>0</v>
      </c>
      <c r="G2996" s="91" t="str">
        <f t="array" ref="G2996">IF(OR('Exadata Layout'!Q504 = "P", 'Exadata Layout'!Q504 = "A"), 'Exadata Layout'!G504, "")</f>
        <v/>
      </c>
    </row>
    <row r="2997" spans="1:7">
      <c r="C2997" s="91">
        <v>491</v>
      </c>
      <c r="D2997" s="99">
        <f>IF(OR('Exadata Layout'!Q505 = "P"), 'Exadata Layout'!V505, 0)</f>
        <v>0</v>
      </c>
      <c r="E2997" s="99">
        <f t="array" ref="E2997">IF(OR('Exadata Layout'!Q505 = "P", 'Exadata Layout'!Q505 = "A"), 'Exadata Layout'!W505, 0)</f>
        <v>0</v>
      </c>
      <c r="F2997" s="99">
        <f>IF(OR('Exadata Layout'!Q505 = "P", 'Exadata Layout'!Q505 = "A"), 'Exadata Layout'!I505, 0)</f>
        <v>0</v>
      </c>
      <c r="G2997" s="91" t="str">
        <f t="array" ref="G2997">IF(OR('Exadata Layout'!Q505 = "P", 'Exadata Layout'!Q505 = "A"), 'Exadata Layout'!G505, "")</f>
        <v/>
      </c>
    </row>
    <row r="2998" spans="1:7">
      <c r="C2998" s="91">
        <v>492</v>
      </c>
      <c r="D2998" s="99">
        <f>IF(OR('Exadata Layout'!Q506 = "P"), 'Exadata Layout'!V506, 0)</f>
        <v>0</v>
      </c>
      <c r="E2998" s="99">
        <f t="array" ref="E2998">IF(OR('Exadata Layout'!Q506 = "P", 'Exadata Layout'!Q506 = "A"), 'Exadata Layout'!W506, 0)</f>
        <v>0</v>
      </c>
      <c r="F2998" s="99">
        <f>IF(OR('Exadata Layout'!Q506 = "P", 'Exadata Layout'!Q506 = "A"), 'Exadata Layout'!I506, 0)</f>
        <v>0</v>
      </c>
      <c r="G2998" s="91" t="str">
        <f t="array" ref="G2998">IF(OR('Exadata Layout'!Q506 = "P", 'Exadata Layout'!Q506 = "A"), 'Exadata Layout'!G506, "")</f>
        <v/>
      </c>
    </row>
    <row r="2999" spans="1:7">
      <c r="C2999" s="91">
        <v>493</v>
      </c>
      <c r="D2999" s="99">
        <f>IF(OR('Exadata Layout'!Q507 = "P"), 'Exadata Layout'!V507, 0)</f>
        <v>0</v>
      </c>
      <c r="E2999" s="99">
        <f t="array" ref="E2999">IF(OR('Exadata Layout'!Q507 = "P", 'Exadata Layout'!Q507 = "A"), 'Exadata Layout'!W507, 0)</f>
        <v>0</v>
      </c>
      <c r="F2999" s="99">
        <f>IF(OR('Exadata Layout'!Q507 = "P", 'Exadata Layout'!Q507 = "A"), 'Exadata Layout'!I507, 0)</f>
        <v>0</v>
      </c>
      <c r="G2999" s="91" t="str">
        <f t="array" ref="G2999">IF(OR('Exadata Layout'!Q507 = "P", 'Exadata Layout'!Q507 = "A"), 'Exadata Layout'!G507, "")</f>
        <v/>
      </c>
    </row>
    <row r="3000" spans="1:7">
      <c r="C3000" s="91">
        <v>494</v>
      </c>
      <c r="D3000" s="99">
        <f>IF(OR('Exadata Layout'!Q508 = "P"), 'Exadata Layout'!V508, 0)</f>
        <v>0</v>
      </c>
      <c r="E3000" s="99">
        <f t="array" ref="E3000">IF(OR('Exadata Layout'!Q508 = "P", 'Exadata Layout'!Q508 = "A"), 'Exadata Layout'!W508, 0)</f>
        <v>0</v>
      </c>
      <c r="F3000" s="99">
        <f>IF(OR('Exadata Layout'!Q508 = "P", 'Exadata Layout'!Q508 = "A"), 'Exadata Layout'!I508, 0)</f>
        <v>0</v>
      </c>
      <c r="G3000" s="91" t="str">
        <f t="array" ref="G3000">IF(OR('Exadata Layout'!Q508 = "P", 'Exadata Layout'!Q508 = "A"), 'Exadata Layout'!G508, "")</f>
        <v/>
      </c>
    </row>
    <row r="3001" spans="1:7">
      <c r="C3001" s="91">
        <v>495</v>
      </c>
      <c r="D3001" s="99">
        <f>IF(OR('Exadata Layout'!Q509 = "P"), 'Exadata Layout'!V509, 0)</f>
        <v>0</v>
      </c>
      <c r="E3001" s="99">
        <f t="array" ref="E3001">IF(OR('Exadata Layout'!Q509 = "P", 'Exadata Layout'!Q509 = "A"), 'Exadata Layout'!W509, 0)</f>
        <v>0</v>
      </c>
      <c r="F3001" s="99">
        <f>IF(OR('Exadata Layout'!Q509 = "P", 'Exadata Layout'!Q509 = "A"), 'Exadata Layout'!I509, 0)</f>
        <v>0</v>
      </c>
      <c r="G3001" s="91" t="str">
        <f t="array" ref="G3001">IF(OR('Exadata Layout'!Q509 = "P", 'Exadata Layout'!Q509 = "A"), 'Exadata Layout'!G509, "")</f>
        <v/>
      </c>
    </row>
    <row r="3002" spans="1:7">
      <c r="C3002" s="91">
        <v>496</v>
      </c>
      <c r="D3002" s="99">
        <f>IF(OR('Exadata Layout'!Q510 = "P"), 'Exadata Layout'!V510, 0)</f>
        <v>0</v>
      </c>
      <c r="E3002" s="99">
        <f t="array" ref="E3002">IF(OR('Exadata Layout'!Q510 = "P", 'Exadata Layout'!Q510 = "A"), 'Exadata Layout'!W510, 0)</f>
        <v>0</v>
      </c>
      <c r="F3002" s="99">
        <f>IF(OR('Exadata Layout'!Q510 = "P", 'Exadata Layout'!Q510 = "A"), 'Exadata Layout'!I510, 0)</f>
        <v>0</v>
      </c>
      <c r="G3002" s="91" t="str">
        <f t="array" ref="G3002">IF(OR('Exadata Layout'!Q510 = "P", 'Exadata Layout'!Q510 = "A"), 'Exadata Layout'!G510, "")</f>
        <v/>
      </c>
    </row>
    <row r="3003" spans="1:7">
      <c r="C3003" s="91">
        <v>497</v>
      </c>
      <c r="D3003" s="99">
        <f>IF(OR('Exadata Layout'!Q511 = "P"), 'Exadata Layout'!V511, 0)</f>
        <v>0</v>
      </c>
      <c r="E3003" s="99">
        <f t="array" ref="E3003">IF(OR('Exadata Layout'!Q511 = "P", 'Exadata Layout'!Q511 = "A"), 'Exadata Layout'!W511, 0)</f>
        <v>0</v>
      </c>
      <c r="F3003" s="99">
        <f>IF(OR('Exadata Layout'!Q511 = "P", 'Exadata Layout'!Q511 = "A"), 'Exadata Layout'!I511, 0)</f>
        <v>0</v>
      </c>
      <c r="G3003" s="91" t="str">
        <f t="array" ref="G3003">IF(OR('Exadata Layout'!Q511 = "P", 'Exadata Layout'!Q511 = "A"), 'Exadata Layout'!G511, "")</f>
        <v/>
      </c>
    </row>
    <row r="3004" spans="1:7">
      <c r="C3004" s="91">
        <v>498</v>
      </c>
      <c r="D3004" s="99">
        <f>IF(OR('Exadata Layout'!Q512 = "P"), 'Exadata Layout'!V512, 0)</f>
        <v>0</v>
      </c>
      <c r="E3004" s="99">
        <f t="array" ref="E3004">IF(OR('Exadata Layout'!Q512 = "P", 'Exadata Layout'!Q512 = "A"), 'Exadata Layout'!W512, 0)</f>
        <v>0</v>
      </c>
      <c r="F3004" s="99">
        <f>IF(OR('Exadata Layout'!Q512 = "P", 'Exadata Layout'!Q512 = "A"), 'Exadata Layout'!I512, 0)</f>
        <v>0</v>
      </c>
      <c r="G3004" s="91" t="str">
        <f t="array" ref="G3004">IF(OR('Exadata Layout'!Q512 = "P", 'Exadata Layout'!Q512 = "A"), 'Exadata Layout'!G512, "")</f>
        <v/>
      </c>
    </row>
    <row r="3005" spans="1:7">
      <c r="C3005" s="91">
        <v>499</v>
      </c>
      <c r="D3005" s="99">
        <f>IF(OR('Exadata Layout'!Q513 = "P"), 'Exadata Layout'!V513, 0)</f>
        <v>0</v>
      </c>
      <c r="E3005" s="99">
        <f t="array" ref="E3005">IF(OR('Exadata Layout'!Q513 = "P", 'Exadata Layout'!Q513 = "A"), 'Exadata Layout'!W513, 0)</f>
        <v>0</v>
      </c>
      <c r="F3005" s="99">
        <f>IF(OR('Exadata Layout'!Q513 = "P", 'Exadata Layout'!Q513 = "A"), 'Exadata Layout'!I513, 0)</f>
        <v>0</v>
      </c>
      <c r="G3005" s="91" t="str">
        <f t="array" ref="G3005">IF(OR('Exadata Layout'!Q513 = "P", 'Exadata Layout'!Q513 = "A"), 'Exadata Layout'!G513, "")</f>
        <v/>
      </c>
    </row>
    <row r="3006" spans="1:7">
      <c r="C3006" s="91">
        <v>500</v>
      </c>
      <c r="D3006" s="99">
        <f>IF(OR('Exadata Layout'!Q514 = "P"), 'Exadata Layout'!V514, 0)</f>
        <v>0</v>
      </c>
      <c r="E3006" s="99">
        <f t="array" ref="E3006">IF(OR('Exadata Layout'!Q514 = "P", 'Exadata Layout'!Q514 = "A"), 'Exadata Layout'!W514, 0)</f>
        <v>0</v>
      </c>
      <c r="F3006" s="99">
        <f>IF(OR('Exadata Layout'!Q514 = "P", 'Exadata Layout'!Q514 = "A"), 'Exadata Layout'!I514, 0)</f>
        <v>0</v>
      </c>
      <c r="G3006" s="91" t="str">
        <f t="array" ref="G3006">IF(OR('Exadata Layout'!Q514 = "P", 'Exadata Layout'!Q514 = "A"), 'Exadata Layout'!G514, "")</f>
        <v/>
      </c>
    </row>
    <row r="3007" spans="1:7">
      <c r="D3007" s="99">
        <f>('Exadata Layout'!AF13) - SUM(D2507:D3006)</f>
        <v>36</v>
      </c>
      <c r="E3007" s="99">
        <f>('Exadata Layout'!AG13)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IF(OR('Exadata Layout'!R15 = "P"), 'Exadata Layout'!V15, 0)</f>
        <v>0</v>
      </c>
      <c r="E3008" s="99">
        <f t="array" ref="E3008">IF(OR('Exadata Layout'!R15 = "P", 'Exadata Layout'!R15 = "A"), 'Exadata Layout'!W15, 0)</f>
        <v>0</v>
      </c>
      <c r="F3008" s="99">
        <f>IF(OR('Exadata Layout'!R15 = "P", 'Exadata Layout'!R15 = "A"), 'Exadata Layout'!I15, 0)</f>
        <v>0</v>
      </c>
      <c r="G3008" s="91" t="str">
        <f t="array" ref="G3008">IF(OR('Exadata Layout'!R15 = "P", 'Exadata Layout'!R15 = "A"), 'Exadata Layout'!G15, "")</f>
        <v/>
      </c>
    </row>
    <row r="3009" spans="3:7">
      <c r="C3009" s="91">
        <v>2</v>
      </c>
      <c r="D3009" s="99">
        <f>IF(OR('Exadata Layout'!R16 = "P"), 'Exadata Layout'!V16, 0)</f>
        <v>0</v>
      </c>
      <c r="E3009" s="99">
        <f t="array" ref="E3009">IF(OR('Exadata Layout'!R16 = "P", 'Exadata Layout'!R16 = "A"), 'Exadata Layout'!W16, 0)</f>
        <v>0</v>
      </c>
      <c r="F3009" s="99">
        <f>IF(OR('Exadata Layout'!R16 = "P", 'Exadata Layout'!R16 = "A"), 'Exadata Layout'!I16, 0)</f>
        <v>0</v>
      </c>
      <c r="G3009" s="91" t="str">
        <f t="array" ref="G3009">IF(OR('Exadata Layout'!R16 = "P", 'Exadata Layout'!R16 = "A"), 'Exadata Layout'!G16, "")</f>
        <v/>
      </c>
    </row>
    <row r="3010" spans="3:7">
      <c r="C3010" s="91">
        <v>3</v>
      </c>
      <c r="D3010" s="99">
        <f>IF(OR('Exadata Layout'!R17 = "P"), 'Exadata Layout'!V17, 0)</f>
        <v>0</v>
      </c>
      <c r="E3010" s="99">
        <f t="array" ref="E3010">IF(OR('Exadata Layout'!R17 = "P", 'Exadata Layout'!R17 = "A"), 'Exadata Layout'!W17, 0)</f>
        <v>0</v>
      </c>
      <c r="F3010" s="99">
        <f>IF(OR('Exadata Layout'!R17 = "P", 'Exadata Layout'!R17 = "A"), 'Exadata Layout'!I17, 0)</f>
        <v>0</v>
      </c>
      <c r="G3010" s="91" t="str">
        <f t="array" ref="G3010">IF(OR('Exadata Layout'!R17 = "P", 'Exadata Layout'!R17 = "A"), 'Exadata Layout'!G17, "")</f>
        <v/>
      </c>
    </row>
    <row r="3011" spans="3:7">
      <c r="C3011" s="91">
        <v>4</v>
      </c>
      <c r="D3011" s="99">
        <f>IF(OR('Exadata Layout'!R18 = "P"), 'Exadata Layout'!V18, 0)</f>
        <v>0</v>
      </c>
      <c r="E3011" s="99">
        <f t="array" ref="E3011">IF(OR('Exadata Layout'!R18 = "P", 'Exadata Layout'!R18 = "A"), 'Exadata Layout'!W18, 0)</f>
        <v>0</v>
      </c>
      <c r="F3011" s="99">
        <f>IF(OR('Exadata Layout'!R18 = "P", 'Exadata Layout'!R18 = "A"), 'Exadata Layout'!I18, 0)</f>
        <v>0</v>
      </c>
      <c r="G3011" s="91" t="str">
        <f t="array" ref="G3011">IF(OR('Exadata Layout'!R18 = "P", 'Exadata Layout'!R18 = "A"), 'Exadata Layout'!G18, "")</f>
        <v/>
      </c>
    </row>
    <row r="3012" spans="3:7">
      <c r="C3012" s="91">
        <v>5</v>
      </c>
      <c r="D3012" s="99">
        <f>IF(OR('Exadata Layout'!R19 = "P"), 'Exadata Layout'!V19, 0)</f>
        <v>0</v>
      </c>
      <c r="E3012" s="99">
        <f t="array" ref="E3012">IF(OR('Exadata Layout'!R19 = "P", 'Exadata Layout'!R19 = "A"), 'Exadata Layout'!W19, 0)</f>
        <v>0</v>
      </c>
      <c r="F3012" s="99">
        <f>IF(OR('Exadata Layout'!R19 = "P", 'Exadata Layout'!R19 = "A"), 'Exadata Layout'!I19, 0)</f>
        <v>0</v>
      </c>
      <c r="G3012" s="91" t="str">
        <f t="array" ref="G3012">IF(OR('Exadata Layout'!R19 = "P", 'Exadata Layout'!R19 = "A"), 'Exadata Layout'!G19, "")</f>
        <v/>
      </c>
    </row>
    <row r="3013" spans="3:7">
      <c r="C3013" s="91">
        <v>6</v>
      </c>
      <c r="D3013" s="99">
        <f>IF(OR('Exadata Layout'!R20 = "P"), 'Exadata Layout'!V20, 0)</f>
        <v>0</v>
      </c>
      <c r="E3013" s="99">
        <f t="array" ref="E3013">IF(OR('Exadata Layout'!R20 = "P", 'Exadata Layout'!R20 = "A"), 'Exadata Layout'!W20, 0)</f>
        <v>0</v>
      </c>
      <c r="F3013" s="99">
        <f>IF(OR('Exadata Layout'!R20 = "P", 'Exadata Layout'!R20 = "A"), 'Exadata Layout'!I20, 0)</f>
        <v>0</v>
      </c>
      <c r="G3013" s="91" t="str">
        <f t="array" ref="G3013">IF(OR('Exadata Layout'!R20 = "P", 'Exadata Layout'!R20 = "A"), 'Exadata Layout'!G20, "")</f>
        <v/>
      </c>
    </row>
    <row r="3014" spans="3:7">
      <c r="C3014" s="91">
        <v>7</v>
      </c>
      <c r="D3014" s="99">
        <f>IF(OR('Exadata Layout'!R21 = "P"), 'Exadata Layout'!V21, 0)</f>
        <v>0</v>
      </c>
      <c r="E3014" s="99">
        <f t="array" ref="E3014">IF(OR('Exadata Layout'!R21 = "P", 'Exadata Layout'!R21 = "A"), 'Exadata Layout'!W21, 0)</f>
        <v>0</v>
      </c>
      <c r="F3014" s="99">
        <f>IF(OR('Exadata Layout'!R21 = "P", 'Exadata Layout'!R21 = "A"), 'Exadata Layout'!I21, 0)</f>
        <v>0</v>
      </c>
      <c r="G3014" s="91" t="str">
        <f t="array" ref="G3014">IF(OR('Exadata Layout'!R21 = "P", 'Exadata Layout'!R21 = "A"), 'Exadata Layout'!G21, "")</f>
        <v/>
      </c>
    </row>
    <row r="3015" spans="3:7">
      <c r="C3015" s="91">
        <v>8</v>
      </c>
      <c r="D3015" s="99">
        <f>IF(OR('Exadata Layout'!R22 = "P"), 'Exadata Layout'!V22, 0)</f>
        <v>0</v>
      </c>
      <c r="E3015" s="99">
        <f t="array" ref="E3015">IF(OR('Exadata Layout'!R22 = "P", 'Exadata Layout'!R22 = "A"), 'Exadata Layout'!W22, 0)</f>
        <v>0</v>
      </c>
      <c r="F3015" s="99">
        <f>IF(OR('Exadata Layout'!R22 = "P", 'Exadata Layout'!R22 = "A"), 'Exadata Layout'!I22, 0)</f>
        <v>0</v>
      </c>
      <c r="G3015" s="91" t="str">
        <f t="array" ref="G3015">IF(OR('Exadata Layout'!R22 = "P", 'Exadata Layout'!R22 = "A"), 'Exadata Layout'!G22, "")</f>
        <v/>
      </c>
    </row>
    <row r="3016" spans="3:7">
      <c r="C3016" s="91">
        <v>9</v>
      </c>
      <c r="D3016" s="99">
        <f>IF(OR('Exadata Layout'!R23 = "P"), 'Exadata Layout'!V23, 0)</f>
        <v>0</v>
      </c>
      <c r="E3016" s="99">
        <f t="array" ref="E3016">IF(OR('Exadata Layout'!R23 = "P", 'Exadata Layout'!R23 = "A"), 'Exadata Layout'!W23, 0)</f>
        <v>0</v>
      </c>
      <c r="F3016" s="99">
        <f>IF(OR('Exadata Layout'!R23 = "P", 'Exadata Layout'!R23 = "A"), 'Exadata Layout'!I23, 0)</f>
        <v>0</v>
      </c>
      <c r="G3016" s="91" t="str">
        <f t="array" ref="G3016">IF(OR('Exadata Layout'!R23 = "P", 'Exadata Layout'!R23 = "A"), 'Exadata Layout'!G23, "")</f>
        <v/>
      </c>
    </row>
    <row r="3017" spans="3:7">
      <c r="C3017" s="91">
        <v>10</v>
      </c>
      <c r="D3017" s="99">
        <f>IF(OR('Exadata Layout'!R24 = "P"), 'Exadata Layout'!V24, 0)</f>
        <v>0</v>
      </c>
      <c r="E3017" s="99">
        <f t="array" ref="E3017">IF(OR('Exadata Layout'!R24 = "P", 'Exadata Layout'!R24 = "A"), 'Exadata Layout'!W24, 0)</f>
        <v>0</v>
      </c>
      <c r="F3017" s="99">
        <f>IF(OR('Exadata Layout'!R24 = "P", 'Exadata Layout'!R24 = "A"), 'Exadata Layout'!I24, 0)</f>
        <v>0</v>
      </c>
      <c r="G3017" s="91" t="str">
        <f t="array" ref="G3017">IF(OR('Exadata Layout'!R24 = "P", 'Exadata Layout'!R24 = "A"), 'Exadata Layout'!G24, "")</f>
        <v/>
      </c>
    </row>
    <row r="3018" spans="3:7">
      <c r="C3018" s="91">
        <v>11</v>
      </c>
      <c r="D3018" s="99">
        <f>IF(OR('Exadata Layout'!R25 = "P"), 'Exadata Layout'!V25, 0)</f>
        <v>0</v>
      </c>
      <c r="E3018" s="99">
        <f t="array" ref="E3018">IF(OR('Exadata Layout'!R25 = "P", 'Exadata Layout'!R25 = "A"), 'Exadata Layout'!W25, 0)</f>
        <v>0</v>
      </c>
      <c r="F3018" s="99">
        <f>IF(OR('Exadata Layout'!R25 = "P", 'Exadata Layout'!R25 = "A"), 'Exadata Layout'!I25, 0)</f>
        <v>0</v>
      </c>
      <c r="G3018" s="91" t="str">
        <f t="array" ref="G3018">IF(OR('Exadata Layout'!R25 = "P", 'Exadata Layout'!R25 = "A"), 'Exadata Layout'!G25, "")</f>
        <v/>
      </c>
    </row>
    <row r="3019" spans="3:7">
      <c r="C3019" s="91">
        <v>12</v>
      </c>
      <c r="D3019" s="99">
        <f>IF(OR('Exadata Layout'!R26 = "P"), 'Exadata Layout'!V26, 0)</f>
        <v>0</v>
      </c>
      <c r="E3019" s="99">
        <f t="array" ref="E3019">IF(OR('Exadata Layout'!R26 = "P", 'Exadata Layout'!R26 = "A"), 'Exadata Layout'!W26, 0)</f>
        <v>0</v>
      </c>
      <c r="F3019" s="99">
        <f>IF(OR('Exadata Layout'!R26 = "P", 'Exadata Layout'!R26 = "A"), 'Exadata Layout'!I26, 0)</f>
        <v>0</v>
      </c>
      <c r="G3019" s="91" t="str">
        <f t="array" ref="G3019">IF(OR('Exadata Layout'!R26 = "P", 'Exadata Layout'!R26 = "A"), 'Exadata Layout'!G26, "")</f>
        <v/>
      </c>
    </row>
    <row r="3020" spans="3:7">
      <c r="C3020" s="91">
        <v>13</v>
      </c>
      <c r="D3020" s="99">
        <f>IF(OR('Exadata Layout'!R27 = "P"), 'Exadata Layout'!V27, 0)</f>
        <v>0</v>
      </c>
      <c r="E3020" s="99">
        <f t="array" ref="E3020">IF(OR('Exadata Layout'!R27 = "P", 'Exadata Layout'!R27 = "A"), 'Exadata Layout'!W27, 0)</f>
        <v>0</v>
      </c>
      <c r="F3020" s="99">
        <f>IF(OR('Exadata Layout'!R27 = "P", 'Exadata Layout'!R27 = "A"), 'Exadata Layout'!I27, 0)</f>
        <v>0</v>
      </c>
      <c r="G3020" s="91" t="str">
        <f t="array" ref="G3020">IF(OR('Exadata Layout'!R27 = "P", 'Exadata Layout'!R27 = "A"), 'Exadata Layout'!G27, "")</f>
        <v/>
      </c>
    </row>
    <row r="3021" spans="3:7">
      <c r="C3021" s="91">
        <v>14</v>
      </c>
      <c r="D3021" s="99">
        <f>IF(OR('Exadata Layout'!R28 = "P"), 'Exadata Layout'!V28, 0)</f>
        <v>0</v>
      </c>
      <c r="E3021" s="99">
        <f t="array" ref="E3021">IF(OR('Exadata Layout'!R28 = "P", 'Exadata Layout'!R28 = "A"), 'Exadata Layout'!W28, 0)</f>
        <v>0</v>
      </c>
      <c r="F3021" s="99">
        <f>IF(OR('Exadata Layout'!R28 = "P", 'Exadata Layout'!R28 = "A"), 'Exadata Layout'!I28, 0)</f>
        <v>0</v>
      </c>
      <c r="G3021" s="91" t="str">
        <f t="array" ref="G3021">IF(OR('Exadata Layout'!R28 = "P", 'Exadata Layout'!R28 = "A"), 'Exadata Layout'!G28, "")</f>
        <v/>
      </c>
    </row>
    <row r="3022" spans="3:7">
      <c r="C3022" s="91">
        <v>15</v>
      </c>
      <c r="D3022" s="99">
        <f>IF(OR('Exadata Layout'!R29 = "P"), 'Exadata Layout'!V29, 0)</f>
        <v>0</v>
      </c>
      <c r="E3022" s="99">
        <f t="array" ref="E3022">IF(OR('Exadata Layout'!R29 = "P", 'Exadata Layout'!R29 = "A"), 'Exadata Layout'!W29, 0)</f>
        <v>0</v>
      </c>
      <c r="F3022" s="99">
        <f>IF(OR('Exadata Layout'!R29 = "P", 'Exadata Layout'!R29 = "A"), 'Exadata Layout'!I29, 0)</f>
        <v>0</v>
      </c>
      <c r="G3022" s="91" t="str">
        <f t="array" ref="G3022">IF(OR('Exadata Layout'!R29 = "P", 'Exadata Layout'!R29 = "A"), 'Exadata Layout'!G29, "")</f>
        <v/>
      </c>
    </row>
    <row r="3023" spans="3:7">
      <c r="C3023" s="91">
        <v>16</v>
      </c>
      <c r="D3023" s="99">
        <f>IF(OR('Exadata Layout'!R30 = "P"), 'Exadata Layout'!V30, 0)</f>
        <v>0</v>
      </c>
      <c r="E3023" s="99">
        <f t="array" ref="E3023">IF(OR('Exadata Layout'!R30 = "P", 'Exadata Layout'!R30 = "A"), 'Exadata Layout'!W30, 0)</f>
        <v>0</v>
      </c>
      <c r="F3023" s="99">
        <f>IF(OR('Exadata Layout'!R30 = "P", 'Exadata Layout'!R30 = "A"), 'Exadata Layout'!I30, 0)</f>
        <v>0</v>
      </c>
      <c r="G3023" s="91" t="str">
        <f t="array" ref="G3023">IF(OR('Exadata Layout'!R30 = "P", 'Exadata Layout'!R30 = "A"), 'Exadata Layout'!G30, "")</f>
        <v/>
      </c>
    </row>
    <row r="3024" spans="3:7">
      <c r="C3024" s="91">
        <v>17</v>
      </c>
      <c r="D3024" s="99">
        <f>IF(OR('Exadata Layout'!R31 = "P"), 'Exadata Layout'!V31, 0)</f>
        <v>0</v>
      </c>
      <c r="E3024" s="99">
        <f t="array" ref="E3024">IF(OR('Exadata Layout'!R31 = "P", 'Exadata Layout'!R31 = "A"), 'Exadata Layout'!W31, 0)</f>
        <v>0</v>
      </c>
      <c r="F3024" s="99">
        <f>IF(OR('Exadata Layout'!R31 = "P", 'Exadata Layout'!R31 = "A"), 'Exadata Layout'!I31, 0)</f>
        <v>0</v>
      </c>
      <c r="G3024" s="91" t="str">
        <f t="array" ref="G3024">IF(OR('Exadata Layout'!R31 = "P", 'Exadata Layout'!R31 = "A"), 'Exadata Layout'!G31, "")</f>
        <v/>
      </c>
    </row>
    <row r="3025" spans="3:7">
      <c r="C3025" s="91">
        <v>18</v>
      </c>
      <c r="D3025" s="99">
        <f>IF(OR('Exadata Layout'!R32 = "P"), 'Exadata Layout'!V32, 0)</f>
        <v>0</v>
      </c>
      <c r="E3025" s="99">
        <f t="array" ref="E3025">IF(OR('Exadata Layout'!R32 = "P", 'Exadata Layout'!R32 = "A"), 'Exadata Layout'!W32, 0)</f>
        <v>0</v>
      </c>
      <c r="F3025" s="99">
        <f>IF(OR('Exadata Layout'!R32 = "P", 'Exadata Layout'!R32 = "A"), 'Exadata Layout'!I32, 0)</f>
        <v>0</v>
      </c>
      <c r="G3025" s="91" t="str">
        <f t="array" ref="G3025">IF(OR('Exadata Layout'!R32 = "P", 'Exadata Layout'!R32 = "A"), 'Exadata Layout'!G32, "")</f>
        <v/>
      </c>
    </row>
    <row r="3026" spans="3:7">
      <c r="C3026" s="91">
        <v>19</v>
      </c>
      <c r="D3026" s="99">
        <f>IF(OR('Exadata Layout'!R33 = "P"), 'Exadata Layout'!V33, 0)</f>
        <v>0</v>
      </c>
      <c r="E3026" s="99">
        <f t="array" ref="E3026">IF(OR('Exadata Layout'!R33 = "P", 'Exadata Layout'!R33 = "A"), 'Exadata Layout'!W33, 0)</f>
        <v>0</v>
      </c>
      <c r="F3026" s="99">
        <f>IF(OR('Exadata Layout'!R33 = "P", 'Exadata Layout'!R33 = "A"), 'Exadata Layout'!I33, 0)</f>
        <v>0</v>
      </c>
      <c r="G3026" s="91" t="str">
        <f t="array" ref="G3026">IF(OR('Exadata Layout'!R33 = "P", 'Exadata Layout'!R33 = "A"), 'Exadata Layout'!G33, "")</f>
        <v/>
      </c>
    </row>
    <row r="3027" spans="3:7">
      <c r="C3027" s="91">
        <v>20</v>
      </c>
      <c r="D3027" s="99">
        <f>IF(OR('Exadata Layout'!R34 = "P"), 'Exadata Layout'!V34, 0)</f>
        <v>0</v>
      </c>
      <c r="E3027" s="99">
        <f t="array" ref="E3027">IF(OR('Exadata Layout'!R34 = "P", 'Exadata Layout'!R34 = "A"), 'Exadata Layout'!W34, 0)</f>
        <v>0</v>
      </c>
      <c r="F3027" s="99">
        <f>IF(OR('Exadata Layout'!R34 = "P", 'Exadata Layout'!R34 = "A"), 'Exadata Layout'!I34, 0)</f>
        <v>0</v>
      </c>
      <c r="G3027" s="91" t="str">
        <f t="array" ref="G3027">IF(OR('Exadata Layout'!R34 = "P", 'Exadata Layout'!R34 = "A"), 'Exadata Layout'!G34, "")</f>
        <v/>
      </c>
    </row>
    <row r="3028" spans="3:7">
      <c r="C3028" s="91">
        <v>21</v>
      </c>
      <c r="D3028" s="99">
        <f>IF(OR('Exadata Layout'!R35 = "P"), 'Exadata Layout'!V35, 0)</f>
        <v>0</v>
      </c>
      <c r="E3028" s="99">
        <f t="array" ref="E3028">IF(OR('Exadata Layout'!R35 = "P", 'Exadata Layout'!R35 = "A"), 'Exadata Layout'!W35, 0)</f>
        <v>0</v>
      </c>
      <c r="F3028" s="99">
        <f>IF(OR('Exadata Layout'!R35 = "P", 'Exadata Layout'!R35 = "A"), 'Exadata Layout'!I35, 0)</f>
        <v>0</v>
      </c>
      <c r="G3028" s="91" t="str">
        <f t="array" ref="G3028">IF(OR('Exadata Layout'!R35 = "P", 'Exadata Layout'!R35 = "A"), 'Exadata Layout'!G35, "")</f>
        <v/>
      </c>
    </row>
    <row r="3029" spans="3:7">
      <c r="C3029" s="91">
        <v>22</v>
      </c>
      <c r="D3029" s="99">
        <f>IF(OR('Exadata Layout'!R36 = "P"), 'Exadata Layout'!V36, 0)</f>
        <v>0</v>
      </c>
      <c r="E3029" s="99">
        <f t="array" ref="E3029">IF(OR('Exadata Layout'!R36 = "P", 'Exadata Layout'!R36 = "A"), 'Exadata Layout'!W36, 0)</f>
        <v>0</v>
      </c>
      <c r="F3029" s="99">
        <f>IF(OR('Exadata Layout'!R36 = "P", 'Exadata Layout'!R36 = "A"), 'Exadata Layout'!I36, 0)</f>
        <v>0</v>
      </c>
      <c r="G3029" s="91" t="str">
        <f t="array" ref="G3029">IF(OR('Exadata Layout'!R36 = "P", 'Exadata Layout'!R36 = "A"), 'Exadata Layout'!G36, "")</f>
        <v/>
      </c>
    </row>
    <row r="3030" spans="3:7">
      <c r="C3030" s="91">
        <v>23</v>
      </c>
      <c r="D3030" s="99">
        <f>IF(OR('Exadata Layout'!R37 = "P"), 'Exadata Layout'!V37, 0)</f>
        <v>0</v>
      </c>
      <c r="E3030" s="99">
        <f t="array" ref="E3030">IF(OR('Exadata Layout'!R37 = "P", 'Exadata Layout'!R37 = "A"), 'Exadata Layout'!W37, 0)</f>
        <v>0</v>
      </c>
      <c r="F3030" s="99">
        <f>IF(OR('Exadata Layout'!R37 = "P", 'Exadata Layout'!R37 = "A"), 'Exadata Layout'!I37, 0)</f>
        <v>0</v>
      </c>
      <c r="G3030" s="91" t="str">
        <f t="array" ref="G3030">IF(OR('Exadata Layout'!R37 = "P", 'Exadata Layout'!R37 = "A"), 'Exadata Layout'!G37, "")</f>
        <v/>
      </c>
    </row>
    <row r="3031" spans="3:7">
      <c r="C3031" s="91">
        <v>24</v>
      </c>
      <c r="D3031" s="99">
        <f>IF(OR('Exadata Layout'!R38 = "P"), 'Exadata Layout'!V38, 0)</f>
        <v>0</v>
      </c>
      <c r="E3031" s="99">
        <f t="array" ref="E3031">IF(OR('Exadata Layout'!R38 = "P", 'Exadata Layout'!R38 = "A"), 'Exadata Layout'!W38, 0)</f>
        <v>0</v>
      </c>
      <c r="F3031" s="99">
        <f>IF(OR('Exadata Layout'!R38 = "P", 'Exadata Layout'!R38 = "A"), 'Exadata Layout'!I38, 0)</f>
        <v>0</v>
      </c>
      <c r="G3031" s="91" t="str">
        <f t="array" ref="G3031">IF(OR('Exadata Layout'!R38 = "P", 'Exadata Layout'!R38 = "A"), 'Exadata Layout'!G38, "")</f>
        <v/>
      </c>
    </row>
    <row r="3032" spans="3:7">
      <c r="C3032" s="91">
        <v>25</v>
      </c>
      <c r="D3032" s="99">
        <f>IF(OR('Exadata Layout'!R39 = "P"), 'Exadata Layout'!V39, 0)</f>
        <v>0</v>
      </c>
      <c r="E3032" s="99">
        <f t="array" ref="E3032">IF(OR('Exadata Layout'!R39 = "P", 'Exadata Layout'!R39 = "A"), 'Exadata Layout'!W39, 0)</f>
        <v>0</v>
      </c>
      <c r="F3032" s="99">
        <f>IF(OR('Exadata Layout'!R39 = "P", 'Exadata Layout'!R39 = "A"), 'Exadata Layout'!I39, 0)</f>
        <v>0</v>
      </c>
      <c r="G3032" s="91" t="str">
        <f t="array" ref="G3032">IF(OR('Exadata Layout'!R39 = "P", 'Exadata Layout'!R39 = "A"), 'Exadata Layout'!G39, "")</f>
        <v/>
      </c>
    </row>
    <row r="3033" spans="3:7">
      <c r="C3033" s="91">
        <v>26</v>
      </c>
      <c r="D3033" s="99">
        <f>IF(OR('Exadata Layout'!R40 = "P"), 'Exadata Layout'!V40, 0)</f>
        <v>0</v>
      </c>
      <c r="E3033" s="99">
        <f t="array" ref="E3033">IF(OR('Exadata Layout'!R40 = "P", 'Exadata Layout'!R40 = "A"), 'Exadata Layout'!W40, 0)</f>
        <v>0</v>
      </c>
      <c r="F3033" s="99">
        <f>IF(OR('Exadata Layout'!R40 = "P", 'Exadata Layout'!R40 = "A"), 'Exadata Layout'!I40, 0)</f>
        <v>0</v>
      </c>
      <c r="G3033" s="91" t="str">
        <f t="array" ref="G3033">IF(OR('Exadata Layout'!R40 = "P", 'Exadata Layout'!R40 = "A"), 'Exadata Layout'!G40, "")</f>
        <v/>
      </c>
    </row>
    <row r="3034" spans="3:7">
      <c r="C3034" s="91">
        <v>27</v>
      </c>
      <c r="D3034" s="99">
        <f>IF(OR('Exadata Layout'!R41 = "P"), 'Exadata Layout'!V41, 0)</f>
        <v>0</v>
      </c>
      <c r="E3034" s="99">
        <f t="array" ref="E3034">IF(OR('Exadata Layout'!R41 = "P", 'Exadata Layout'!R41 = "A"), 'Exadata Layout'!W41, 0)</f>
        <v>0</v>
      </c>
      <c r="F3034" s="99">
        <f>IF(OR('Exadata Layout'!R41 = "P", 'Exadata Layout'!R41 = "A"), 'Exadata Layout'!I41, 0)</f>
        <v>0</v>
      </c>
      <c r="G3034" s="91" t="str">
        <f t="array" ref="G3034">IF(OR('Exadata Layout'!R41 = "P", 'Exadata Layout'!R41 = "A"), 'Exadata Layout'!G41, "")</f>
        <v/>
      </c>
    </row>
    <row r="3035" spans="3:7">
      <c r="C3035" s="91">
        <v>28</v>
      </c>
      <c r="D3035" s="99">
        <f>IF(OR('Exadata Layout'!R42 = "P"), 'Exadata Layout'!V42, 0)</f>
        <v>0</v>
      </c>
      <c r="E3035" s="99">
        <f t="array" ref="E3035">IF(OR('Exadata Layout'!R42 = "P", 'Exadata Layout'!R42 = "A"), 'Exadata Layout'!W42, 0)</f>
        <v>0</v>
      </c>
      <c r="F3035" s="99">
        <f>IF(OR('Exadata Layout'!R42 = "P", 'Exadata Layout'!R42 = "A"), 'Exadata Layout'!I42, 0)</f>
        <v>0</v>
      </c>
      <c r="G3035" s="91" t="str">
        <f t="array" ref="G3035">IF(OR('Exadata Layout'!R42 = "P", 'Exadata Layout'!R42 = "A"), 'Exadata Layout'!G42, "")</f>
        <v/>
      </c>
    </row>
    <row r="3036" spans="3:7">
      <c r="C3036" s="91">
        <v>29</v>
      </c>
      <c r="D3036" s="99">
        <f>IF(OR('Exadata Layout'!R43 = "P"), 'Exadata Layout'!V43, 0)</f>
        <v>0</v>
      </c>
      <c r="E3036" s="99">
        <f t="array" ref="E3036">IF(OR('Exadata Layout'!R43 = "P", 'Exadata Layout'!R43 = "A"), 'Exadata Layout'!W43, 0)</f>
        <v>0</v>
      </c>
      <c r="F3036" s="99">
        <f>IF(OR('Exadata Layout'!R43 = "P", 'Exadata Layout'!R43 = "A"), 'Exadata Layout'!I43, 0)</f>
        <v>0</v>
      </c>
      <c r="G3036" s="91" t="str">
        <f t="array" ref="G3036">IF(OR('Exadata Layout'!R43 = "P", 'Exadata Layout'!R43 = "A"), 'Exadata Layout'!G43, "")</f>
        <v/>
      </c>
    </row>
    <row r="3037" spans="3:7">
      <c r="C3037" s="91">
        <v>30</v>
      </c>
      <c r="D3037" s="99">
        <f>IF(OR('Exadata Layout'!R44 = "P"), 'Exadata Layout'!V44, 0)</f>
        <v>0</v>
      </c>
      <c r="E3037" s="99">
        <f t="array" ref="E3037">IF(OR('Exadata Layout'!R44 = "P", 'Exadata Layout'!R44 = "A"), 'Exadata Layout'!W44, 0)</f>
        <v>0</v>
      </c>
      <c r="F3037" s="99">
        <f>IF(OR('Exadata Layout'!R44 = "P", 'Exadata Layout'!R44 = "A"), 'Exadata Layout'!I44, 0)</f>
        <v>0</v>
      </c>
      <c r="G3037" s="91" t="str">
        <f t="array" ref="G3037">IF(OR('Exadata Layout'!R44 = "P", 'Exadata Layout'!R44 = "A"), 'Exadata Layout'!G44, "")</f>
        <v/>
      </c>
    </row>
    <row r="3038" spans="3:7">
      <c r="C3038" s="91">
        <v>31</v>
      </c>
      <c r="D3038" s="99">
        <f>IF(OR('Exadata Layout'!R45 = "P"), 'Exadata Layout'!V45, 0)</f>
        <v>0</v>
      </c>
      <c r="E3038" s="99">
        <f t="array" ref="E3038">IF(OR('Exadata Layout'!R45 = "P", 'Exadata Layout'!R45 = "A"), 'Exadata Layout'!W45, 0)</f>
        <v>0</v>
      </c>
      <c r="F3038" s="99">
        <f>IF(OR('Exadata Layout'!R45 = "P", 'Exadata Layout'!R45 = "A"), 'Exadata Layout'!I45, 0)</f>
        <v>0</v>
      </c>
      <c r="G3038" s="91" t="str">
        <f t="array" ref="G3038">IF(OR('Exadata Layout'!R45 = "P", 'Exadata Layout'!R45 = "A"), 'Exadata Layout'!G45, "")</f>
        <v/>
      </c>
    </row>
    <row r="3039" spans="3:7">
      <c r="C3039" s="91">
        <v>32</v>
      </c>
      <c r="D3039" s="99">
        <f>IF(OR('Exadata Layout'!R46 = "P"), 'Exadata Layout'!V46, 0)</f>
        <v>0</v>
      </c>
      <c r="E3039" s="99">
        <f t="array" ref="E3039">IF(OR('Exadata Layout'!R46 = "P", 'Exadata Layout'!R46 = "A"), 'Exadata Layout'!W46, 0)</f>
        <v>0</v>
      </c>
      <c r="F3039" s="99">
        <f>IF(OR('Exadata Layout'!R46 = "P", 'Exadata Layout'!R46 = "A"), 'Exadata Layout'!I46, 0)</f>
        <v>0</v>
      </c>
      <c r="G3039" s="91" t="str">
        <f t="array" ref="G3039">IF(OR('Exadata Layout'!R46 = "P", 'Exadata Layout'!R46 = "A"), 'Exadata Layout'!G46, "")</f>
        <v/>
      </c>
    </row>
    <row r="3040" spans="3:7">
      <c r="C3040" s="91">
        <v>33</v>
      </c>
      <c r="D3040" s="99">
        <f>IF(OR('Exadata Layout'!R47 = "P"), 'Exadata Layout'!V47, 0)</f>
        <v>0</v>
      </c>
      <c r="E3040" s="99">
        <f t="array" ref="E3040">IF(OR('Exadata Layout'!R47 = "P", 'Exadata Layout'!R47 = "A"), 'Exadata Layout'!W47, 0)</f>
        <v>0</v>
      </c>
      <c r="F3040" s="99">
        <f>IF(OR('Exadata Layout'!R47 = "P", 'Exadata Layout'!R47 = "A"), 'Exadata Layout'!I47, 0)</f>
        <v>0</v>
      </c>
      <c r="G3040" s="91" t="str">
        <f t="array" ref="G3040">IF(OR('Exadata Layout'!R47 = "P", 'Exadata Layout'!R47 = "A"), 'Exadata Layout'!G47, "")</f>
        <v/>
      </c>
    </row>
    <row r="3041" spans="3:7">
      <c r="C3041" s="91">
        <v>34</v>
      </c>
      <c r="D3041" s="99">
        <f>IF(OR('Exadata Layout'!R48 = "P"), 'Exadata Layout'!V48, 0)</f>
        <v>0</v>
      </c>
      <c r="E3041" s="99">
        <f t="array" ref="E3041">IF(OR('Exadata Layout'!R48 = "P", 'Exadata Layout'!R48 = "A"), 'Exadata Layout'!W48, 0)</f>
        <v>0</v>
      </c>
      <c r="F3041" s="99">
        <f>IF(OR('Exadata Layout'!R48 = "P", 'Exadata Layout'!R48 = "A"), 'Exadata Layout'!I48, 0)</f>
        <v>0</v>
      </c>
      <c r="G3041" s="91" t="str">
        <f t="array" ref="G3041">IF(OR('Exadata Layout'!R48 = "P", 'Exadata Layout'!R48 = "A"), 'Exadata Layout'!G48, "")</f>
        <v/>
      </c>
    </row>
    <row r="3042" spans="3:7">
      <c r="C3042" s="91">
        <v>35</v>
      </c>
      <c r="D3042" s="99">
        <f>IF(OR('Exadata Layout'!R49 = "P"), 'Exadata Layout'!V49, 0)</f>
        <v>0</v>
      </c>
      <c r="E3042" s="99">
        <f t="array" ref="E3042">IF(OR('Exadata Layout'!R49 = "P", 'Exadata Layout'!R49 = "A"), 'Exadata Layout'!W49, 0)</f>
        <v>0</v>
      </c>
      <c r="F3042" s="99">
        <f>IF(OR('Exadata Layout'!R49 = "P", 'Exadata Layout'!R49 = "A"), 'Exadata Layout'!I49, 0)</f>
        <v>0</v>
      </c>
      <c r="G3042" s="91" t="str">
        <f t="array" ref="G3042">IF(OR('Exadata Layout'!R49 = "P", 'Exadata Layout'!R49 = "A"), 'Exadata Layout'!G49, "")</f>
        <v/>
      </c>
    </row>
    <row r="3043" spans="3:7">
      <c r="C3043" s="91">
        <v>36</v>
      </c>
      <c r="D3043" s="99">
        <f>IF(OR('Exadata Layout'!R50 = "P"), 'Exadata Layout'!V50, 0)</f>
        <v>0</v>
      </c>
      <c r="E3043" s="99">
        <f t="array" ref="E3043">IF(OR('Exadata Layout'!R50 = "P", 'Exadata Layout'!R50 = "A"), 'Exadata Layout'!W50, 0)</f>
        <v>0</v>
      </c>
      <c r="F3043" s="99">
        <f>IF(OR('Exadata Layout'!R50 = "P", 'Exadata Layout'!R50 = "A"), 'Exadata Layout'!I50, 0)</f>
        <v>0</v>
      </c>
      <c r="G3043" s="91" t="str">
        <f t="array" ref="G3043">IF(OR('Exadata Layout'!R50 = "P", 'Exadata Layout'!R50 = "A"), 'Exadata Layout'!G50, "")</f>
        <v/>
      </c>
    </row>
    <row r="3044" spans="3:7">
      <c r="C3044" s="91">
        <v>37</v>
      </c>
      <c r="D3044" s="99">
        <f>IF(OR('Exadata Layout'!R51 = "P"), 'Exadata Layout'!V51, 0)</f>
        <v>0</v>
      </c>
      <c r="E3044" s="99">
        <f t="array" ref="E3044">IF(OR('Exadata Layout'!R51 = "P", 'Exadata Layout'!R51 = "A"), 'Exadata Layout'!W51, 0)</f>
        <v>0</v>
      </c>
      <c r="F3044" s="99">
        <f>IF(OR('Exadata Layout'!R51 = "P", 'Exadata Layout'!R51 = "A"), 'Exadata Layout'!I51, 0)</f>
        <v>0</v>
      </c>
      <c r="G3044" s="91" t="str">
        <f t="array" ref="G3044">IF(OR('Exadata Layout'!R51 = "P", 'Exadata Layout'!R51 = "A"), 'Exadata Layout'!G51, "")</f>
        <v/>
      </c>
    </row>
    <row r="3045" spans="3:7">
      <c r="C3045" s="91">
        <v>38</v>
      </c>
      <c r="D3045" s="99">
        <f>IF(OR('Exadata Layout'!R52 = "P"), 'Exadata Layout'!V52, 0)</f>
        <v>0</v>
      </c>
      <c r="E3045" s="99">
        <f t="array" ref="E3045">IF(OR('Exadata Layout'!R52 = "P", 'Exadata Layout'!R52 = "A"), 'Exadata Layout'!W52, 0)</f>
        <v>0</v>
      </c>
      <c r="F3045" s="99">
        <f>IF(OR('Exadata Layout'!R52 = "P", 'Exadata Layout'!R52 = "A"), 'Exadata Layout'!I52, 0)</f>
        <v>0</v>
      </c>
      <c r="G3045" s="91" t="str">
        <f t="array" ref="G3045">IF(OR('Exadata Layout'!R52 = "P", 'Exadata Layout'!R52 = "A"), 'Exadata Layout'!G52, "")</f>
        <v/>
      </c>
    </row>
    <row r="3046" spans="3:7">
      <c r="C3046" s="91">
        <v>39</v>
      </c>
      <c r="D3046" s="99">
        <f>IF(OR('Exadata Layout'!R53 = "P"), 'Exadata Layout'!V53, 0)</f>
        <v>0</v>
      </c>
      <c r="E3046" s="99">
        <f t="array" ref="E3046">IF(OR('Exadata Layout'!R53 = "P", 'Exadata Layout'!R53 = "A"), 'Exadata Layout'!W53, 0)</f>
        <v>0</v>
      </c>
      <c r="F3046" s="99">
        <f>IF(OR('Exadata Layout'!R53 = "P", 'Exadata Layout'!R53 = "A"), 'Exadata Layout'!I53, 0)</f>
        <v>0</v>
      </c>
      <c r="G3046" s="91" t="str">
        <f t="array" ref="G3046">IF(OR('Exadata Layout'!R53 = "P", 'Exadata Layout'!R53 = "A"), 'Exadata Layout'!G53, "")</f>
        <v/>
      </c>
    </row>
    <row r="3047" spans="3:7">
      <c r="C3047" s="91">
        <v>40</v>
      </c>
      <c r="D3047" s="99">
        <f>IF(OR('Exadata Layout'!R54 = "P"), 'Exadata Layout'!V54, 0)</f>
        <v>0</v>
      </c>
      <c r="E3047" s="99">
        <f t="array" ref="E3047">IF(OR('Exadata Layout'!R54 = "P", 'Exadata Layout'!R54 = "A"), 'Exadata Layout'!W54, 0)</f>
        <v>0</v>
      </c>
      <c r="F3047" s="99">
        <f>IF(OR('Exadata Layout'!R54 = "P", 'Exadata Layout'!R54 = "A"), 'Exadata Layout'!I54, 0)</f>
        <v>0</v>
      </c>
      <c r="G3047" s="91" t="str">
        <f t="array" ref="G3047">IF(OR('Exadata Layout'!R54 = "P", 'Exadata Layout'!R54 = "A"), 'Exadata Layout'!G54, "")</f>
        <v/>
      </c>
    </row>
    <row r="3048" spans="3:7">
      <c r="C3048" s="91">
        <v>41</v>
      </c>
      <c r="D3048" s="99">
        <f>IF(OR('Exadata Layout'!R55 = "P"), 'Exadata Layout'!V55, 0)</f>
        <v>0</v>
      </c>
      <c r="E3048" s="99">
        <f t="array" ref="E3048">IF(OR('Exadata Layout'!R55 = "P", 'Exadata Layout'!R55 = "A"), 'Exadata Layout'!W55, 0)</f>
        <v>0</v>
      </c>
      <c r="F3048" s="99">
        <f>IF(OR('Exadata Layout'!R55 = "P", 'Exadata Layout'!R55 = "A"), 'Exadata Layout'!I55, 0)</f>
        <v>0</v>
      </c>
      <c r="G3048" s="91" t="str">
        <f t="array" ref="G3048">IF(OR('Exadata Layout'!R55 = "P", 'Exadata Layout'!R55 = "A"), 'Exadata Layout'!G55, "")</f>
        <v/>
      </c>
    </row>
    <row r="3049" spans="3:7">
      <c r="C3049" s="91">
        <v>42</v>
      </c>
      <c r="D3049" s="99">
        <f>IF(OR('Exadata Layout'!R56 = "P"), 'Exadata Layout'!V56, 0)</f>
        <v>0</v>
      </c>
      <c r="E3049" s="99">
        <f t="array" ref="E3049">IF(OR('Exadata Layout'!R56 = "P", 'Exadata Layout'!R56 = "A"), 'Exadata Layout'!W56, 0)</f>
        <v>0</v>
      </c>
      <c r="F3049" s="99">
        <f>IF(OR('Exadata Layout'!R56 = "P", 'Exadata Layout'!R56 = "A"), 'Exadata Layout'!I56, 0)</f>
        <v>0</v>
      </c>
      <c r="G3049" s="91" t="str">
        <f t="array" ref="G3049">IF(OR('Exadata Layout'!R56 = "P", 'Exadata Layout'!R56 = "A"), 'Exadata Layout'!G56, "")</f>
        <v/>
      </c>
    </row>
    <row r="3050" spans="3:7">
      <c r="C3050" s="91">
        <v>43</v>
      </c>
      <c r="D3050" s="99">
        <f>IF(OR('Exadata Layout'!R57 = "P"), 'Exadata Layout'!V57, 0)</f>
        <v>0</v>
      </c>
      <c r="E3050" s="99">
        <f t="array" ref="E3050">IF(OR('Exadata Layout'!R57 = "P", 'Exadata Layout'!R57 = "A"), 'Exadata Layout'!W57, 0)</f>
        <v>0</v>
      </c>
      <c r="F3050" s="99">
        <f>IF(OR('Exadata Layout'!R57 = "P", 'Exadata Layout'!R57 = "A"), 'Exadata Layout'!I57, 0)</f>
        <v>0</v>
      </c>
      <c r="G3050" s="91" t="str">
        <f t="array" ref="G3050">IF(OR('Exadata Layout'!R57 = "P", 'Exadata Layout'!R57 = "A"), 'Exadata Layout'!G57, "")</f>
        <v/>
      </c>
    </row>
    <row r="3051" spans="3:7">
      <c r="C3051" s="91">
        <v>44</v>
      </c>
      <c r="D3051" s="99">
        <f>IF(OR('Exadata Layout'!R58 = "P"), 'Exadata Layout'!V58, 0)</f>
        <v>0</v>
      </c>
      <c r="E3051" s="99">
        <f t="array" ref="E3051">IF(OR('Exadata Layout'!R58 = "P", 'Exadata Layout'!R58 = "A"), 'Exadata Layout'!W58, 0)</f>
        <v>0</v>
      </c>
      <c r="F3051" s="99">
        <f>IF(OR('Exadata Layout'!R58 = "P", 'Exadata Layout'!R58 = "A"), 'Exadata Layout'!I58, 0)</f>
        <v>0</v>
      </c>
      <c r="G3051" s="91" t="str">
        <f t="array" ref="G3051">IF(OR('Exadata Layout'!R58 = "P", 'Exadata Layout'!R58 = "A"), 'Exadata Layout'!G58, "")</f>
        <v/>
      </c>
    </row>
    <row r="3052" spans="3:7">
      <c r="C3052" s="91">
        <v>45</v>
      </c>
      <c r="D3052" s="99">
        <f>IF(OR('Exadata Layout'!R59 = "P"), 'Exadata Layout'!V59, 0)</f>
        <v>0</v>
      </c>
      <c r="E3052" s="99">
        <f t="array" ref="E3052">IF(OR('Exadata Layout'!R59 = "P", 'Exadata Layout'!R59 = "A"), 'Exadata Layout'!W59, 0)</f>
        <v>0</v>
      </c>
      <c r="F3052" s="99">
        <f>IF(OR('Exadata Layout'!R59 = "P", 'Exadata Layout'!R59 = "A"), 'Exadata Layout'!I59, 0)</f>
        <v>0</v>
      </c>
      <c r="G3052" s="91" t="str">
        <f t="array" ref="G3052">IF(OR('Exadata Layout'!R59 = "P", 'Exadata Layout'!R59 = "A"), 'Exadata Layout'!G59, "")</f>
        <v/>
      </c>
    </row>
    <row r="3053" spans="3:7">
      <c r="C3053" s="91">
        <v>46</v>
      </c>
      <c r="D3053" s="99">
        <f>IF(OR('Exadata Layout'!R60 = "P"), 'Exadata Layout'!V60, 0)</f>
        <v>0</v>
      </c>
      <c r="E3053" s="99">
        <f t="array" ref="E3053">IF(OR('Exadata Layout'!R60 = "P", 'Exadata Layout'!R60 = "A"), 'Exadata Layout'!W60, 0)</f>
        <v>0</v>
      </c>
      <c r="F3053" s="99">
        <f>IF(OR('Exadata Layout'!R60 = "P", 'Exadata Layout'!R60 = "A"), 'Exadata Layout'!I60, 0)</f>
        <v>0</v>
      </c>
      <c r="G3053" s="91" t="str">
        <f t="array" ref="G3053">IF(OR('Exadata Layout'!R60 = "P", 'Exadata Layout'!R60 = "A"), 'Exadata Layout'!G60, "")</f>
        <v/>
      </c>
    </row>
    <row r="3054" spans="3:7">
      <c r="C3054" s="91">
        <v>47</v>
      </c>
      <c r="D3054" s="99">
        <f>IF(OR('Exadata Layout'!R61 = "P"), 'Exadata Layout'!V61, 0)</f>
        <v>0</v>
      </c>
      <c r="E3054" s="99">
        <f t="array" ref="E3054">IF(OR('Exadata Layout'!R61 = "P", 'Exadata Layout'!R61 = "A"), 'Exadata Layout'!W61, 0)</f>
        <v>0</v>
      </c>
      <c r="F3054" s="99">
        <f>IF(OR('Exadata Layout'!R61 = "P", 'Exadata Layout'!R61 = "A"), 'Exadata Layout'!I61, 0)</f>
        <v>0</v>
      </c>
      <c r="G3054" s="91" t="str">
        <f t="array" ref="G3054">IF(OR('Exadata Layout'!R61 = "P", 'Exadata Layout'!R61 = "A"), 'Exadata Layout'!G61, "")</f>
        <v/>
      </c>
    </row>
    <row r="3055" spans="3:7">
      <c r="C3055" s="91">
        <v>48</v>
      </c>
      <c r="D3055" s="99">
        <f>IF(OR('Exadata Layout'!R62 = "P"), 'Exadata Layout'!V62, 0)</f>
        <v>0</v>
      </c>
      <c r="E3055" s="99">
        <f t="array" ref="E3055">IF(OR('Exadata Layout'!R62 = "P", 'Exadata Layout'!R62 = "A"), 'Exadata Layout'!W62, 0)</f>
        <v>0</v>
      </c>
      <c r="F3055" s="99">
        <f>IF(OR('Exadata Layout'!R62 = "P", 'Exadata Layout'!R62 = "A"), 'Exadata Layout'!I62, 0)</f>
        <v>0</v>
      </c>
      <c r="G3055" s="91" t="str">
        <f t="array" ref="G3055">IF(OR('Exadata Layout'!R62 = "P", 'Exadata Layout'!R62 = "A"), 'Exadata Layout'!G62, "")</f>
        <v/>
      </c>
    </row>
    <row r="3056" spans="3:7">
      <c r="C3056" s="91">
        <v>49</v>
      </c>
      <c r="D3056" s="99">
        <f>IF(OR('Exadata Layout'!R63 = "P"), 'Exadata Layout'!V63, 0)</f>
        <v>0</v>
      </c>
      <c r="E3056" s="99">
        <f t="array" ref="E3056">IF(OR('Exadata Layout'!R63 = "P", 'Exadata Layout'!R63 = "A"), 'Exadata Layout'!W63, 0)</f>
        <v>0</v>
      </c>
      <c r="F3056" s="99">
        <f>IF(OR('Exadata Layout'!R63 = "P", 'Exadata Layout'!R63 = "A"), 'Exadata Layout'!I63, 0)</f>
        <v>0</v>
      </c>
      <c r="G3056" s="91" t="str">
        <f t="array" ref="G3056">IF(OR('Exadata Layout'!R63 = "P", 'Exadata Layout'!R63 = "A"), 'Exadata Layout'!G63, "")</f>
        <v/>
      </c>
    </row>
    <row r="3057" spans="3:7">
      <c r="C3057" s="91">
        <v>50</v>
      </c>
      <c r="D3057" s="99">
        <f>IF(OR('Exadata Layout'!R64 = "P"), 'Exadata Layout'!V64, 0)</f>
        <v>0</v>
      </c>
      <c r="E3057" s="99">
        <f t="array" ref="E3057">IF(OR('Exadata Layout'!R64 = "P", 'Exadata Layout'!R64 = "A"), 'Exadata Layout'!W64, 0)</f>
        <v>0</v>
      </c>
      <c r="F3057" s="99">
        <f>IF(OR('Exadata Layout'!R64 = "P", 'Exadata Layout'!R64 = "A"), 'Exadata Layout'!I64, 0)</f>
        <v>0</v>
      </c>
      <c r="G3057" s="91" t="str">
        <f t="array" ref="G3057">IF(OR('Exadata Layout'!R64 = "P", 'Exadata Layout'!R64 = "A"), 'Exadata Layout'!G64, "")</f>
        <v/>
      </c>
    </row>
    <row r="3058" spans="3:7">
      <c r="C3058" s="91">
        <v>51</v>
      </c>
      <c r="D3058" s="99">
        <f>IF(OR('Exadata Layout'!R65 = "P"), 'Exadata Layout'!V65, 0)</f>
        <v>0</v>
      </c>
      <c r="E3058" s="99">
        <f t="array" ref="E3058">IF(OR('Exadata Layout'!R65 = "P", 'Exadata Layout'!R65 = "A"), 'Exadata Layout'!W65, 0)</f>
        <v>0</v>
      </c>
      <c r="F3058" s="99">
        <f>IF(OR('Exadata Layout'!R65 = "P", 'Exadata Layout'!R65 = "A"), 'Exadata Layout'!I65, 0)</f>
        <v>0</v>
      </c>
      <c r="G3058" s="91" t="str">
        <f t="array" ref="G3058">IF(OR('Exadata Layout'!R65 = "P", 'Exadata Layout'!R65 = "A"), 'Exadata Layout'!G65, "")</f>
        <v/>
      </c>
    </row>
    <row r="3059" spans="3:7">
      <c r="C3059" s="91">
        <v>52</v>
      </c>
      <c r="D3059" s="99">
        <f>IF(OR('Exadata Layout'!R66 = "P"), 'Exadata Layout'!V66, 0)</f>
        <v>0</v>
      </c>
      <c r="E3059" s="99">
        <f t="array" ref="E3059">IF(OR('Exadata Layout'!R66 = "P", 'Exadata Layout'!R66 = "A"), 'Exadata Layout'!W66, 0)</f>
        <v>0</v>
      </c>
      <c r="F3059" s="99">
        <f>IF(OR('Exadata Layout'!R66 = "P", 'Exadata Layout'!R66 = "A"), 'Exadata Layout'!I66, 0)</f>
        <v>0</v>
      </c>
      <c r="G3059" s="91" t="str">
        <f t="array" ref="G3059">IF(OR('Exadata Layout'!R66 = "P", 'Exadata Layout'!R66 = "A"), 'Exadata Layout'!G66, "")</f>
        <v/>
      </c>
    </row>
    <row r="3060" spans="3:7">
      <c r="C3060" s="91">
        <v>53</v>
      </c>
      <c r="D3060" s="99">
        <f>IF(OR('Exadata Layout'!R67 = "P"), 'Exadata Layout'!V67, 0)</f>
        <v>0</v>
      </c>
      <c r="E3060" s="99">
        <f t="array" ref="E3060">IF(OR('Exadata Layout'!R67 = "P", 'Exadata Layout'!R67 = "A"), 'Exadata Layout'!W67, 0)</f>
        <v>0</v>
      </c>
      <c r="F3060" s="99">
        <f>IF(OR('Exadata Layout'!R67 = "P", 'Exadata Layout'!R67 = "A"), 'Exadata Layout'!I67, 0)</f>
        <v>0</v>
      </c>
      <c r="G3060" s="91" t="str">
        <f t="array" ref="G3060">IF(OR('Exadata Layout'!R67 = "P", 'Exadata Layout'!R67 = "A"), 'Exadata Layout'!G67, "")</f>
        <v/>
      </c>
    </row>
    <row r="3061" spans="3:7">
      <c r="C3061" s="91">
        <v>54</v>
      </c>
      <c r="D3061" s="99">
        <f>IF(OR('Exadata Layout'!R68 = "P"), 'Exadata Layout'!V68, 0)</f>
        <v>0</v>
      </c>
      <c r="E3061" s="99">
        <f t="array" ref="E3061">IF(OR('Exadata Layout'!R68 = "P", 'Exadata Layout'!R68 = "A"), 'Exadata Layout'!W68, 0)</f>
        <v>0</v>
      </c>
      <c r="F3061" s="99">
        <f>IF(OR('Exadata Layout'!R68 = "P", 'Exadata Layout'!R68 = "A"), 'Exadata Layout'!I68, 0)</f>
        <v>0</v>
      </c>
      <c r="G3061" s="91" t="str">
        <f t="array" ref="G3061">IF(OR('Exadata Layout'!R68 = "P", 'Exadata Layout'!R68 = "A"), 'Exadata Layout'!G68, "")</f>
        <v/>
      </c>
    </row>
    <row r="3062" spans="3:7">
      <c r="C3062" s="91">
        <v>55</v>
      </c>
      <c r="D3062" s="99">
        <f>IF(OR('Exadata Layout'!R69 = "P"), 'Exadata Layout'!V69, 0)</f>
        <v>0</v>
      </c>
      <c r="E3062" s="99">
        <f t="array" ref="E3062">IF(OR('Exadata Layout'!R69 = "P", 'Exadata Layout'!R69 = "A"), 'Exadata Layout'!W69, 0)</f>
        <v>0</v>
      </c>
      <c r="F3062" s="99">
        <f>IF(OR('Exadata Layout'!R69 = "P", 'Exadata Layout'!R69 = "A"), 'Exadata Layout'!I69, 0)</f>
        <v>0</v>
      </c>
      <c r="G3062" s="91" t="str">
        <f t="array" ref="G3062">IF(OR('Exadata Layout'!R69 = "P", 'Exadata Layout'!R69 = "A"), 'Exadata Layout'!G69, "")</f>
        <v/>
      </c>
    </row>
    <row r="3063" spans="3:7">
      <c r="C3063" s="91">
        <v>56</v>
      </c>
      <c r="D3063" s="99">
        <f>IF(OR('Exadata Layout'!R70 = "P"), 'Exadata Layout'!V70, 0)</f>
        <v>0</v>
      </c>
      <c r="E3063" s="99">
        <f t="array" ref="E3063">IF(OR('Exadata Layout'!R70 = "P", 'Exadata Layout'!R70 = "A"), 'Exadata Layout'!W70, 0)</f>
        <v>0</v>
      </c>
      <c r="F3063" s="99">
        <f>IF(OR('Exadata Layout'!R70 = "P", 'Exadata Layout'!R70 = "A"), 'Exadata Layout'!I70, 0)</f>
        <v>0</v>
      </c>
      <c r="G3063" s="91" t="str">
        <f t="array" ref="G3063">IF(OR('Exadata Layout'!R70 = "P", 'Exadata Layout'!R70 = "A"), 'Exadata Layout'!G70, "")</f>
        <v/>
      </c>
    </row>
    <row r="3064" spans="3:7">
      <c r="C3064" s="91">
        <v>57</v>
      </c>
      <c r="D3064" s="99">
        <f>IF(OR('Exadata Layout'!R71 = "P"), 'Exadata Layout'!V71, 0)</f>
        <v>0</v>
      </c>
      <c r="E3064" s="99">
        <f t="array" ref="E3064">IF(OR('Exadata Layout'!R71 = "P", 'Exadata Layout'!R71 = "A"), 'Exadata Layout'!W71, 0)</f>
        <v>0</v>
      </c>
      <c r="F3064" s="99">
        <f>IF(OR('Exadata Layout'!R71 = "P", 'Exadata Layout'!R71 = "A"), 'Exadata Layout'!I71, 0)</f>
        <v>0</v>
      </c>
      <c r="G3064" s="91" t="str">
        <f t="array" ref="G3064">IF(OR('Exadata Layout'!R71 = "P", 'Exadata Layout'!R71 = "A"), 'Exadata Layout'!G71, "")</f>
        <v/>
      </c>
    </row>
    <row r="3065" spans="3:7">
      <c r="C3065" s="91">
        <v>58</v>
      </c>
      <c r="D3065" s="99">
        <f>IF(OR('Exadata Layout'!R72 = "P"), 'Exadata Layout'!V72, 0)</f>
        <v>0</v>
      </c>
      <c r="E3065" s="99">
        <f t="array" ref="E3065">IF(OR('Exadata Layout'!R72 = "P", 'Exadata Layout'!R72 = "A"), 'Exadata Layout'!W72, 0)</f>
        <v>0</v>
      </c>
      <c r="F3065" s="99">
        <f>IF(OR('Exadata Layout'!R72 = "P", 'Exadata Layout'!R72 = "A"), 'Exadata Layout'!I72, 0)</f>
        <v>0</v>
      </c>
      <c r="G3065" s="91" t="str">
        <f t="array" ref="G3065">IF(OR('Exadata Layout'!R72 = "P", 'Exadata Layout'!R72 = "A"), 'Exadata Layout'!G72, "")</f>
        <v/>
      </c>
    </row>
    <row r="3066" spans="3:7">
      <c r="C3066" s="91">
        <v>59</v>
      </c>
      <c r="D3066" s="99">
        <f>IF(OR('Exadata Layout'!R73 = "P"), 'Exadata Layout'!V73, 0)</f>
        <v>0</v>
      </c>
      <c r="E3066" s="99">
        <f t="array" ref="E3066">IF(OR('Exadata Layout'!R73 = "P", 'Exadata Layout'!R73 = "A"), 'Exadata Layout'!W73, 0)</f>
        <v>0</v>
      </c>
      <c r="F3066" s="99">
        <f>IF(OR('Exadata Layout'!R73 = "P", 'Exadata Layout'!R73 = "A"), 'Exadata Layout'!I73, 0)</f>
        <v>0</v>
      </c>
      <c r="G3066" s="91" t="str">
        <f t="array" ref="G3066">IF(OR('Exadata Layout'!R73 = "P", 'Exadata Layout'!R73 = "A"), 'Exadata Layout'!G73, "")</f>
        <v/>
      </c>
    </row>
    <row r="3067" spans="3:7">
      <c r="C3067" s="91">
        <v>60</v>
      </c>
      <c r="D3067" s="99">
        <f>IF(OR('Exadata Layout'!R74 = "P"), 'Exadata Layout'!V74, 0)</f>
        <v>0</v>
      </c>
      <c r="E3067" s="99">
        <f t="array" ref="E3067">IF(OR('Exadata Layout'!R74 = "P", 'Exadata Layout'!R74 = "A"), 'Exadata Layout'!W74, 0)</f>
        <v>0</v>
      </c>
      <c r="F3067" s="99">
        <f>IF(OR('Exadata Layout'!R74 = "P", 'Exadata Layout'!R74 = "A"), 'Exadata Layout'!I74, 0)</f>
        <v>0</v>
      </c>
      <c r="G3067" s="91" t="str">
        <f t="array" ref="G3067">IF(OR('Exadata Layout'!R74 = "P", 'Exadata Layout'!R74 = "A"), 'Exadata Layout'!G74, "")</f>
        <v/>
      </c>
    </row>
    <row r="3068" spans="3:7">
      <c r="C3068" s="91">
        <v>61</v>
      </c>
      <c r="D3068" s="99">
        <f>IF(OR('Exadata Layout'!R75 = "P"), 'Exadata Layout'!V75, 0)</f>
        <v>0</v>
      </c>
      <c r="E3068" s="99">
        <f t="array" ref="E3068">IF(OR('Exadata Layout'!R75 = "P", 'Exadata Layout'!R75 = "A"), 'Exadata Layout'!W75, 0)</f>
        <v>0</v>
      </c>
      <c r="F3068" s="99">
        <f>IF(OR('Exadata Layout'!R75 = "P", 'Exadata Layout'!R75 = "A"), 'Exadata Layout'!I75, 0)</f>
        <v>0</v>
      </c>
      <c r="G3068" s="91" t="str">
        <f t="array" ref="G3068">IF(OR('Exadata Layout'!R75 = "P", 'Exadata Layout'!R75 = "A"), 'Exadata Layout'!G75, "")</f>
        <v/>
      </c>
    </row>
    <row r="3069" spans="3:7">
      <c r="C3069" s="91">
        <v>62</v>
      </c>
      <c r="D3069" s="99">
        <f>IF(OR('Exadata Layout'!R76 = "P"), 'Exadata Layout'!V76, 0)</f>
        <v>0</v>
      </c>
      <c r="E3069" s="99">
        <f t="array" ref="E3069">IF(OR('Exadata Layout'!R76 = "P", 'Exadata Layout'!R76 = "A"), 'Exadata Layout'!W76, 0)</f>
        <v>0</v>
      </c>
      <c r="F3069" s="99">
        <f>IF(OR('Exadata Layout'!R76 = "P", 'Exadata Layout'!R76 = "A"), 'Exadata Layout'!I76, 0)</f>
        <v>0</v>
      </c>
      <c r="G3069" s="91" t="str">
        <f t="array" ref="G3069">IF(OR('Exadata Layout'!R76 = "P", 'Exadata Layout'!R76 = "A"), 'Exadata Layout'!G76, "")</f>
        <v/>
      </c>
    </row>
    <row r="3070" spans="3:7">
      <c r="C3070" s="91">
        <v>63</v>
      </c>
      <c r="D3070" s="99">
        <f>IF(OR('Exadata Layout'!R77 = "P"), 'Exadata Layout'!V77, 0)</f>
        <v>0</v>
      </c>
      <c r="E3070" s="99">
        <f t="array" ref="E3070">IF(OR('Exadata Layout'!R77 = "P", 'Exadata Layout'!R77 = "A"), 'Exadata Layout'!W77, 0)</f>
        <v>0</v>
      </c>
      <c r="F3070" s="99">
        <f>IF(OR('Exadata Layout'!R77 = "P", 'Exadata Layout'!R77 = "A"), 'Exadata Layout'!I77, 0)</f>
        <v>0</v>
      </c>
      <c r="G3070" s="91" t="str">
        <f t="array" ref="G3070">IF(OR('Exadata Layout'!R77 = "P", 'Exadata Layout'!R77 = "A"), 'Exadata Layout'!G77, "")</f>
        <v/>
      </c>
    </row>
    <row r="3071" spans="3:7">
      <c r="C3071" s="91">
        <v>64</v>
      </c>
      <c r="D3071" s="99">
        <f>IF(OR('Exadata Layout'!R78 = "P"), 'Exadata Layout'!V78, 0)</f>
        <v>0</v>
      </c>
      <c r="E3071" s="99">
        <f t="array" ref="E3071">IF(OR('Exadata Layout'!R78 = "P", 'Exadata Layout'!R78 = "A"), 'Exadata Layout'!W78, 0)</f>
        <v>0</v>
      </c>
      <c r="F3071" s="99">
        <f>IF(OR('Exadata Layout'!R78 = "P", 'Exadata Layout'!R78 = "A"), 'Exadata Layout'!I78, 0)</f>
        <v>0</v>
      </c>
      <c r="G3071" s="91" t="str">
        <f t="array" ref="G3071">IF(OR('Exadata Layout'!R78 = "P", 'Exadata Layout'!R78 = "A"), 'Exadata Layout'!G78, "")</f>
        <v/>
      </c>
    </row>
    <row r="3072" spans="3:7">
      <c r="C3072" s="91">
        <v>65</v>
      </c>
      <c r="D3072" s="99">
        <f>IF(OR('Exadata Layout'!R79 = "P"), 'Exadata Layout'!V79, 0)</f>
        <v>0</v>
      </c>
      <c r="E3072" s="99">
        <f t="array" ref="E3072">IF(OR('Exadata Layout'!R79 = "P", 'Exadata Layout'!R79 = "A"), 'Exadata Layout'!W79, 0)</f>
        <v>0</v>
      </c>
      <c r="F3072" s="99">
        <f>IF(OR('Exadata Layout'!R79 = "P", 'Exadata Layout'!R79 = "A"), 'Exadata Layout'!I79, 0)</f>
        <v>0</v>
      </c>
      <c r="G3072" s="91" t="str">
        <f t="array" ref="G3072">IF(OR('Exadata Layout'!R79 = "P", 'Exadata Layout'!R79 = "A"), 'Exadata Layout'!G79, "")</f>
        <v/>
      </c>
    </row>
    <row r="3073" spans="3:7">
      <c r="C3073" s="91">
        <v>66</v>
      </c>
      <c r="D3073" s="99">
        <f>IF(OR('Exadata Layout'!R80 = "P"), 'Exadata Layout'!V80, 0)</f>
        <v>0</v>
      </c>
      <c r="E3073" s="99">
        <f t="array" ref="E3073">IF(OR('Exadata Layout'!R80 = "P", 'Exadata Layout'!R80 = "A"), 'Exadata Layout'!W80, 0)</f>
        <v>0</v>
      </c>
      <c r="F3073" s="99">
        <f>IF(OR('Exadata Layout'!R80 = "P", 'Exadata Layout'!R80 = "A"), 'Exadata Layout'!I80, 0)</f>
        <v>0</v>
      </c>
      <c r="G3073" s="91" t="str">
        <f t="array" ref="G3073">IF(OR('Exadata Layout'!R80 = "P", 'Exadata Layout'!R80 = "A"), 'Exadata Layout'!G80, "")</f>
        <v/>
      </c>
    </row>
    <row r="3074" spans="3:7">
      <c r="C3074" s="91">
        <v>67</v>
      </c>
      <c r="D3074" s="99">
        <f>IF(OR('Exadata Layout'!R81 = "P"), 'Exadata Layout'!V81, 0)</f>
        <v>0</v>
      </c>
      <c r="E3074" s="99">
        <f t="array" ref="E3074">IF(OR('Exadata Layout'!R81 = "P", 'Exadata Layout'!R81 = "A"), 'Exadata Layout'!W81, 0)</f>
        <v>0</v>
      </c>
      <c r="F3074" s="99">
        <f>IF(OR('Exadata Layout'!R81 = "P", 'Exadata Layout'!R81 = "A"), 'Exadata Layout'!I81, 0)</f>
        <v>0</v>
      </c>
      <c r="G3074" s="91" t="str">
        <f t="array" ref="G3074">IF(OR('Exadata Layout'!R81 = "P", 'Exadata Layout'!R81 = "A"), 'Exadata Layout'!G81, "")</f>
        <v/>
      </c>
    </row>
    <row r="3075" spans="3:7">
      <c r="C3075" s="91">
        <v>68</v>
      </c>
      <c r="D3075" s="99">
        <f>IF(OR('Exadata Layout'!R82 = "P"), 'Exadata Layout'!V82, 0)</f>
        <v>0</v>
      </c>
      <c r="E3075" s="99">
        <f t="array" ref="E3075">IF(OR('Exadata Layout'!R82 = "P", 'Exadata Layout'!R82 = "A"), 'Exadata Layout'!W82, 0)</f>
        <v>0</v>
      </c>
      <c r="F3075" s="99">
        <f>IF(OR('Exadata Layout'!R82 = "P", 'Exadata Layout'!R82 = "A"), 'Exadata Layout'!I82, 0)</f>
        <v>0</v>
      </c>
      <c r="G3075" s="91" t="str">
        <f t="array" ref="G3075">IF(OR('Exadata Layout'!R82 = "P", 'Exadata Layout'!R82 = "A"), 'Exadata Layout'!G82, "")</f>
        <v/>
      </c>
    </row>
    <row r="3076" spans="3:7">
      <c r="C3076" s="91">
        <v>69</v>
      </c>
      <c r="D3076" s="99">
        <f>IF(OR('Exadata Layout'!R83 = "P"), 'Exadata Layout'!V83, 0)</f>
        <v>0</v>
      </c>
      <c r="E3076" s="99">
        <f t="array" ref="E3076">IF(OR('Exadata Layout'!R83 = "P", 'Exadata Layout'!R83 = "A"), 'Exadata Layout'!W83, 0)</f>
        <v>0</v>
      </c>
      <c r="F3076" s="99">
        <f>IF(OR('Exadata Layout'!R83 = "P", 'Exadata Layout'!R83 = "A"), 'Exadata Layout'!I83, 0)</f>
        <v>0</v>
      </c>
      <c r="G3076" s="91" t="str">
        <f t="array" ref="G3076">IF(OR('Exadata Layout'!R83 = "P", 'Exadata Layout'!R83 = "A"), 'Exadata Layout'!G83, "")</f>
        <v/>
      </c>
    </row>
    <row r="3077" spans="3:7">
      <c r="C3077" s="91">
        <v>70</v>
      </c>
      <c r="D3077" s="99">
        <f>IF(OR('Exadata Layout'!R84 = "P"), 'Exadata Layout'!V84, 0)</f>
        <v>0</v>
      </c>
      <c r="E3077" s="99">
        <f t="array" ref="E3077">IF(OR('Exadata Layout'!R84 = "P", 'Exadata Layout'!R84 = "A"), 'Exadata Layout'!W84, 0)</f>
        <v>0</v>
      </c>
      <c r="F3077" s="99">
        <f>IF(OR('Exadata Layout'!R84 = "P", 'Exadata Layout'!R84 = "A"), 'Exadata Layout'!I84, 0)</f>
        <v>0</v>
      </c>
      <c r="G3077" s="91" t="str">
        <f t="array" ref="G3077">IF(OR('Exadata Layout'!R84 = "P", 'Exadata Layout'!R84 = "A"), 'Exadata Layout'!G84, "")</f>
        <v/>
      </c>
    </row>
    <row r="3078" spans="3:7">
      <c r="C3078" s="91">
        <v>71</v>
      </c>
      <c r="D3078" s="99">
        <f>IF(OR('Exadata Layout'!R85 = "P"), 'Exadata Layout'!V85, 0)</f>
        <v>0</v>
      </c>
      <c r="E3078" s="99">
        <f t="array" ref="E3078">IF(OR('Exadata Layout'!R85 = "P", 'Exadata Layout'!R85 = "A"), 'Exadata Layout'!W85, 0)</f>
        <v>0</v>
      </c>
      <c r="F3078" s="99">
        <f>IF(OR('Exadata Layout'!R85 = "P", 'Exadata Layout'!R85 = "A"), 'Exadata Layout'!I85, 0)</f>
        <v>0</v>
      </c>
      <c r="G3078" s="91" t="str">
        <f t="array" ref="G3078">IF(OR('Exadata Layout'!R85 = "P", 'Exadata Layout'!R85 = "A"), 'Exadata Layout'!G85, "")</f>
        <v/>
      </c>
    </row>
    <row r="3079" spans="3:7">
      <c r="C3079" s="91">
        <v>72</v>
      </c>
      <c r="D3079" s="99">
        <f>IF(OR('Exadata Layout'!R86 = "P"), 'Exadata Layout'!V86, 0)</f>
        <v>0</v>
      </c>
      <c r="E3079" s="99">
        <f t="array" ref="E3079">IF(OR('Exadata Layout'!R86 = "P", 'Exadata Layout'!R86 = "A"), 'Exadata Layout'!W86, 0)</f>
        <v>0</v>
      </c>
      <c r="F3079" s="99">
        <f>IF(OR('Exadata Layout'!R86 = "P", 'Exadata Layout'!R86 = "A"), 'Exadata Layout'!I86, 0)</f>
        <v>0</v>
      </c>
      <c r="G3079" s="91" t="str">
        <f t="array" ref="G3079">IF(OR('Exadata Layout'!R86 = "P", 'Exadata Layout'!R86 = "A"), 'Exadata Layout'!G86, "")</f>
        <v/>
      </c>
    </row>
    <row r="3080" spans="3:7">
      <c r="C3080" s="91">
        <v>73</v>
      </c>
      <c r="D3080" s="99">
        <f>IF(OR('Exadata Layout'!R87 = "P"), 'Exadata Layout'!V87, 0)</f>
        <v>0</v>
      </c>
      <c r="E3080" s="99">
        <f t="array" ref="E3080">IF(OR('Exadata Layout'!R87 = "P", 'Exadata Layout'!R87 = "A"), 'Exadata Layout'!W87, 0)</f>
        <v>0</v>
      </c>
      <c r="F3080" s="99">
        <f>IF(OR('Exadata Layout'!R87 = "P", 'Exadata Layout'!R87 = "A"), 'Exadata Layout'!I87, 0)</f>
        <v>0</v>
      </c>
      <c r="G3080" s="91" t="str">
        <f t="array" ref="G3080">IF(OR('Exadata Layout'!R87 = "P", 'Exadata Layout'!R87 = "A"), 'Exadata Layout'!G87, "")</f>
        <v/>
      </c>
    </row>
    <row r="3081" spans="3:7">
      <c r="C3081" s="91">
        <v>74</v>
      </c>
      <c r="D3081" s="99">
        <f>IF(OR('Exadata Layout'!R88 = "P"), 'Exadata Layout'!V88, 0)</f>
        <v>0</v>
      </c>
      <c r="E3081" s="99">
        <f t="array" ref="E3081">IF(OR('Exadata Layout'!R88 = "P", 'Exadata Layout'!R88 = "A"), 'Exadata Layout'!W88, 0)</f>
        <v>0</v>
      </c>
      <c r="F3081" s="99">
        <f>IF(OR('Exadata Layout'!R88 = "P", 'Exadata Layout'!R88 = "A"), 'Exadata Layout'!I88, 0)</f>
        <v>0</v>
      </c>
      <c r="G3081" s="91" t="str">
        <f t="array" ref="G3081">IF(OR('Exadata Layout'!R88 = "P", 'Exadata Layout'!R88 = "A"), 'Exadata Layout'!G88, "")</f>
        <v/>
      </c>
    </row>
    <row r="3082" spans="3:7">
      <c r="C3082" s="91">
        <v>75</v>
      </c>
      <c r="D3082" s="99">
        <f>IF(OR('Exadata Layout'!R89 = "P"), 'Exadata Layout'!V89, 0)</f>
        <v>0</v>
      </c>
      <c r="E3082" s="99">
        <f t="array" ref="E3082">IF(OR('Exadata Layout'!R89 = "P", 'Exadata Layout'!R89 = "A"), 'Exadata Layout'!W89, 0)</f>
        <v>0</v>
      </c>
      <c r="F3082" s="99">
        <f>IF(OR('Exadata Layout'!R89 = "P", 'Exadata Layout'!R89 = "A"), 'Exadata Layout'!I89, 0)</f>
        <v>0</v>
      </c>
      <c r="G3082" s="91" t="str">
        <f t="array" ref="G3082">IF(OR('Exadata Layout'!R89 = "P", 'Exadata Layout'!R89 = "A"), 'Exadata Layout'!G89, "")</f>
        <v/>
      </c>
    </row>
    <row r="3083" spans="3:7">
      <c r="C3083" s="91">
        <v>76</v>
      </c>
      <c r="D3083" s="99">
        <f>IF(OR('Exadata Layout'!R90 = "P"), 'Exadata Layout'!V90, 0)</f>
        <v>0</v>
      </c>
      <c r="E3083" s="99">
        <f t="array" ref="E3083">IF(OR('Exadata Layout'!R90 = "P", 'Exadata Layout'!R90 = "A"), 'Exadata Layout'!W90, 0)</f>
        <v>0</v>
      </c>
      <c r="F3083" s="99">
        <f>IF(OR('Exadata Layout'!R90 = "P", 'Exadata Layout'!R90 = "A"), 'Exadata Layout'!I90, 0)</f>
        <v>0</v>
      </c>
      <c r="G3083" s="91" t="str">
        <f t="array" ref="G3083">IF(OR('Exadata Layout'!R90 = "P", 'Exadata Layout'!R90 = "A"), 'Exadata Layout'!G90, "")</f>
        <v/>
      </c>
    </row>
    <row r="3084" spans="3:7">
      <c r="C3084" s="91">
        <v>77</v>
      </c>
      <c r="D3084" s="99">
        <f>IF(OR('Exadata Layout'!R91 = "P"), 'Exadata Layout'!V91, 0)</f>
        <v>0</v>
      </c>
      <c r="E3084" s="99">
        <f t="array" ref="E3084">IF(OR('Exadata Layout'!R91 = "P", 'Exadata Layout'!R91 = "A"), 'Exadata Layout'!W91, 0)</f>
        <v>0</v>
      </c>
      <c r="F3084" s="99">
        <f>IF(OR('Exadata Layout'!R91 = "P", 'Exadata Layout'!R91 = "A"), 'Exadata Layout'!I91, 0)</f>
        <v>0</v>
      </c>
      <c r="G3084" s="91" t="str">
        <f t="array" ref="G3084">IF(OR('Exadata Layout'!R91 = "P", 'Exadata Layout'!R91 = "A"), 'Exadata Layout'!G91, "")</f>
        <v/>
      </c>
    </row>
    <row r="3085" spans="3:7">
      <c r="C3085" s="91">
        <v>78</v>
      </c>
      <c r="D3085" s="99">
        <f>IF(OR('Exadata Layout'!R92 = "P"), 'Exadata Layout'!V92, 0)</f>
        <v>0</v>
      </c>
      <c r="E3085" s="99">
        <f t="array" ref="E3085">IF(OR('Exadata Layout'!R92 = "P", 'Exadata Layout'!R92 = "A"), 'Exadata Layout'!W92, 0)</f>
        <v>0</v>
      </c>
      <c r="F3085" s="99">
        <f>IF(OR('Exadata Layout'!R92 = "P", 'Exadata Layout'!R92 = "A"), 'Exadata Layout'!I92, 0)</f>
        <v>0</v>
      </c>
      <c r="G3085" s="91" t="str">
        <f t="array" ref="G3085">IF(OR('Exadata Layout'!R92 = "P", 'Exadata Layout'!R92 = "A"), 'Exadata Layout'!G92, "")</f>
        <v/>
      </c>
    </row>
    <row r="3086" spans="3:7">
      <c r="C3086" s="91">
        <v>79</v>
      </c>
      <c r="D3086" s="99">
        <f>IF(OR('Exadata Layout'!R93 = "P"), 'Exadata Layout'!V93, 0)</f>
        <v>0</v>
      </c>
      <c r="E3086" s="99">
        <f t="array" ref="E3086">IF(OR('Exadata Layout'!R93 = "P", 'Exadata Layout'!R93 = "A"), 'Exadata Layout'!W93, 0)</f>
        <v>0</v>
      </c>
      <c r="F3086" s="99">
        <f>IF(OR('Exadata Layout'!R93 = "P", 'Exadata Layout'!R93 = "A"), 'Exadata Layout'!I93, 0)</f>
        <v>0</v>
      </c>
      <c r="G3086" s="91" t="str">
        <f t="array" ref="G3086">IF(OR('Exadata Layout'!R93 = "P", 'Exadata Layout'!R93 = "A"), 'Exadata Layout'!G93, "")</f>
        <v/>
      </c>
    </row>
    <row r="3087" spans="3:7">
      <c r="C3087" s="91">
        <v>80</v>
      </c>
      <c r="D3087" s="99">
        <f>IF(OR('Exadata Layout'!R94 = "P"), 'Exadata Layout'!V94, 0)</f>
        <v>0</v>
      </c>
      <c r="E3087" s="99">
        <f t="array" ref="E3087">IF(OR('Exadata Layout'!R94 = "P", 'Exadata Layout'!R94 = "A"), 'Exadata Layout'!W94, 0)</f>
        <v>0</v>
      </c>
      <c r="F3087" s="99">
        <f>IF(OR('Exadata Layout'!R94 = "P", 'Exadata Layout'!R94 = "A"), 'Exadata Layout'!I94, 0)</f>
        <v>0</v>
      </c>
      <c r="G3087" s="91" t="str">
        <f t="array" ref="G3087">IF(OR('Exadata Layout'!R94 = "P", 'Exadata Layout'!R94 = "A"), 'Exadata Layout'!G94, "")</f>
        <v/>
      </c>
    </row>
    <row r="3088" spans="3:7">
      <c r="C3088" s="91">
        <v>81</v>
      </c>
      <c r="D3088" s="99">
        <f>IF(OR('Exadata Layout'!R95 = "P"), 'Exadata Layout'!V95, 0)</f>
        <v>0</v>
      </c>
      <c r="E3088" s="99">
        <f t="array" ref="E3088">IF(OR('Exadata Layout'!R95 = "P", 'Exadata Layout'!R95 = "A"), 'Exadata Layout'!W95, 0)</f>
        <v>0</v>
      </c>
      <c r="F3088" s="99">
        <f>IF(OR('Exadata Layout'!R95 = "P", 'Exadata Layout'!R95 = "A"), 'Exadata Layout'!I95, 0)</f>
        <v>0</v>
      </c>
      <c r="G3088" s="91" t="str">
        <f t="array" ref="G3088">IF(OR('Exadata Layout'!R95 = "P", 'Exadata Layout'!R95 = "A"), 'Exadata Layout'!G95, "")</f>
        <v/>
      </c>
    </row>
    <row r="3089" spans="3:7">
      <c r="C3089" s="91">
        <v>82</v>
      </c>
      <c r="D3089" s="99">
        <f>IF(OR('Exadata Layout'!R96 = "P"), 'Exadata Layout'!V96, 0)</f>
        <v>0</v>
      </c>
      <c r="E3089" s="99">
        <f t="array" ref="E3089">IF(OR('Exadata Layout'!R96 = "P", 'Exadata Layout'!R96 = "A"), 'Exadata Layout'!W96, 0)</f>
        <v>0</v>
      </c>
      <c r="F3089" s="99">
        <f>IF(OR('Exadata Layout'!R96 = "P", 'Exadata Layout'!R96 = "A"), 'Exadata Layout'!I96, 0)</f>
        <v>0</v>
      </c>
      <c r="G3089" s="91" t="str">
        <f t="array" ref="G3089">IF(OR('Exadata Layout'!R96 = "P", 'Exadata Layout'!R96 = "A"), 'Exadata Layout'!G96, "")</f>
        <v/>
      </c>
    </row>
    <row r="3090" spans="3:7">
      <c r="C3090" s="91">
        <v>83</v>
      </c>
      <c r="D3090" s="99">
        <f>IF(OR('Exadata Layout'!R97 = "P"), 'Exadata Layout'!V97, 0)</f>
        <v>0</v>
      </c>
      <c r="E3090" s="99">
        <f t="array" ref="E3090">IF(OR('Exadata Layout'!R97 = "P", 'Exadata Layout'!R97 = "A"), 'Exadata Layout'!W97, 0)</f>
        <v>0</v>
      </c>
      <c r="F3090" s="99">
        <f>IF(OR('Exadata Layout'!R97 = "P", 'Exadata Layout'!R97 = "A"), 'Exadata Layout'!I97, 0)</f>
        <v>0</v>
      </c>
      <c r="G3090" s="91" t="str">
        <f t="array" ref="G3090">IF(OR('Exadata Layout'!R97 = "P", 'Exadata Layout'!R97 = "A"), 'Exadata Layout'!G97, "")</f>
        <v/>
      </c>
    </row>
    <row r="3091" spans="3:7">
      <c r="C3091" s="91">
        <v>84</v>
      </c>
      <c r="D3091" s="99">
        <f>IF(OR('Exadata Layout'!R98 = "P"), 'Exadata Layout'!V98, 0)</f>
        <v>0</v>
      </c>
      <c r="E3091" s="99">
        <f t="array" ref="E3091">IF(OR('Exadata Layout'!R98 = "P", 'Exadata Layout'!R98 = "A"), 'Exadata Layout'!W98, 0)</f>
        <v>0</v>
      </c>
      <c r="F3091" s="99">
        <f>IF(OR('Exadata Layout'!R98 = "P", 'Exadata Layout'!R98 = "A"), 'Exadata Layout'!I98, 0)</f>
        <v>0</v>
      </c>
      <c r="G3091" s="91" t="str">
        <f t="array" ref="G3091">IF(OR('Exadata Layout'!R98 = "P", 'Exadata Layout'!R98 = "A"), 'Exadata Layout'!G98, "")</f>
        <v/>
      </c>
    </row>
    <row r="3092" spans="3:7">
      <c r="C3092" s="91">
        <v>85</v>
      </c>
      <c r="D3092" s="99">
        <f>IF(OR('Exadata Layout'!R99 = "P"), 'Exadata Layout'!V99, 0)</f>
        <v>0</v>
      </c>
      <c r="E3092" s="99">
        <f t="array" ref="E3092">IF(OR('Exadata Layout'!R99 = "P", 'Exadata Layout'!R99 = "A"), 'Exadata Layout'!W99, 0)</f>
        <v>0</v>
      </c>
      <c r="F3092" s="99">
        <f>IF(OR('Exadata Layout'!R99 = "P", 'Exadata Layout'!R99 = "A"), 'Exadata Layout'!I99, 0)</f>
        <v>0</v>
      </c>
      <c r="G3092" s="91" t="str">
        <f t="array" ref="G3092">IF(OR('Exadata Layout'!R99 = "P", 'Exadata Layout'!R99 = "A"), 'Exadata Layout'!G99, "")</f>
        <v/>
      </c>
    </row>
    <row r="3093" spans="3:7">
      <c r="C3093" s="91">
        <v>86</v>
      </c>
      <c r="D3093" s="99">
        <f>IF(OR('Exadata Layout'!R100 = "P"), 'Exadata Layout'!V100, 0)</f>
        <v>0</v>
      </c>
      <c r="E3093" s="99">
        <f t="array" ref="E3093">IF(OR('Exadata Layout'!R100 = "P", 'Exadata Layout'!R100 = "A"), 'Exadata Layout'!W100, 0)</f>
        <v>0</v>
      </c>
      <c r="F3093" s="99">
        <f>IF(OR('Exadata Layout'!R100 = "P", 'Exadata Layout'!R100 = "A"), 'Exadata Layout'!I100, 0)</f>
        <v>0</v>
      </c>
      <c r="G3093" s="91" t="str">
        <f t="array" ref="G3093">IF(OR('Exadata Layout'!R100 = "P", 'Exadata Layout'!R100 = "A"), 'Exadata Layout'!G100, "")</f>
        <v/>
      </c>
    </row>
    <row r="3094" spans="3:7">
      <c r="C3094" s="91">
        <v>87</v>
      </c>
      <c r="D3094" s="99">
        <f>IF(OR('Exadata Layout'!R101 = "P"), 'Exadata Layout'!V101, 0)</f>
        <v>0</v>
      </c>
      <c r="E3094" s="99">
        <f t="array" ref="E3094">IF(OR('Exadata Layout'!R101 = "P", 'Exadata Layout'!R101 = "A"), 'Exadata Layout'!W101, 0)</f>
        <v>0</v>
      </c>
      <c r="F3094" s="99">
        <f>IF(OR('Exadata Layout'!R101 = "P", 'Exadata Layout'!R101 = "A"), 'Exadata Layout'!I101, 0)</f>
        <v>0</v>
      </c>
      <c r="G3094" s="91" t="str">
        <f t="array" ref="G3094">IF(OR('Exadata Layout'!R101 = "P", 'Exadata Layout'!R101 = "A"), 'Exadata Layout'!G101, "")</f>
        <v/>
      </c>
    </row>
    <row r="3095" spans="3:7">
      <c r="C3095" s="91">
        <v>88</v>
      </c>
      <c r="D3095" s="99">
        <f>IF(OR('Exadata Layout'!R102 = "P"), 'Exadata Layout'!V102, 0)</f>
        <v>0</v>
      </c>
      <c r="E3095" s="99">
        <f t="array" ref="E3095">IF(OR('Exadata Layout'!R102 = "P", 'Exadata Layout'!R102 = "A"), 'Exadata Layout'!W102, 0)</f>
        <v>0</v>
      </c>
      <c r="F3095" s="99">
        <f>IF(OR('Exadata Layout'!R102 = "P", 'Exadata Layout'!R102 = "A"), 'Exadata Layout'!I102, 0)</f>
        <v>0</v>
      </c>
      <c r="G3095" s="91" t="str">
        <f t="array" ref="G3095">IF(OR('Exadata Layout'!R102 = "P", 'Exadata Layout'!R102 = "A"), 'Exadata Layout'!G102, "")</f>
        <v/>
      </c>
    </row>
    <row r="3096" spans="3:7">
      <c r="C3096" s="91">
        <v>89</v>
      </c>
      <c r="D3096" s="99">
        <f>IF(OR('Exadata Layout'!R103 = "P"), 'Exadata Layout'!V103, 0)</f>
        <v>0</v>
      </c>
      <c r="E3096" s="99">
        <f t="array" ref="E3096">IF(OR('Exadata Layout'!R103 = "P", 'Exadata Layout'!R103 = "A"), 'Exadata Layout'!W103, 0)</f>
        <v>0</v>
      </c>
      <c r="F3096" s="99">
        <f>IF(OR('Exadata Layout'!R103 = "P", 'Exadata Layout'!R103 = "A"), 'Exadata Layout'!I103, 0)</f>
        <v>0</v>
      </c>
      <c r="G3096" s="91" t="str">
        <f t="array" ref="G3096">IF(OR('Exadata Layout'!R103 = "P", 'Exadata Layout'!R103 = "A"), 'Exadata Layout'!G103, "")</f>
        <v/>
      </c>
    </row>
    <row r="3097" spans="3:7">
      <c r="C3097" s="91">
        <v>90</v>
      </c>
      <c r="D3097" s="99">
        <f>IF(OR('Exadata Layout'!R104 = "P"), 'Exadata Layout'!V104, 0)</f>
        <v>0</v>
      </c>
      <c r="E3097" s="99">
        <f t="array" ref="E3097">IF(OR('Exadata Layout'!R104 = "P", 'Exadata Layout'!R104 = "A"), 'Exadata Layout'!W104, 0)</f>
        <v>0</v>
      </c>
      <c r="F3097" s="99">
        <f>IF(OR('Exadata Layout'!R104 = "P", 'Exadata Layout'!R104 = "A"), 'Exadata Layout'!I104, 0)</f>
        <v>0</v>
      </c>
      <c r="G3097" s="91" t="str">
        <f t="array" ref="G3097">IF(OR('Exadata Layout'!R104 = "P", 'Exadata Layout'!R104 = "A"), 'Exadata Layout'!G104, "")</f>
        <v/>
      </c>
    </row>
    <row r="3098" spans="3:7">
      <c r="C3098" s="91">
        <v>91</v>
      </c>
      <c r="D3098" s="99">
        <f>IF(OR('Exadata Layout'!R105 = "P"), 'Exadata Layout'!V105, 0)</f>
        <v>0</v>
      </c>
      <c r="E3098" s="99">
        <f t="array" ref="E3098">IF(OR('Exadata Layout'!R105 = "P", 'Exadata Layout'!R105 = "A"), 'Exadata Layout'!W105, 0)</f>
        <v>0</v>
      </c>
      <c r="F3098" s="99">
        <f>IF(OR('Exadata Layout'!R105 = "P", 'Exadata Layout'!R105 = "A"), 'Exadata Layout'!I105, 0)</f>
        <v>0</v>
      </c>
      <c r="G3098" s="91" t="str">
        <f t="array" ref="G3098">IF(OR('Exadata Layout'!R105 = "P", 'Exadata Layout'!R105 = "A"), 'Exadata Layout'!G105, "")</f>
        <v/>
      </c>
    </row>
    <row r="3099" spans="3:7">
      <c r="C3099" s="91">
        <v>92</v>
      </c>
      <c r="D3099" s="99">
        <f>IF(OR('Exadata Layout'!R106 = "P"), 'Exadata Layout'!V106, 0)</f>
        <v>0</v>
      </c>
      <c r="E3099" s="99">
        <f t="array" ref="E3099">IF(OR('Exadata Layout'!R106 = "P", 'Exadata Layout'!R106 = "A"), 'Exadata Layout'!W106, 0)</f>
        <v>0</v>
      </c>
      <c r="F3099" s="99">
        <f>IF(OR('Exadata Layout'!R106 = "P", 'Exadata Layout'!R106 = "A"), 'Exadata Layout'!I106, 0)</f>
        <v>0</v>
      </c>
      <c r="G3099" s="91" t="str">
        <f t="array" ref="G3099">IF(OR('Exadata Layout'!R106 = "P", 'Exadata Layout'!R106 = "A"), 'Exadata Layout'!G106, "")</f>
        <v/>
      </c>
    </row>
    <row r="3100" spans="3:7">
      <c r="C3100" s="91">
        <v>93</v>
      </c>
      <c r="D3100" s="99">
        <f>IF(OR('Exadata Layout'!R107 = "P"), 'Exadata Layout'!V107, 0)</f>
        <v>0</v>
      </c>
      <c r="E3100" s="99">
        <f t="array" ref="E3100">IF(OR('Exadata Layout'!R107 = "P", 'Exadata Layout'!R107 = "A"), 'Exadata Layout'!W107, 0)</f>
        <v>0</v>
      </c>
      <c r="F3100" s="99">
        <f>IF(OR('Exadata Layout'!R107 = "P", 'Exadata Layout'!R107 = "A"), 'Exadata Layout'!I107, 0)</f>
        <v>0</v>
      </c>
      <c r="G3100" s="91" t="str">
        <f t="array" ref="G3100">IF(OR('Exadata Layout'!R107 = "P", 'Exadata Layout'!R107 = "A"), 'Exadata Layout'!G107, "")</f>
        <v/>
      </c>
    </row>
    <row r="3101" spans="3:7">
      <c r="C3101" s="91">
        <v>94</v>
      </c>
      <c r="D3101" s="99">
        <f>IF(OR('Exadata Layout'!R108 = "P"), 'Exadata Layout'!V108, 0)</f>
        <v>0</v>
      </c>
      <c r="E3101" s="99">
        <f t="array" ref="E3101">IF(OR('Exadata Layout'!R108 = "P", 'Exadata Layout'!R108 = "A"), 'Exadata Layout'!W108, 0)</f>
        <v>0</v>
      </c>
      <c r="F3101" s="99">
        <f>IF(OR('Exadata Layout'!R108 = "P", 'Exadata Layout'!R108 = "A"), 'Exadata Layout'!I108, 0)</f>
        <v>0</v>
      </c>
      <c r="G3101" s="91" t="str">
        <f t="array" ref="G3101">IF(OR('Exadata Layout'!R108 = "P", 'Exadata Layout'!R108 = "A"), 'Exadata Layout'!G108, "")</f>
        <v/>
      </c>
    </row>
    <row r="3102" spans="3:7">
      <c r="C3102" s="91">
        <v>95</v>
      </c>
      <c r="D3102" s="99">
        <f>IF(OR('Exadata Layout'!R109 = "P"), 'Exadata Layout'!V109, 0)</f>
        <v>0</v>
      </c>
      <c r="E3102" s="99">
        <f t="array" ref="E3102">IF(OR('Exadata Layout'!R109 = "P", 'Exadata Layout'!R109 = "A"), 'Exadata Layout'!W109, 0)</f>
        <v>0</v>
      </c>
      <c r="F3102" s="99">
        <f>IF(OR('Exadata Layout'!R109 = "P", 'Exadata Layout'!R109 = "A"), 'Exadata Layout'!I109, 0)</f>
        <v>0</v>
      </c>
      <c r="G3102" s="91" t="str">
        <f t="array" ref="G3102">IF(OR('Exadata Layout'!R109 = "P", 'Exadata Layout'!R109 = "A"), 'Exadata Layout'!G109, "")</f>
        <v/>
      </c>
    </row>
    <row r="3103" spans="3:7">
      <c r="C3103" s="91">
        <v>96</v>
      </c>
      <c r="D3103" s="99">
        <f>IF(OR('Exadata Layout'!R110 = "P"), 'Exadata Layout'!V110, 0)</f>
        <v>0</v>
      </c>
      <c r="E3103" s="99">
        <f t="array" ref="E3103">IF(OR('Exadata Layout'!R110 = "P", 'Exadata Layout'!R110 = "A"), 'Exadata Layout'!W110, 0)</f>
        <v>0</v>
      </c>
      <c r="F3103" s="99">
        <f>IF(OR('Exadata Layout'!R110 = "P", 'Exadata Layout'!R110 = "A"), 'Exadata Layout'!I110, 0)</f>
        <v>0</v>
      </c>
      <c r="G3103" s="91" t="str">
        <f t="array" ref="G3103">IF(OR('Exadata Layout'!R110 = "P", 'Exadata Layout'!R110 = "A"), 'Exadata Layout'!G110, "")</f>
        <v/>
      </c>
    </row>
    <row r="3104" spans="3:7">
      <c r="C3104" s="91">
        <v>97</v>
      </c>
      <c r="D3104" s="99">
        <f>IF(OR('Exadata Layout'!R111 = "P"), 'Exadata Layout'!V111, 0)</f>
        <v>0</v>
      </c>
      <c r="E3104" s="99">
        <f t="array" ref="E3104">IF(OR('Exadata Layout'!R111 = "P", 'Exadata Layout'!R111 = "A"), 'Exadata Layout'!W111, 0)</f>
        <v>0</v>
      </c>
      <c r="F3104" s="99">
        <f>IF(OR('Exadata Layout'!R111 = "P", 'Exadata Layout'!R111 = "A"), 'Exadata Layout'!I111, 0)</f>
        <v>0</v>
      </c>
      <c r="G3104" s="91" t="str">
        <f t="array" ref="G3104">IF(OR('Exadata Layout'!R111 = "P", 'Exadata Layout'!R111 = "A"), 'Exadata Layout'!G111, "")</f>
        <v/>
      </c>
    </row>
    <row r="3105" spans="3:7">
      <c r="C3105" s="91">
        <v>98</v>
      </c>
      <c r="D3105" s="99">
        <f>IF(OR('Exadata Layout'!R112 = "P"), 'Exadata Layout'!V112, 0)</f>
        <v>0</v>
      </c>
      <c r="E3105" s="99">
        <f t="array" ref="E3105">IF(OR('Exadata Layout'!R112 = "P", 'Exadata Layout'!R112 = "A"), 'Exadata Layout'!W112, 0)</f>
        <v>0</v>
      </c>
      <c r="F3105" s="99">
        <f>IF(OR('Exadata Layout'!R112 = "P", 'Exadata Layout'!R112 = "A"), 'Exadata Layout'!I112, 0)</f>
        <v>0</v>
      </c>
      <c r="G3105" s="91" t="str">
        <f t="array" ref="G3105">IF(OR('Exadata Layout'!R112 = "P", 'Exadata Layout'!R112 = "A"), 'Exadata Layout'!G112, "")</f>
        <v/>
      </c>
    </row>
    <row r="3106" spans="3:7">
      <c r="C3106" s="91">
        <v>99</v>
      </c>
      <c r="D3106" s="99">
        <f>IF(OR('Exadata Layout'!R113 = "P"), 'Exadata Layout'!V113, 0)</f>
        <v>0</v>
      </c>
      <c r="E3106" s="99">
        <f t="array" ref="E3106">IF(OR('Exadata Layout'!R113 = "P", 'Exadata Layout'!R113 = "A"), 'Exadata Layout'!W113, 0)</f>
        <v>0</v>
      </c>
      <c r="F3106" s="99">
        <f>IF(OR('Exadata Layout'!R113 = "P", 'Exadata Layout'!R113 = "A"), 'Exadata Layout'!I113, 0)</f>
        <v>0</v>
      </c>
      <c r="G3106" s="91" t="str">
        <f t="array" ref="G3106">IF(OR('Exadata Layout'!R113 = "P", 'Exadata Layout'!R113 = "A"), 'Exadata Layout'!G113, "")</f>
        <v/>
      </c>
    </row>
    <row r="3107" spans="3:7">
      <c r="C3107" s="91">
        <v>100</v>
      </c>
      <c r="D3107" s="99">
        <f>IF(OR('Exadata Layout'!R114 = "P"), 'Exadata Layout'!V114, 0)</f>
        <v>0</v>
      </c>
      <c r="E3107" s="99">
        <f t="array" ref="E3107">IF(OR('Exadata Layout'!R114 = "P", 'Exadata Layout'!R114 = "A"), 'Exadata Layout'!W114, 0)</f>
        <v>0</v>
      </c>
      <c r="F3107" s="99">
        <f>IF(OR('Exadata Layout'!R114 = "P", 'Exadata Layout'!R114 = "A"), 'Exadata Layout'!I114, 0)</f>
        <v>0</v>
      </c>
      <c r="G3107" s="91" t="str">
        <f t="array" ref="G3107">IF(OR('Exadata Layout'!R114 = "P", 'Exadata Layout'!R114 = "A"), 'Exadata Layout'!G114, "")</f>
        <v/>
      </c>
    </row>
    <row r="3108" spans="3:7">
      <c r="C3108" s="91">
        <v>101</v>
      </c>
      <c r="D3108" s="99">
        <f>IF(OR('Exadata Layout'!R115 = "P"), 'Exadata Layout'!V115, 0)</f>
        <v>0</v>
      </c>
      <c r="E3108" s="99">
        <f t="array" ref="E3108">IF(OR('Exadata Layout'!R115 = "P", 'Exadata Layout'!R115 = "A"), 'Exadata Layout'!W115, 0)</f>
        <v>0</v>
      </c>
      <c r="F3108" s="99">
        <f>IF(OR('Exadata Layout'!R115 = "P", 'Exadata Layout'!R115 = "A"), 'Exadata Layout'!I115, 0)</f>
        <v>0</v>
      </c>
      <c r="G3108" s="91" t="str">
        <f t="array" ref="G3108">IF(OR('Exadata Layout'!R115 = "P", 'Exadata Layout'!R115 = "A"), 'Exadata Layout'!G115, "")</f>
        <v/>
      </c>
    </row>
    <row r="3109" spans="3:7">
      <c r="C3109" s="91">
        <v>102</v>
      </c>
      <c r="D3109" s="99">
        <f>IF(OR('Exadata Layout'!R116 = "P"), 'Exadata Layout'!V116, 0)</f>
        <v>0</v>
      </c>
      <c r="E3109" s="99">
        <f t="array" ref="E3109">IF(OR('Exadata Layout'!R116 = "P", 'Exadata Layout'!R116 = "A"), 'Exadata Layout'!W116, 0)</f>
        <v>0</v>
      </c>
      <c r="F3109" s="99">
        <f>IF(OR('Exadata Layout'!R116 = "P", 'Exadata Layout'!R116 = "A"), 'Exadata Layout'!I116, 0)</f>
        <v>0</v>
      </c>
      <c r="G3109" s="91" t="str">
        <f t="array" ref="G3109">IF(OR('Exadata Layout'!R116 = "P", 'Exadata Layout'!R116 = "A"), 'Exadata Layout'!G116, "")</f>
        <v/>
      </c>
    </row>
    <row r="3110" spans="3:7">
      <c r="C3110" s="91">
        <v>103</v>
      </c>
      <c r="D3110" s="99">
        <f>IF(OR('Exadata Layout'!R117 = "P"), 'Exadata Layout'!V117, 0)</f>
        <v>0</v>
      </c>
      <c r="E3110" s="99">
        <f t="array" ref="E3110">IF(OR('Exadata Layout'!R117 = "P", 'Exadata Layout'!R117 = "A"), 'Exadata Layout'!W117, 0)</f>
        <v>0</v>
      </c>
      <c r="F3110" s="99">
        <f>IF(OR('Exadata Layout'!R117 = "P", 'Exadata Layout'!R117 = "A"), 'Exadata Layout'!I117, 0)</f>
        <v>0</v>
      </c>
      <c r="G3110" s="91" t="str">
        <f t="array" ref="G3110">IF(OR('Exadata Layout'!R117 = "P", 'Exadata Layout'!R117 = "A"), 'Exadata Layout'!G117, "")</f>
        <v/>
      </c>
    </row>
    <row r="3111" spans="3:7">
      <c r="C3111" s="91">
        <v>104</v>
      </c>
      <c r="D3111" s="99">
        <f>IF(OR('Exadata Layout'!R118 = "P"), 'Exadata Layout'!V118, 0)</f>
        <v>0</v>
      </c>
      <c r="E3111" s="99">
        <f t="array" ref="E3111">IF(OR('Exadata Layout'!R118 = "P", 'Exadata Layout'!R118 = "A"), 'Exadata Layout'!W118, 0)</f>
        <v>0</v>
      </c>
      <c r="F3111" s="99">
        <f>IF(OR('Exadata Layout'!R118 = "P", 'Exadata Layout'!R118 = "A"), 'Exadata Layout'!I118, 0)</f>
        <v>0</v>
      </c>
      <c r="G3111" s="91" t="str">
        <f t="array" ref="G3111">IF(OR('Exadata Layout'!R118 = "P", 'Exadata Layout'!R118 = "A"), 'Exadata Layout'!G118, "")</f>
        <v/>
      </c>
    </row>
    <row r="3112" spans="3:7">
      <c r="C3112" s="91">
        <v>105</v>
      </c>
      <c r="D3112" s="99">
        <f>IF(OR('Exadata Layout'!R119 = "P"), 'Exadata Layout'!V119, 0)</f>
        <v>0</v>
      </c>
      <c r="E3112" s="99">
        <f t="array" ref="E3112">IF(OR('Exadata Layout'!R119 = "P", 'Exadata Layout'!R119 = "A"), 'Exadata Layout'!W119, 0)</f>
        <v>0</v>
      </c>
      <c r="F3112" s="99">
        <f>IF(OR('Exadata Layout'!R119 = "P", 'Exadata Layout'!R119 = "A"), 'Exadata Layout'!I119, 0)</f>
        <v>0</v>
      </c>
      <c r="G3112" s="91" t="str">
        <f t="array" ref="G3112">IF(OR('Exadata Layout'!R119 = "P", 'Exadata Layout'!R119 = "A"), 'Exadata Layout'!G119, "")</f>
        <v/>
      </c>
    </row>
    <row r="3113" spans="3:7">
      <c r="C3113" s="91">
        <v>106</v>
      </c>
      <c r="D3113" s="99">
        <f>IF(OR('Exadata Layout'!R120 = "P"), 'Exadata Layout'!V120, 0)</f>
        <v>0</v>
      </c>
      <c r="E3113" s="99">
        <f t="array" ref="E3113">IF(OR('Exadata Layout'!R120 = "P", 'Exadata Layout'!R120 = "A"), 'Exadata Layout'!W120, 0)</f>
        <v>0</v>
      </c>
      <c r="F3113" s="99">
        <f>IF(OR('Exadata Layout'!R120 = "P", 'Exadata Layout'!R120 = "A"), 'Exadata Layout'!I120, 0)</f>
        <v>0</v>
      </c>
      <c r="G3113" s="91" t="str">
        <f t="array" ref="G3113">IF(OR('Exadata Layout'!R120 = "P", 'Exadata Layout'!R120 = "A"), 'Exadata Layout'!G120, "")</f>
        <v/>
      </c>
    </row>
    <row r="3114" spans="3:7">
      <c r="C3114" s="91">
        <v>107</v>
      </c>
      <c r="D3114" s="99">
        <f>IF(OR('Exadata Layout'!R121 = "P"), 'Exadata Layout'!V121, 0)</f>
        <v>0</v>
      </c>
      <c r="E3114" s="99">
        <f t="array" ref="E3114">IF(OR('Exadata Layout'!R121 = "P", 'Exadata Layout'!R121 = "A"), 'Exadata Layout'!W121, 0)</f>
        <v>0</v>
      </c>
      <c r="F3114" s="99">
        <f>IF(OR('Exadata Layout'!R121 = "P", 'Exadata Layout'!R121 = "A"), 'Exadata Layout'!I121, 0)</f>
        <v>0</v>
      </c>
      <c r="G3114" s="91" t="str">
        <f t="array" ref="G3114">IF(OR('Exadata Layout'!R121 = "P", 'Exadata Layout'!R121 = "A"), 'Exadata Layout'!G121, "")</f>
        <v/>
      </c>
    </row>
    <row r="3115" spans="3:7">
      <c r="C3115" s="91">
        <v>108</v>
      </c>
      <c r="D3115" s="99">
        <f>IF(OR('Exadata Layout'!R122 = "P"), 'Exadata Layout'!V122, 0)</f>
        <v>0</v>
      </c>
      <c r="E3115" s="99">
        <f t="array" ref="E3115">IF(OR('Exadata Layout'!R122 = "P", 'Exadata Layout'!R122 = "A"), 'Exadata Layout'!W122, 0)</f>
        <v>0</v>
      </c>
      <c r="F3115" s="99">
        <f>IF(OR('Exadata Layout'!R122 = "P", 'Exadata Layout'!R122 = "A"), 'Exadata Layout'!I122, 0)</f>
        <v>0</v>
      </c>
      <c r="G3115" s="91" t="str">
        <f t="array" ref="G3115">IF(OR('Exadata Layout'!R122 = "P", 'Exadata Layout'!R122 = "A"), 'Exadata Layout'!G122, "")</f>
        <v/>
      </c>
    </row>
    <row r="3116" spans="3:7">
      <c r="C3116" s="91">
        <v>109</v>
      </c>
      <c r="D3116" s="99">
        <f>IF(OR('Exadata Layout'!R123 = "P"), 'Exadata Layout'!V123, 0)</f>
        <v>0</v>
      </c>
      <c r="E3116" s="99">
        <f t="array" ref="E3116">IF(OR('Exadata Layout'!R123 = "P", 'Exadata Layout'!R123 = "A"), 'Exadata Layout'!W123, 0)</f>
        <v>0</v>
      </c>
      <c r="F3116" s="99">
        <f>IF(OR('Exadata Layout'!R123 = "P", 'Exadata Layout'!R123 = "A"), 'Exadata Layout'!I123, 0)</f>
        <v>0</v>
      </c>
      <c r="G3116" s="91" t="str">
        <f t="array" ref="G3116">IF(OR('Exadata Layout'!R123 = "P", 'Exadata Layout'!R123 = "A"), 'Exadata Layout'!G123, "")</f>
        <v/>
      </c>
    </row>
    <row r="3117" spans="3:7">
      <c r="C3117" s="91">
        <v>110</v>
      </c>
      <c r="D3117" s="99">
        <f>IF(OR('Exadata Layout'!R124 = "P"), 'Exadata Layout'!V124, 0)</f>
        <v>0</v>
      </c>
      <c r="E3117" s="99">
        <f t="array" ref="E3117">IF(OR('Exadata Layout'!R124 = "P", 'Exadata Layout'!R124 = "A"), 'Exadata Layout'!W124, 0)</f>
        <v>0</v>
      </c>
      <c r="F3117" s="99">
        <f>IF(OR('Exadata Layout'!R124 = "P", 'Exadata Layout'!R124 = "A"), 'Exadata Layout'!I124, 0)</f>
        <v>0</v>
      </c>
      <c r="G3117" s="91" t="str">
        <f t="array" ref="G3117">IF(OR('Exadata Layout'!R124 = "P", 'Exadata Layout'!R124 = "A"), 'Exadata Layout'!G124, "")</f>
        <v/>
      </c>
    </row>
    <row r="3118" spans="3:7">
      <c r="C3118" s="91">
        <v>111</v>
      </c>
      <c r="D3118" s="99">
        <f>IF(OR('Exadata Layout'!R125 = "P"), 'Exadata Layout'!V125, 0)</f>
        <v>0</v>
      </c>
      <c r="E3118" s="99">
        <f t="array" ref="E3118">IF(OR('Exadata Layout'!R125 = "P", 'Exadata Layout'!R125 = "A"), 'Exadata Layout'!W125, 0)</f>
        <v>0</v>
      </c>
      <c r="F3118" s="99">
        <f>IF(OR('Exadata Layout'!R125 = "P", 'Exadata Layout'!R125 = "A"), 'Exadata Layout'!I125, 0)</f>
        <v>0</v>
      </c>
      <c r="G3118" s="91" t="str">
        <f t="array" ref="G3118">IF(OR('Exadata Layout'!R125 = "P", 'Exadata Layout'!R125 = "A"), 'Exadata Layout'!G125, "")</f>
        <v/>
      </c>
    </row>
    <row r="3119" spans="3:7">
      <c r="C3119" s="91">
        <v>112</v>
      </c>
      <c r="D3119" s="99">
        <f>IF(OR('Exadata Layout'!R126 = "P"), 'Exadata Layout'!V126, 0)</f>
        <v>0</v>
      </c>
      <c r="E3119" s="99">
        <f t="array" ref="E3119">IF(OR('Exadata Layout'!R126 = "P", 'Exadata Layout'!R126 = "A"), 'Exadata Layout'!W126, 0)</f>
        <v>0</v>
      </c>
      <c r="F3119" s="99">
        <f>IF(OR('Exadata Layout'!R126 = "P", 'Exadata Layout'!R126 = "A"), 'Exadata Layout'!I126, 0)</f>
        <v>0</v>
      </c>
      <c r="G3119" s="91" t="str">
        <f t="array" ref="G3119">IF(OR('Exadata Layout'!R126 = "P", 'Exadata Layout'!R126 = "A"), 'Exadata Layout'!G126, "")</f>
        <v/>
      </c>
    </row>
    <row r="3120" spans="3:7">
      <c r="C3120" s="91">
        <v>113</v>
      </c>
      <c r="D3120" s="99">
        <f>IF(OR('Exadata Layout'!R127 = "P"), 'Exadata Layout'!V127, 0)</f>
        <v>0</v>
      </c>
      <c r="E3120" s="99">
        <f t="array" ref="E3120">IF(OR('Exadata Layout'!R127 = "P", 'Exadata Layout'!R127 = "A"), 'Exadata Layout'!W127, 0)</f>
        <v>0</v>
      </c>
      <c r="F3120" s="99">
        <f>IF(OR('Exadata Layout'!R127 = "P", 'Exadata Layout'!R127 = "A"), 'Exadata Layout'!I127, 0)</f>
        <v>0</v>
      </c>
      <c r="G3120" s="91" t="str">
        <f t="array" ref="G3120">IF(OR('Exadata Layout'!R127 = "P", 'Exadata Layout'!R127 = "A"), 'Exadata Layout'!G127, "")</f>
        <v/>
      </c>
    </row>
    <row r="3121" spans="3:7">
      <c r="C3121" s="91">
        <v>114</v>
      </c>
      <c r="D3121" s="99">
        <f>IF(OR('Exadata Layout'!R128 = "P"), 'Exadata Layout'!V128, 0)</f>
        <v>0</v>
      </c>
      <c r="E3121" s="99">
        <f t="array" ref="E3121">IF(OR('Exadata Layout'!R128 = "P", 'Exadata Layout'!R128 = "A"), 'Exadata Layout'!W128, 0)</f>
        <v>0</v>
      </c>
      <c r="F3121" s="99">
        <f>IF(OR('Exadata Layout'!R128 = "P", 'Exadata Layout'!R128 = "A"), 'Exadata Layout'!I128, 0)</f>
        <v>0</v>
      </c>
      <c r="G3121" s="91" t="str">
        <f t="array" ref="G3121">IF(OR('Exadata Layout'!R128 = "P", 'Exadata Layout'!R128 = "A"), 'Exadata Layout'!G128, "")</f>
        <v/>
      </c>
    </row>
    <row r="3122" spans="3:7">
      <c r="C3122" s="91">
        <v>115</v>
      </c>
      <c r="D3122" s="99">
        <f>IF(OR('Exadata Layout'!R129 = "P"), 'Exadata Layout'!V129, 0)</f>
        <v>0</v>
      </c>
      <c r="E3122" s="99">
        <f t="array" ref="E3122">IF(OR('Exadata Layout'!R129 = "P", 'Exadata Layout'!R129 = "A"), 'Exadata Layout'!W129, 0)</f>
        <v>0</v>
      </c>
      <c r="F3122" s="99">
        <f>IF(OR('Exadata Layout'!R129 = "P", 'Exadata Layout'!R129 = "A"), 'Exadata Layout'!I129, 0)</f>
        <v>0</v>
      </c>
      <c r="G3122" s="91" t="str">
        <f t="array" ref="G3122">IF(OR('Exadata Layout'!R129 = "P", 'Exadata Layout'!R129 = "A"), 'Exadata Layout'!G129, "")</f>
        <v/>
      </c>
    </row>
    <row r="3123" spans="3:7">
      <c r="C3123" s="91">
        <v>116</v>
      </c>
      <c r="D3123" s="99">
        <f>IF(OR('Exadata Layout'!R130 = "P"), 'Exadata Layout'!V130, 0)</f>
        <v>0</v>
      </c>
      <c r="E3123" s="99">
        <f t="array" ref="E3123">IF(OR('Exadata Layout'!R130 = "P", 'Exadata Layout'!R130 = "A"), 'Exadata Layout'!W130, 0)</f>
        <v>0</v>
      </c>
      <c r="F3123" s="99">
        <f>IF(OR('Exadata Layout'!R130 = "P", 'Exadata Layout'!R130 = "A"), 'Exadata Layout'!I130, 0)</f>
        <v>0</v>
      </c>
      <c r="G3123" s="91" t="str">
        <f t="array" ref="G3123">IF(OR('Exadata Layout'!R130 = "P", 'Exadata Layout'!R130 = "A"), 'Exadata Layout'!G130, "")</f>
        <v/>
      </c>
    </row>
    <row r="3124" spans="3:7">
      <c r="C3124" s="91">
        <v>117</v>
      </c>
      <c r="D3124" s="99">
        <f>IF(OR('Exadata Layout'!R131 = "P"), 'Exadata Layout'!V131, 0)</f>
        <v>0</v>
      </c>
      <c r="E3124" s="99">
        <f t="array" ref="E3124">IF(OR('Exadata Layout'!R131 = "P", 'Exadata Layout'!R131 = "A"), 'Exadata Layout'!W131, 0)</f>
        <v>0</v>
      </c>
      <c r="F3124" s="99">
        <f>IF(OR('Exadata Layout'!R131 = "P", 'Exadata Layout'!R131 = "A"), 'Exadata Layout'!I131, 0)</f>
        <v>0</v>
      </c>
      <c r="G3124" s="91" t="str">
        <f t="array" ref="G3124">IF(OR('Exadata Layout'!R131 = "P", 'Exadata Layout'!R131 = "A"), 'Exadata Layout'!G131, "")</f>
        <v/>
      </c>
    </row>
    <row r="3125" spans="3:7">
      <c r="C3125" s="91">
        <v>118</v>
      </c>
      <c r="D3125" s="99">
        <f>IF(OR('Exadata Layout'!R132 = "P"), 'Exadata Layout'!V132, 0)</f>
        <v>0</v>
      </c>
      <c r="E3125" s="99">
        <f t="array" ref="E3125">IF(OR('Exadata Layout'!R132 = "P", 'Exadata Layout'!R132 = "A"), 'Exadata Layout'!W132, 0)</f>
        <v>0</v>
      </c>
      <c r="F3125" s="99">
        <f>IF(OR('Exadata Layout'!R132 = "P", 'Exadata Layout'!R132 = "A"), 'Exadata Layout'!I132, 0)</f>
        <v>0</v>
      </c>
      <c r="G3125" s="91" t="str">
        <f t="array" ref="G3125">IF(OR('Exadata Layout'!R132 = "P", 'Exadata Layout'!R132 = "A"), 'Exadata Layout'!G132, "")</f>
        <v/>
      </c>
    </row>
    <row r="3126" spans="3:7">
      <c r="C3126" s="91">
        <v>119</v>
      </c>
      <c r="D3126" s="99">
        <f>IF(OR('Exadata Layout'!R133 = "P"), 'Exadata Layout'!V133, 0)</f>
        <v>0</v>
      </c>
      <c r="E3126" s="99">
        <f t="array" ref="E3126">IF(OR('Exadata Layout'!R133 = "P", 'Exadata Layout'!R133 = "A"), 'Exadata Layout'!W133, 0)</f>
        <v>0</v>
      </c>
      <c r="F3126" s="99">
        <f>IF(OR('Exadata Layout'!R133 = "P", 'Exadata Layout'!R133 = "A"), 'Exadata Layout'!I133, 0)</f>
        <v>0</v>
      </c>
      <c r="G3126" s="91" t="str">
        <f t="array" ref="G3126">IF(OR('Exadata Layout'!R133 = "P", 'Exadata Layout'!R133 = "A"), 'Exadata Layout'!G133, "")</f>
        <v/>
      </c>
    </row>
    <row r="3127" spans="3:7">
      <c r="C3127" s="91">
        <v>120</v>
      </c>
      <c r="D3127" s="99">
        <f>IF(OR('Exadata Layout'!R134 = "P"), 'Exadata Layout'!V134, 0)</f>
        <v>0</v>
      </c>
      <c r="E3127" s="99">
        <f t="array" ref="E3127">IF(OR('Exadata Layout'!R134 = "P", 'Exadata Layout'!R134 = "A"), 'Exadata Layout'!W134, 0)</f>
        <v>0</v>
      </c>
      <c r="F3127" s="99">
        <f>IF(OR('Exadata Layout'!R134 = "P", 'Exadata Layout'!R134 = "A"), 'Exadata Layout'!I134, 0)</f>
        <v>0</v>
      </c>
      <c r="G3127" s="91" t="str">
        <f t="array" ref="G3127">IF(OR('Exadata Layout'!R134 = "P", 'Exadata Layout'!R134 = "A"), 'Exadata Layout'!G134, "")</f>
        <v/>
      </c>
    </row>
    <row r="3128" spans="3:7">
      <c r="C3128" s="91">
        <v>121</v>
      </c>
      <c r="D3128" s="99">
        <f>IF(OR('Exadata Layout'!R135 = "P"), 'Exadata Layout'!V135, 0)</f>
        <v>0</v>
      </c>
      <c r="E3128" s="99">
        <f t="array" ref="E3128">IF(OR('Exadata Layout'!R135 = "P", 'Exadata Layout'!R135 = "A"), 'Exadata Layout'!W135, 0)</f>
        <v>0</v>
      </c>
      <c r="F3128" s="99">
        <f>IF(OR('Exadata Layout'!R135 = "P", 'Exadata Layout'!R135 = "A"), 'Exadata Layout'!I135, 0)</f>
        <v>0</v>
      </c>
      <c r="G3128" s="91" t="str">
        <f t="array" ref="G3128">IF(OR('Exadata Layout'!R135 = "P", 'Exadata Layout'!R135 = "A"), 'Exadata Layout'!G135, "")</f>
        <v/>
      </c>
    </row>
    <row r="3129" spans="3:7">
      <c r="C3129" s="91">
        <v>122</v>
      </c>
      <c r="D3129" s="99">
        <f>IF(OR('Exadata Layout'!R136 = "P"), 'Exadata Layout'!V136, 0)</f>
        <v>0</v>
      </c>
      <c r="E3129" s="99">
        <f t="array" ref="E3129">IF(OR('Exadata Layout'!R136 = "P", 'Exadata Layout'!R136 = "A"), 'Exadata Layout'!W136, 0)</f>
        <v>0</v>
      </c>
      <c r="F3129" s="99">
        <f>IF(OR('Exadata Layout'!R136 = "P", 'Exadata Layout'!R136 = "A"), 'Exadata Layout'!I136, 0)</f>
        <v>0</v>
      </c>
      <c r="G3129" s="91" t="str">
        <f t="array" ref="G3129">IF(OR('Exadata Layout'!R136 = "P", 'Exadata Layout'!R136 = "A"), 'Exadata Layout'!G136, "")</f>
        <v/>
      </c>
    </row>
    <row r="3130" spans="3:7">
      <c r="C3130" s="91">
        <v>123</v>
      </c>
      <c r="D3130" s="99">
        <f>IF(OR('Exadata Layout'!R137 = "P"), 'Exadata Layout'!V137, 0)</f>
        <v>0</v>
      </c>
      <c r="E3130" s="99">
        <f t="array" ref="E3130">IF(OR('Exadata Layout'!R137 = "P", 'Exadata Layout'!R137 = "A"), 'Exadata Layout'!W137, 0)</f>
        <v>0</v>
      </c>
      <c r="F3130" s="99">
        <f>IF(OR('Exadata Layout'!R137 = "P", 'Exadata Layout'!R137 = "A"), 'Exadata Layout'!I137, 0)</f>
        <v>0</v>
      </c>
      <c r="G3130" s="91" t="str">
        <f t="array" ref="G3130">IF(OR('Exadata Layout'!R137 = "P", 'Exadata Layout'!R137 = "A"), 'Exadata Layout'!G137, "")</f>
        <v/>
      </c>
    </row>
    <row r="3131" spans="3:7">
      <c r="C3131" s="91">
        <v>124</v>
      </c>
      <c r="D3131" s="99">
        <f>IF(OR('Exadata Layout'!R138 = "P"), 'Exadata Layout'!V138, 0)</f>
        <v>0</v>
      </c>
      <c r="E3131" s="99">
        <f t="array" ref="E3131">IF(OR('Exadata Layout'!R138 = "P", 'Exadata Layout'!R138 = "A"), 'Exadata Layout'!W138, 0)</f>
        <v>0</v>
      </c>
      <c r="F3131" s="99">
        <f>IF(OR('Exadata Layout'!R138 = "P", 'Exadata Layout'!R138 = "A"), 'Exadata Layout'!I138, 0)</f>
        <v>0</v>
      </c>
      <c r="G3131" s="91" t="str">
        <f t="array" ref="G3131">IF(OR('Exadata Layout'!R138 = "P", 'Exadata Layout'!R138 = "A"), 'Exadata Layout'!G138, "")</f>
        <v/>
      </c>
    </row>
    <row r="3132" spans="3:7">
      <c r="C3132" s="91">
        <v>125</v>
      </c>
      <c r="D3132" s="99">
        <f>IF(OR('Exadata Layout'!R139 = "P"), 'Exadata Layout'!V139, 0)</f>
        <v>0</v>
      </c>
      <c r="E3132" s="99">
        <f t="array" ref="E3132">IF(OR('Exadata Layout'!R139 = "P", 'Exadata Layout'!R139 = "A"), 'Exadata Layout'!W139, 0)</f>
        <v>0</v>
      </c>
      <c r="F3132" s="99">
        <f>IF(OR('Exadata Layout'!R139 = "P", 'Exadata Layout'!R139 = "A"), 'Exadata Layout'!I139, 0)</f>
        <v>0</v>
      </c>
      <c r="G3132" s="91" t="str">
        <f t="array" ref="G3132">IF(OR('Exadata Layout'!R139 = "P", 'Exadata Layout'!R139 = "A"), 'Exadata Layout'!G139, "")</f>
        <v/>
      </c>
    </row>
    <row r="3133" spans="3:7">
      <c r="C3133" s="91">
        <v>126</v>
      </c>
      <c r="D3133" s="99">
        <f>IF(OR('Exadata Layout'!R140 = "P"), 'Exadata Layout'!V140, 0)</f>
        <v>0</v>
      </c>
      <c r="E3133" s="99">
        <f t="array" ref="E3133">IF(OR('Exadata Layout'!R140 = "P", 'Exadata Layout'!R140 = "A"), 'Exadata Layout'!W140, 0)</f>
        <v>0</v>
      </c>
      <c r="F3133" s="99">
        <f>IF(OR('Exadata Layout'!R140 = "P", 'Exadata Layout'!R140 = "A"), 'Exadata Layout'!I140, 0)</f>
        <v>0</v>
      </c>
      <c r="G3133" s="91" t="str">
        <f t="array" ref="G3133">IF(OR('Exadata Layout'!R140 = "P", 'Exadata Layout'!R140 = "A"), 'Exadata Layout'!G140, "")</f>
        <v/>
      </c>
    </row>
    <row r="3134" spans="3:7">
      <c r="C3134" s="91">
        <v>127</v>
      </c>
      <c r="D3134" s="99">
        <f>IF(OR('Exadata Layout'!R141 = "P"), 'Exadata Layout'!V141, 0)</f>
        <v>0</v>
      </c>
      <c r="E3134" s="99">
        <f t="array" ref="E3134">IF(OR('Exadata Layout'!R141 = "P", 'Exadata Layout'!R141 = "A"), 'Exadata Layout'!W141, 0)</f>
        <v>0</v>
      </c>
      <c r="F3134" s="99">
        <f>IF(OR('Exadata Layout'!R141 = "P", 'Exadata Layout'!R141 = "A"), 'Exadata Layout'!I141, 0)</f>
        <v>0</v>
      </c>
      <c r="G3134" s="91" t="str">
        <f t="array" ref="G3134">IF(OR('Exadata Layout'!R141 = "P", 'Exadata Layout'!R141 = "A"), 'Exadata Layout'!G141, "")</f>
        <v/>
      </c>
    </row>
    <row r="3135" spans="3:7">
      <c r="C3135" s="91">
        <v>128</v>
      </c>
      <c r="D3135" s="99">
        <f>IF(OR('Exadata Layout'!R142 = "P"), 'Exadata Layout'!V142, 0)</f>
        <v>0</v>
      </c>
      <c r="E3135" s="99">
        <f t="array" ref="E3135">IF(OR('Exadata Layout'!R142 = "P", 'Exadata Layout'!R142 = "A"), 'Exadata Layout'!W142, 0)</f>
        <v>0</v>
      </c>
      <c r="F3135" s="99">
        <f>IF(OR('Exadata Layout'!R142 = "P", 'Exadata Layout'!R142 = "A"), 'Exadata Layout'!I142, 0)</f>
        <v>0</v>
      </c>
      <c r="G3135" s="91" t="str">
        <f t="array" ref="G3135">IF(OR('Exadata Layout'!R142 = "P", 'Exadata Layout'!R142 = "A"), 'Exadata Layout'!G142, "")</f>
        <v/>
      </c>
    </row>
    <row r="3136" spans="3:7">
      <c r="C3136" s="91">
        <v>129</v>
      </c>
      <c r="D3136" s="99">
        <f>IF(OR('Exadata Layout'!R143 = "P"), 'Exadata Layout'!V143, 0)</f>
        <v>0</v>
      </c>
      <c r="E3136" s="99">
        <f t="array" ref="E3136">IF(OR('Exadata Layout'!R143 = "P", 'Exadata Layout'!R143 = "A"), 'Exadata Layout'!W143, 0)</f>
        <v>0</v>
      </c>
      <c r="F3136" s="99">
        <f>IF(OR('Exadata Layout'!R143 = "P", 'Exadata Layout'!R143 = "A"), 'Exadata Layout'!I143, 0)</f>
        <v>0</v>
      </c>
      <c r="G3136" s="91" t="str">
        <f t="array" ref="G3136">IF(OR('Exadata Layout'!R143 = "P", 'Exadata Layout'!R143 = "A"), 'Exadata Layout'!G143, "")</f>
        <v/>
      </c>
    </row>
    <row r="3137" spans="3:7">
      <c r="C3137" s="91">
        <v>130</v>
      </c>
      <c r="D3137" s="99">
        <f>IF(OR('Exadata Layout'!R144 = "P"), 'Exadata Layout'!V144, 0)</f>
        <v>0</v>
      </c>
      <c r="E3137" s="99">
        <f t="array" ref="E3137">IF(OR('Exadata Layout'!R144 = "P", 'Exadata Layout'!R144 = "A"), 'Exadata Layout'!W144, 0)</f>
        <v>0</v>
      </c>
      <c r="F3137" s="99">
        <f>IF(OR('Exadata Layout'!R144 = "P", 'Exadata Layout'!R144 = "A"), 'Exadata Layout'!I144, 0)</f>
        <v>0</v>
      </c>
      <c r="G3137" s="91" t="str">
        <f t="array" ref="G3137">IF(OR('Exadata Layout'!R144 = "P", 'Exadata Layout'!R144 = "A"), 'Exadata Layout'!G144, "")</f>
        <v/>
      </c>
    </row>
    <row r="3138" spans="3:7">
      <c r="C3138" s="91">
        <v>131</v>
      </c>
      <c r="D3138" s="99">
        <f>IF(OR('Exadata Layout'!R145 = "P"), 'Exadata Layout'!V145, 0)</f>
        <v>0</v>
      </c>
      <c r="E3138" s="99">
        <f t="array" ref="E3138">IF(OR('Exadata Layout'!R145 = "P", 'Exadata Layout'!R145 = "A"), 'Exadata Layout'!W145, 0)</f>
        <v>0</v>
      </c>
      <c r="F3138" s="99">
        <f>IF(OR('Exadata Layout'!R145 = "P", 'Exadata Layout'!R145 = "A"), 'Exadata Layout'!I145, 0)</f>
        <v>0</v>
      </c>
      <c r="G3138" s="91" t="str">
        <f t="array" ref="G3138">IF(OR('Exadata Layout'!R145 = "P", 'Exadata Layout'!R145 = "A"), 'Exadata Layout'!G145, "")</f>
        <v/>
      </c>
    </row>
    <row r="3139" spans="3:7">
      <c r="C3139" s="91">
        <v>132</v>
      </c>
      <c r="D3139" s="99">
        <f>IF(OR('Exadata Layout'!R146 = "P"), 'Exadata Layout'!V146, 0)</f>
        <v>0</v>
      </c>
      <c r="E3139" s="99">
        <f t="array" ref="E3139">IF(OR('Exadata Layout'!R146 = "P", 'Exadata Layout'!R146 = "A"), 'Exadata Layout'!W146, 0)</f>
        <v>0</v>
      </c>
      <c r="F3139" s="99">
        <f>IF(OR('Exadata Layout'!R146 = "P", 'Exadata Layout'!R146 = "A"), 'Exadata Layout'!I146, 0)</f>
        <v>0</v>
      </c>
      <c r="G3139" s="91" t="str">
        <f t="array" ref="G3139">IF(OR('Exadata Layout'!R146 = "P", 'Exadata Layout'!R146 = "A"), 'Exadata Layout'!G146, "")</f>
        <v/>
      </c>
    </row>
    <row r="3140" spans="3:7">
      <c r="C3140" s="91">
        <v>133</v>
      </c>
      <c r="D3140" s="99">
        <f>IF(OR('Exadata Layout'!R147 = "P"), 'Exadata Layout'!V147, 0)</f>
        <v>0</v>
      </c>
      <c r="E3140" s="99">
        <f t="array" ref="E3140">IF(OR('Exadata Layout'!R147 = "P", 'Exadata Layout'!R147 = "A"), 'Exadata Layout'!W147, 0)</f>
        <v>0</v>
      </c>
      <c r="F3140" s="99">
        <f>IF(OR('Exadata Layout'!R147 = "P", 'Exadata Layout'!R147 = "A"), 'Exadata Layout'!I147, 0)</f>
        <v>0</v>
      </c>
      <c r="G3140" s="91" t="str">
        <f t="array" ref="G3140">IF(OR('Exadata Layout'!R147 = "P", 'Exadata Layout'!R147 = "A"), 'Exadata Layout'!G147, "")</f>
        <v/>
      </c>
    </row>
    <row r="3141" spans="3:7">
      <c r="C3141" s="91">
        <v>134</v>
      </c>
      <c r="D3141" s="99">
        <f>IF(OR('Exadata Layout'!R148 = "P"), 'Exadata Layout'!V148, 0)</f>
        <v>0</v>
      </c>
      <c r="E3141" s="99">
        <f t="array" ref="E3141">IF(OR('Exadata Layout'!R148 = "P", 'Exadata Layout'!R148 = "A"), 'Exadata Layout'!W148, 0)</f>
        <v>0</v>
      </c>
      <c r="F3141" s="99">
        <f>IF(OR('Exadata Layout'!R148 = "P", 'Exadata Layout'!R148 = "A"), 'Exadata Layout'!I148, 0)</f>
        <v>0</v>
      </c>
      <c r="G3141" s="91" t="str">
        <f t="array" ref="G3141">IF(OR('Exadata Layout'!R148 = "P", 'Exadata Layout'!R148 = "A"), 'Exadata Layout'!G148, "")</f>
        <v/>
      </c>
    </row>
    <row r="3142" spans="3:7">
      <c r="C3142" s="91">
        <v>135</v>
      </c>
      <c r="D3142" s="99">
        <f>IF(OR('Exadata Layout'!R149 = "P"), 'Exadata Layout'!V149, 0)</f>
        <v>0</v>
      </c>
      <c r="E3142" s="99">
        <f t="array" ref="E3142">IF(OR('Exadata Layout'!R149 = "P", 'Exadata Layout'!R149 = "A"), 'Exadata Layout'!W149, 0)</f>
        <v>0</v>
      </c>
      <c r="F3142" s="99">
        <f>IF(OR('Exadata Layout'!R149 = "P", 'Exadata Layout'!R149 = "A"), 'Exadata Layout'!I149, 0)</f>
        <v>0</v>
      </c>
      <c r="G3142" s="91" t="str">
        <f t="array" ref="G3142">IF(OR('Exadata Layout'!R149 = "P", 'Exadata Layout'!R149 = "A"), 'Exadata Layout'!G149, "")</f>
        <v/>
      </c>
    </row>
    <row r="3143" spans="3:7">
      <c r="C3143" s="91">
        <v>136</v>
      </c>
      <c r="D3143" s="99">
        <f>IF(OR('Exadata Layout'!R150 = "P"), 'Exadata Layout'!V150, 0)</f>
        <v>0</v>
      </c>
      <c r="E3143" s="99">
        <f t="array" ref="E3143">IF(OR('Exadata Layout'!R150 = "P", 'Exadata Layout'!R150 = "A"), 'Exadata Layout'!W150, 0)</f>
        <v>0</v>
      </c>
      <c r="F3143" s="99">
        <f>IF(OR('Exadata Layout'!R150 = "P", 'Exadata Layout'!R150 = "A"), 'Exadata Layout'!I150, 0)</f>
        <v>0</v>
      </c>
      <c r="G3143" s="91" t="str">
        <f t="array" ref="G3143">IF(OR('Exadata Layout'!R150 = "P", 'Exadata Layout'!R150 = "A"), 'Exadata Layout'!G150, "")</f>
        <v/>
      </c>
    </row>
    <row r="3144" spans="3:7">
      <c r="C3144" s="91">
        <v>137</v>
      </c>
      <c r="D3144" s="99">
        <f>IF(OR('Exadata Layout'!R151 = "P"), 'Exadata Layout'!V151, 0)</f>
        <v>0</v>
      </c>
      <c r="E3144" s="99">
        <f t="array" ref="E3144">IF(OR('Exadata Layout'!R151 = "P", 'Exadata Layout'!R151 = "A"), 'Exadata Layout'!W151, 0)</f>
        <v>0</v>
      </c>
      <c r="F3144" s="99">
        <f>IF(OR('Exadata Layout'!R151 = "P", 'Exadata Layout'!R151 = "A"), 'Exadata Layout'!I151, 0)</f>
        <v>0</v>
      </c>
      <c r="G3144" s="91" t="str">
        <f t="array" ref="G3144">IF(OR('Exadata Layout'!R151 = "P", 'Exadata Layout'!R151 = "A"), 'Exadata Layout'!G151, "")</f>
        <v/>
      </c>
    </row>
    <row r="3145" spans="3:7">
      <c r="C3145" s="91">
        <v>138</v>
      </c>
      <c r="D3145" s="99">
        <f>IF(OR('Exadata Layout'!R152 = "P"), 'Exadata Layout'!V152, 0)</f>
        <v>0</v>
      </c>
      <c r="E3145" s="99">
        <f t="array" ref="E3145">IF(OR('Exadata Layout'!R152 = "P", 'Exadata Layout'!R152 = "A"), 'Exadata Layout'!W152, 0)</f>
        <v>0</v>
      </c>
      <c r="F3145" s="99">
        <f>IF(OR('Exadata Layout'!R152 = "P", 'Exadata Layout'!R152 = "A"), 'Exadata Layout'!I152, 0)</f>
        <v>0</v>
      </c>
      <c r="G3145" s="91" t="str">
        <f t="array" ref="G3145">IF(OR('Exadata Layout'!R152 = "P", 'Exadata Layout'!R152 = "A"), 'Exadata Layout'!G152, "")</f>
        <v/>
      </c>
    </row>
    <row r="3146" spans="3:7">
      <c r="C3146" s="91">
        <v>139</v>
      </c>
      <c r="D3146" s="99">
        <f>IF(OR('Exadata Layout'!R153 = "P"), 'Exadata Layout'!V153, 0)</f>
        <v>0</v>
      </c>
      <c r="E3146" s="99">
        <f t="array" ref="E3146">IF(OR('Exadata Layout'!R153 = "P", 'Exadata Layout'!R153 = "A"), 'Exadata Layout'!W153, 0)</f>
        <v>0</v>
      </c>
      <c r="F3146" s="99">
        <f>IF(OR('Exadata Layout'!R153 = "P", 'Exadata Layout'!R153 = "A"), 'Exadata Layout'!I153, 0)</f>
        <v>0</v>
      </c>
      <c r="G3146" s="91" t="str">
        <f t="array" ref="G3146">IF(OR('Exadata Layout'!R153 = "P", 'Exadata Layout'!R153 = "A"), 'Exadata Layout'!G153, "")</f>
        <v/>
      </c>
    </row>
    <row r="3147" spans="3:7">
      <c r="C3147" s="91">
        <v>140</v>
      </c>
      <c r="D3147" s="99">
        <f>IF(OR('Exadata Layout'!R154 = "P"), 'Exadata Layout'!V154, 0)</f>
        <v>0</v>
      </c>
      <c r="E3147" s="99">
        <f t="array" ref="E3147">IF(OR('Exadata Layout'!R154 = "P", 'Exadata Layout'!R154 = "A"), 'Exadata Layout'!W154, 0)</f>
        <v>0</v>
      </c>
      <c r="F3147" s="99">
        <f>IF(OR('Exadata Layout'!R154 = "P", 'Exadata Layout'!R154 = "A"), 'Exadata Layout'!I154, 0)</f>
        <v>0</v>
      </c>
      <c r="G3147" s="91" t="str">
        <f t="array" ref="G3147">IF(OR('Exadata Layout'!R154 = "P", 'Exadata Layout'!R154 = "A"), 'Exadata Layout'!G154, "")</f>
        <v/>
      </c>
    </row>
    <row r="3148" spans="3:7">
      <c r="C3148" s="91">
        <v>141</v>
      </c>
      <c r="D3148" s="99">
        <f>IF(OR('Exadata Layout'!R155 = "P"), 'Exadata Layout'!V155, 0)</f>
        <v>0</v>
      </c>
      <c r="E3148" s="99">
        <f t="array" ref="E3148">IF(OR('Exadata Layout'!R155 = "P", 'Exadata Layout'!R155 = "A"), 'Exadata Layout'!W155, 0)</f>
        <v>0</v>
      </c>
      <c r="F3148" s="99">
        <f>IF(OR('Exadata Layout'!R155 = "P", 'Exadata Layout'!R155 = "A"), 'Exadata Layout'!I155, 0)</f>
        <v>0</v>
      </c>
      <c r="G3148" s="91" t="str">
        <f t="array" ref="G3148">IF(OR('Exadata Layout'!R155 = "P", 'Exadata Layout'!R155 = "A"), 'Exadata Layout'!G155, "")</f>
        <v/>
      </c>
    </row>
    <row r="3149" spans="3:7">
      <c r="C3149" s="91">
        <v>142</v>
      </c>
      <c r="D3149" s="99">
        <f>IF(OR('Exadata Layout'!R156 = "P"), 'Exadata Layout'!V156, 0)</f>
        <v>0</v>
      </c>
      <c r="E3149" s="99">
        <f t="array" ref="E3149">IF(OR('Exadata Layout'!R156 = "P", 'Exadata Layout'!R156 = "A"), 'Exadata Layout'!W156, 0)</f>
        <v>0</v>
      </c>
      <c r="F3149" s="99">
        <f>IF(OR('Exadata Layout'!R156 = "P", 'Exadata Layout'!R156 = "A"), 'Exadata Layout'!I156, 0)</f>
        <v>0</v>
      </c>
      <c r="G3149" s="91" t="str">
        <f t="array" ref="G3149">IF(OR('Exadata Layout'!R156 = "P", 'Exadata Layout'!R156 = "A"), 'Exadata Layout'!G156, "")</f>
        <v/>
      </c>
    </row>
    <row r="3150" spans="3:7">
      <c r="C3150" s="91">
        <v>143</v>
      </c>
      <c r="D3150" s="99">
        <f>IF(OR('Exadata Layout'!R157 = "P"), 'Exadata Layout'!V157, 0)</f>
        <v>0</v>
      </c>
      <c r="E3150" s="99">
        <f t="array" ref="E3150">IF(OR('Exadata Layout'!R157 = "P", 'Exadata Layout'!R157 = "A"), 'Exadata Layout'!W157, 0)</f>
        <v>0</v>
      </c>
      <c r="F3150" s="99">
        <f>IF(OR('Exadata Layout'!R157 = "P", 'Exadata Layout'!R157 = "A"), 'Exadata Layout'!I157, 0)</f>
        <v>0</v>
      </c>
      <c r="G3150" s="91" t="str">
        <f t="array" ref="G3150">IF(OR('Exadata Layout'!R157 = "P", 'Exadata Layout'!R157 = "A"), 'Exadata Layout'!G157, "")</f>
        <v/>
      </c>
    </row>
    <row r="3151" spans="3:7">
      <c r="C3151" s="91">
        <v>144</v>
      </c>
      <c r="D3151" s="99">
        <f>IF(OR('Exadata Layout'!R158 = "P"), 'Exadata Layout'!V158, 0)</f>
        <v>0</v>
      </c>
      <c r="E3151" s="99">
        <f t="array" ref="E3151">IF(OR('Exadata Layout'!R158 = "P", 'Exadata Layout'!R158 = "A"), 'Exadata Layout'!W158, 0)</f>
        <v>0</v>
      </c>
      <c r="F3151" s="99">
        <f>IF(OR('Exadata Layout'!R158 = "P", 'Exadata Layout'!R158 = "A"), 'Exadata Layout'!I158, 0)</f>
        <v>0</v>
      </c>
      <c r="G3151" s="91" t="str">
        <f t="array" ref="G3151">IF(OR('Exadata Layout'!R158 = "P", 'Exadata Layout'!R158 = "A"), 'Exadata Layout'!G158, "")</f>
        <v/>
      </c>
    </row>
    <row r="3152" spans="3:7">
      <c r="C3152" s="91">
        <v>145</v>
      </c>
      <c r="D3152" s="99">
        <f>IF(OR('Exadata Layout'!R159 = "P"), 'Exadata Layout'!V159, 0)</f>
        <v>0</v>
      </c>
      <c r="E3152" s="99">
        <f t="array" ref="E3152">IF(OR('Exadata Layout'!R159 = "P", 'Exadata Layout'!R159 = "A"), 'Exadata Layout'!W159, 0)</f>
        <v>0</v>
      </c>
      <c r="F3152" s="99">
        <f>IF(OR('Exadata Layout'!R159 = "P", 'Exadata Layout'!R159 = "A"), 'Exadata Layout'!I159, 0)</f>
        <v>0</v>
      </c>
      <c r="G3152" s="91" t="str">
        <f t="array" ref="G3152">IF(OR('Exadata Layout'!R159 = "P", 'Exadata Layout'!R159 = "A"), 'Exadata Layout'!G159, "")</f>
        <v/>
      </c>
    </row>
    <row r="3153" spans="3:7">
      <c r="C3153" s="91">
        <v>146</v>
      </c>
      <c r="D3153" s="99">
        <f>IF(OR('Exadata Layout'!R160 = "P"), 'Exadata Layout'!V160, 0)</f>
        <v>0</v>
      </c>
      <c r="E3153" s="99">
        <f t="array" ref="E3153">IF(OR('Exadata Layout'!R160 = "P", 'Exadata Layout'!R160 = "A"), 'Exadata Layout'!W160, 0)</f>
        <v>0</v>
      </c>
      <c r="F3153" s="99">
        <f>IF(OR('Exadata Layout'!R160 = "P", 'Exadata Layout'!R160 = "A"), 'Exadata Layout'!I160, 0)</f>
        <v>0</v>
      </c>
      <c r="G3153" s="91" t="str">
        <f t="array" ref="G3153">IF(OR('Exadata Layout'!R160 = "P", 'Exadata Layout'!R160 = "A"), 'Exadata Layout'!G160, "")</f>
        <v/>
      </c>
    </row>
    <row r="3154" spans="3:7">
      <c r="C3154" s="91">
        <v>147</v>
      </c>
      <c r="D3154" s="99">
        <f>IF(OR('Exadata Layout'!R161 = "P"), 'Exadata Layout'!V161, 0)</f>
        <v>0</v>
      </c>
      <c r="E3154" s="99">
        <f t="array" ref="E3154">IF(OR('Exadata Layout'!R161 = "P", 'Exadata Layout'!R161 = "A"), 'Exadata Layout'!W161, 0)</f>
        <v>0</v>
      </c>
      <c r="F3154" s="99">
        <f>IF(OR('Exadata Layout'!R161 = "P", 'Exadata Layout'!R161 = "A"), 'Exadata Layout'!I161, 0)</f>
        <v>0</v>
      </c>
      <c r="G3154" s="91" t="str">
        <f t="array" ref="G3154">IF(OR('Exadata Layout'!R161 = "P", 'Exadata Layout'!R161 = "A"), 'Exadata Layout'!G161, "")</f>
        <v/>
      </c>
    </row>
    <row r="3155" spans="3:7">
      <c r="C3155" s="91">
        <v>148</v>
      </c>
      <c r="D3155" s="99">
        <f>IF(OR('Exadata Layout'!R162 = "P"), 'Exadata Layout'!V162, 0)</f>
        <v>0</v>
      </c>
      <c r="E3155" s="99">
        <f t="array" ref="E3155">IF(OR('Exadata Layout'!R162 = "P", 'Exadata Layout'!R162 = "A"), 'Exadata Layout'!W162, 0)</f>
        <v>0</v>
      </c>
      <c r="F3155" s="99">
        <f>IF(OR('Exadata Layout'!R162 = "P", 'Exadata Layout'!R162 = "A"), 'Exadata Layout'!I162, 0)</f>
        <v>0</v>
      </c>
      <c r="G3155" s="91" t="str">
        <f t="array" ref="G3155">IF(OR('Exadata Layout'!R162 = "P", 'Exadata Layout'!R162 = "A"), 'Exadata Layout'!G162, "")</f>
        <v/>
      </c>
    </row>
    <row r="3156" spans="3:7">
      <c r="C3156" s="91">
        <v>149</v>
      </c>
      <c r="D3156" s="99">
        <f>IF(OR('Exadata Layout'!R163 = "P"), 'Exadata Layout'!V163, 0)</f>
        <v>0</v>
      </c>
      <c r="E3156" s="99">
        <f t="array" ref="E3156">IF(OR('Exadata Layout'!R163 = "P", 'Exadata Layout'!R163 = "A"), 'Exadata Layout'!W163, 0)</f>
        <v>0</v>
      </c>
      <c r="F3156" s="99">
        <f>IF(OR('Exadata Layout'!R163 = "P", 'Exadata Layout'!R163 = "A"), 'Exadata Layout'!I163, 0)</f>
        <v>0</v>
      </c>
      <c r="G3156" s="91" t="str">
        <f t="array" ref="G3156">IF(OR('Exadata Layout'!R163 = "P", 'Exadata Layout'!R163 = "A"), 'Exadata Layout'!G163, "")</f>
        <v/>
      </c>
    </row>
    <row r="3157" spans="3:7">
      <c r="C3157" s="91">
        <v>150</v>
      </c>
      <c r="D3157" s="99">
        <f>IF(OR('Exadata Layout'!R164 = "P"), 'Exadata Layout'!V164, 0)</f>
        <v>0</v>
      </c>
      <c r="E3157" s="99">
        <f t="array" ref="E3157">IF(OR('Exadata Layout'!R164 = "P", 'Exadata Layout'!R164 = "A"), 'Exadata Layout'!W164, 0)</f>
        <v>0</v>
      </c>
      <c r="F3157" s="99">
        <f>IF(OR('Exadata Layout'!R164 = "P", 'Exadata Layout'!R164 = "A"), 'Exadata Layout'!I164, 0)</f>
        <v>0</v>
      </c>
      <c r="G3157" s="91" t="str">
        <f t="array" ref="G3157">IF(OR('Exadata Layout'!R164 = "P", 'Exadata Layout'!R164 = "A"), 'Exadata Layout'!G164, "")</f>
        <v/>
      </c>
    </row>
    <row r="3158" spans="3:7">
      <c r="C3158" s="91">
        <v>151</v>
      </c>
      <c r="D3158" s="99">
        <f>IF(OR('Exadata Layout'!R165 = "P"), 'Exadata Layout'!V165, 0)</f>
        <v>0</v>
      </c>
      <c r="E3158" s="99">
        <f t="array" ref="E3158">IF(OR('Exadata Layout'!R165 = "P", 'Exadata Layout'!R165 = "A"), 'Exadata Layout'!W165, 0)</f>
        <v>0</v>
      </c>
      <c r="F3158" s="99">
        <f>IF(OR('Exadata Layout'!R165 = "P", 'Exadata Layout'!R165 = "A"), 'Exadata Layout'!I165, 0)</f>
        <v>0</v>
      </c>
      <c r="G3158" s="91" t="str">
        <f t="array" ref="G3158">IF(OR('Exadata Layout'!R165 = "P", 'Exadata Layout'!R165 = "A"), 'Exadata Layout'!G165, "")</f>
        <v/>
      </c>
    </row>
    <row r="3159" spans="3:7">
      <c r="C3159" s="91">
        <v>152</v>
      </c>
      <c r="D3159" s="99">
        <f>IF(OR('Exadata Layout'!R166 = "P"), 'Exadata Layout'!V166, 0)</f>
        <v>0</v>
      </c>
      <c r="E3159" s="99">
        <f t="array" ref="E3159">IF(OR('Exadata Layout'!R166 = "P", 'Exadata Layout'!R166 = "A"), 'Exadata Layout'!W166, 0)</f>
        <v>0</v>
      </c>
      <c r="F3159" s="99">
        <f>IF(OR('Exadata Layout'!R166 = "P", 'Exadata Layout'!R166 = "A"), 'Exadata Layout'!I166, 0)</f>
        <v>0</v>
      </c>
      <c r="G3159" s="91" t="str">
        <f t="array" ref="G3159">IF(OR('Exadata Layout'!R166 = "P", 'Exadata Layout'!R166 = "A"), 'Exadata Layout'!G166, "")</f>
        <v/>
      </c>
    </row>
    <row r="3160" spans="3:7">
      <c r="C3160" s="91">
        <v>153</v>
      </c>
      <c r="D3160" s="99">
        <f>IF(OR('Exadata Layout'!R167 = "P"), 'Exadata Layout'!V167, 0)</f>
        <v>0</v>
      </c>
      <c r="E3160" s="99">
        <f t="array" ref="E3160">IF(OR('Exadata Layout'!R167 = "P", 'Exadata Layout'!R167 = "A"), 'Exadata Layout'!W167, 0)</f>
        <v>0</v>
      </c>
      <c r="F3160" s="99">
        <f>IF(OR('Exadata Layout'!R167 = "P", 'Exadata Layout'!R167 = "A"), 'Exadata Layout'!I167, 0)</f>
        <v>0</v>
      </c>
      <c r="G3160" s="91" t="str">
        <f t="array" ref="G3160">IF(OR('Exadata Layout'!R167 = "P", 'Exadata Layout'!R167 = "A"), 'Exadata Layout'!G167, "")</f>
        <v/>
      </c>
    </row>
    <row r="3161" spans="3:7">
      <c r="C3161" s="91">
        <v>154</v>
      </c>
      <c r="D3161" s="99">
        <f>IF(OR('Exadata Layout'!R168 = "P"), 'Exadata Layout'!V168, 0)</f>
        <v>0</v>
      </c>
      <c r="E3161" s="99">
        <f t="array" ref="E3161">IF(OR('Exadata Layout'!R168 = "P", 'Exadata Layout'!R168 = "A"), 'Exadata Layout'!W168, 0)</f>
        <v>0</v>
      </c>
      <c r="F3161" s="99">
        <f>IF(OR('Exadata Layout'!R168 = "P", 'Exadata Layout'!R168 = "A"), 'Exadata Layout'!I168, 0)</f>
        <v>0</v>
      </c>
      <c r="G3161" s="91" t="str">
        <f t="array" ref="G3161">IF(OR('Exadata Layout'!R168 = "P", 'Exadata Layout'!R168 = "A"), 'Exadata Layout'!G168, "")</f>
        <v/>
      </c>
    </row>
    <row r="3162" spans="3:7">
      <c r="C3162" s="91">
        <v>155</v>
      </c>
      <c r="D3162" s="99">
        <f>IF(OR('Exadata Layout'!R169 = "P"), 'Exadata Layout'!V169, 0)</f>
        <v>0</v>
      </c>
      <c r="E3162" s="99">
        <f t="array" ref="E3162">IF(OR('Exadata Layout'!R169 = "P", 'Exadata Layout'!R169 = "A"), 'Exadata Layout'!W169, 0)</f>
        <v>0</v>
      </c>
      <c r="F3162" s="99">
        <f>IF(OR('Exadata Layout'!R169 = "P", 'Exadata Layout'!R169 = "A"), 'Exadata Layout'!I169, 0)</f>
        <v>0</v>
      </c>
      <c r="G3162" s="91" t="str">
        <f t="array" ref="G3162">IF(OR('Exadata Layout'!R169 = "P", 'Exadata Layout'!R169 = "A"), 'Exadata Layout'!G169, "")</f>
        <v/>
      </c>
    </row>
    <row r="3163" spans="3:7">
      <c r="C3163" s="91">
        <v>156</v>
      </c>
      <c r="D3163" s="99">
        <f>IF(OR('Exadata Layout'!R170 = "P"), 'Exadata Layout'!V170, 0)</f>
        <v>0</v>
      </c>
      <c r="E3163" s="99">
        <f t="array" ref="E3163">IF(OR('Exadata Layout'!R170 = "P", 'Exadata Layout'!R170 = "A"), 'Exadata Layout'!W170, 0)</f>
        <v>0</v>
      </c>
      <c r="F3163" s="99">
        <f>IF(OR('Exadata Layout'!R170 = "P", 'Exadata Layout'!R170 = "A"), 'Exadata Layout'!I170, 0)</f>
        <v>0</v>
      </c>
      <c r="G3163" s="91" t="str">
        <f t="array" ref="G3163">IF(OR('Exadata Layout'!R170 = "P", 'Exadata Layout'!R170 = "A"), 'Exadata Layout'!G170, "")</f>
        <v/>
      </c>
    </row>
    <row r="3164" spans="3:7">
      <c r="C3164" s="91">
        <v>157</v>
      </c>
      <c r="D3164" s="99">
        <f>IF(OR('Exadata Layout'!R171 = "P"), 'Exadata Layout'!V171, 0)</f>
        <v>0</v>
      </c>
      <c r="E3164" s="99">
        <f t="array" ref="E3164">IF(OR('Exadata Layout'!R171 = "P", 'Exadata Layout'!R171 = "A"), 'Exadata Layout'!W171, 0)</f>
        <v>0</v>
      </c>
      <c r="F3164" s="99">
        <f>IF(OR('Exadata Layout'!R171 = "P", 'Exadata Layout'!R171 = "A"), 'Exadata Layout'!I171, 0)</f>
        <v>0</v>
      </c>
      <c r="G3164" s="91" t="str">
        <f t="array" ref="G3164">IF(OR('Exadata Layout'!R171 = "P", 'Exadata Layout'!R171 = "A"), 'Exadata Layout'!G171, "")</f>
        <v/>
      </c>
    </row>
    <row r="3165" spans="3:7">
      <c r="C3165" s="91">
        <v>158</v>
      </c>
      <c r="D3165" s="99">
        <f>IF(OR('Exadata Layout'!R172 = "P"), 'Exadata Layout'!V172, 0)</f>
        <v>0</v>
      </c>
      <c r="E3165" s="99">
        <f t="array" ref="E3165">IF(OR('Exadata Layout'!R172 = "P", 'Exadata Layout'!R172 = "A"), 'Exadata Layout'!W172, 0)</f>
        <v>0</v>
      </c>
      <c r="F3165" s="99">
        <f>IF(OR('Exadata Layout'!R172 = "P", 'Exadata Layout'!R172 = "A"), 'Exadata Layout'!I172, 0)</f>
        <v>0</v>
      </c>
      <c r="G3165" s="91" t="str">
        <f t="array" ref="G3165">IF(OR('Exadata Layout'!R172 = "P", 'Exadata Layout'!R172 = "A"), 'Exadata Layout'!G172, "")</f>
        <v/>
      </c>
    </row>
    <row r="3166" spans="3:7">
      <c r="C3166" s="91">
        <v>159</v>
      </c>
      <c r="D3166" s="99">
        <f>IF(OR('Exadata Layout'!R173 = "P"), 'Exadata Layout'!V173, 0)</f>
        <v>0</v>
      </c>
      <c r="E3166" s="99">
        <f t="array" ref="E3166">IF(OR('Exadata Layout'!R173 = "P", 'Exadata Layout'!R173 = "A"), 'Exadata Layout'!W173, 0)</f>
        <v>0</v>
      </c>
      <c r="F3166" s="99">
        <f>IF(OR('Exadata Layout'!R173 = "P", 'Exadata Layout'!R173 = "A"), 'Exadata Layout'!I173, 0)</f>
        <v>0</v>
      </c>
      <c r="G3166" s="91" t="str">
        <f t="array" ref="G3166">IF(OR('Exadata Layout'!R173 = "P", 'Exadata Layout'!R173 = "A"), 'Exadata Layout'!G173, "")</f>
        <v/>
      </c>
    </row>
    <row r="3167" spans="3:7">
      <c r="C3167" s="91">
        <v>160</v>
      </c>
      <c r="D3167" s="99">
        <f>IF(OR('Exadata Layout'!R174 = "P"), 'Exadata Layout'!V174, 0)</f>
        <v>0</v>
      </c>
      <c r="E3167" s="99">
        <f t="array" ref="E3167">IF(OR('Exadata Layout'!R174 = "P", 'Exadata Layout'!R174 = "A"), 'Exadata Layout'!W174, 0)</f>
        <v>0</v>
      </c>
      <c r="F3167" s="99">
        <f>IF(OR('Exadata Layout'!R174 = "P", 'Exadata Layout'!R174 = "A"), 'Exadata Layout'!I174, 0)</f>
        <v>0</v>
      </c>
      <c r="G3167" s="91" t="str">
        <f t="array" ref="G3167">IF(OR('Exadata Layout'!R174 = "P", 'Exadata Layout'!R174 = "A"), 'Exadata Layout'!G174, "")</f>
        <v/>
      </c>
    </row>
    <row r="3168" spans="3:7">
      <c r="C3168" s="91">
        <v>161</v>
      </c>
      <c r="D3168" s="99">
        <f>IF(OR('Exadata Layout'!R175 = "P"), 'Exadata Layout'!V175, 0)</f>
        <v>0</v>
      </c>
      <c r="E3168" s="99">
        <f t="array" ref="E3168">IF(OR('Exadata Layout'!R175 = "P", 'Exadata Layout'!R175 = "A"), 'Exadata Layout'!W175, 0)</f>
        <v>0</v>
      </c>
      <c r="F3168" s="99">
        <f>IF(OR('Exadata Layout'!R175 = "P", 'Exadata Layout'!R175 = "A"), 'Exadata Layout'!I175, 0)</f>
        <v>0</v>
      </c>
      <c r="G3168" s="91" t="str">
        <f t="array" ref="G3168">IF(OR('Exadata Layout'!R175 = "P", 'Exadata Layout'!R175 = "A"), 'Exadata Layout'!G175, "")</f>
        <v/>
      </c>
    </row>
    <row r="3169" spans="3:7">
      <c r="C3169" s="91">
        <v>162</v>
      </c>
      <c r="D3169" s="99">
        <f>IF(OR('Exadata Layout'!R176 = "P"), 'Exadata Layout'!V176, 0)</f>
        <v>0</v>
      </c>
      <c r="E3169" s="99">
        <f t="array" ref="E3169">IF(OR('Exadata Layout'!R176 = "P", 'Exadata Layout'!R176 = "A"), 'Exadata Layout'!W176, 0)</f>
        <v>0</v>
      </c>
      <c r="F3169" s="99">
        <f>IF(OR('Exadata Layout'!R176 = "P", 'Exadata Layout'!R176 = "A"), 'Exadata Layout'!I176, 0)</f>
        <v>0</v>
      </c>
      <c r="G3169" s="91" t="str">
        <f t="array" ref="G3169">IF(OR('Exadata Layout'!R176 = "P", 'Exadata Layout'!R176 = "A"), 'Exadata Layout'!G176, "")</f>
        <v/>
      </c>
    </row>
    <row r="3170" spans="3:7">
      <c r="C3170" s="91">
        <v>163</v>
      </c>
      <c r="D3170" s="99">
        <f>IF(OR('Exadata Layout'!R177 = "P"), 'Exadata Layout'!V177, 0)</f>
        <v>0</v>
      </c>
      <c r="E3170" s="99">
        <f t="array" ref="E3170">IF(OR('Exadata Layout'!R177 = "P", 'Exadata Layout'!R177 = "A"), 'Exadata Layout'!W177, 0)</f>
        <v>0</v>
      </c>
      <c r="F3170" s="99">
        <f>IF(OR('Exadata Layout'!R177 = "P", 'Exadata Layout'!R177 = "A"), 'Exadata Layout'!I177, 0)</f>
        <v>0</v>
      </c>
      <c r="G3170" s="91" t="str">
        <f t="array" ref="G3170">IF(OR('Exadata Layout'!R177 = "P", 'Exadata Layout'!R177 = "A"), 'Exadata Layout'!G177, "")</f>
        <v/>
      </c>
    </row>
    <row r="3171" spans="3:7">
      <c r="C3171" s="91">
        <v>164</v>
      </c>
      <c r="D3171" s="99">
        <f>IF(OR('Exadata Layout'!R178 = "P"), 'Exadata Layout'!V178, 0)</f>
        <v>0</v>
      </c>
      <c r="E3171" s="99">
        <f t="array" ref="E3171">IF(OR('Exadata Layout'!R178 = "P", 'Exadata Layout'!R178 = "A"), 'Exadata Layout'!W178, 0)</f>
        <v>0</v>
      </c>
      <c r="F3171" s="99">
        <f>IF(OR('Exadata Layout'!R178 = "P", 'Exadata Layout'!R178 = "A"), 'Exadata Layout'!I178, 0)</f>
        <v>0</v>
      </c>
      <c r="G3171" s="91" t="str">
        <f t="array" ref="G3171">IF(OR('Exadata Layout'!R178 = "P", 'Exadata Layout'!R178 = "A"), 'Exadata Layout'!G178, "")</f>
        <v/>
      </c>
    </row>
    <row r="3172" spans="3:7">
      <c r="C3172" s="91">
        <v>165</v>
      </c>
      <c r="D3172" s="99">
        <f>IF(OR('Exadata Layout'!R179 = "P"), 'Exadata Layout'!V179, 0)</f>
        <v>0</v>
      </c>
      <c r="E3172" s="99">
        <f t="array" ref="E3172">IF(OR('Exadata Layout'!R179 = "P", 'Exadata Layout'!R179 = "A"), 'Exadata Layout'!W179, 0)</f>
        <v>0</v>
      </c>
      <c r="F3172" s="99">
        <f>IF(OR('Exadata Layout'!R179 = "P", 'Exadata Layout'!R179 = "A"), 'Exadata Layout'!I179, 0)</f>
        <v>0</v>
      </c>
      <c r="G3172" s="91" t="str">
        <f t="array" ref="G3172">IF(OR('Exadata Layout'!R179 = "P", 'Exadata Layout'!R179 = "A"), 'Exadata Layout'!G179, "")</f>
        <v/>
      </c>
    </row>
    <row r="3173" spans="3:7">
      <c r="C3173" s="91">
        <v>166</v>
      </c>
      <c r="D3173" s="99">
        <f>IF(OR('Exadata Layout'!R180 = "P"), 'Exadata Layout'!V180, 0)</f>
        <v>0</v>
      </c>
      <c r="E3173" s="99">
        <f t="array" ref="E3173">IF(OR('Exadata Layout'!R180 = "P", 'Exadata Layout'!R180 = "A"), 'Exadata Layout'!W180, 0)</f>
        <v>0</v>
      </c>
      <c r="F3173" s="99">
        <f>IF(OR('Exadata Layout'!R180 = "P", 'Exadata Layout'!R180 = "A"), 'Exadata Layout'!I180, 0)</f>
        <v>0</v>
      </c>
      <c r="G3173" s="91" t="str">
        <f t="array" ref="G3173">IF(OR('Exadata Layout'!R180 = "P", 'Exadata Layout'!R180 = "A"), 'Exadata Layout'!G180, "")</f>
        <v/>
      </c>
    </row>
    <row r="3174" spans="3:7">
      <c r="C3174" s="91">
        <v>167</v>
      </c>
      <c r="D3174" s="99">
        <f>IF(OR('Exadata Layout'!R181 = "P"), 'Exadata Layout'!V181, 0)</f>
        <v>0</v>
      </c>
      <c r="E3174" s="99">
        <f t="array" ref="E3174">IF(OR('Exadata Layout'!R181 = "P", 'Exadata Layout'!R181 = "A"), 'Exadata Layout'!W181, 0)</f>
        <v>0</v>
      </c>
      <c r="F3174" s="99">
        <f>IF(OR('Exadata Layout'!R181 = "P", 'Exadata Layout'!R181 = "A"), 'Exadata Layout'!I181, 0)</f>
        <v>0</v>
      </c>
      <c r="G3174" s="91" t="str">
        <f t="array" ref="G3174">IF(OR('Exadata Layout'!R181 = "P", 'Exadata Layout'!R181 = "A"), 'Exadata Layout'!G181, "")</f>
        <v/>
      </c>
    </row>
    <row r="3175" spans="3:7">
      <c r="C3175" s="91">
        <v>168</v>
      </c>
      <c r="D3175" s="99">
        <f>IF(OR('Exadata Layout'!R182 = "P"), 'Exadata Layout'!V182, 0)</f>
        <v>0</v>
      </c>
      <c r="E3175" s="99">
        <f t="array" ref="E3175">IF(OR('Exadata Layout'!R182 = "P", 'Exadata Layout'!R182 = "A"), 'Exadata Layout'!W182, 0)</f>
        <v>0</v>
      </c>
      <c r="F3175" s="99">
        <f>IF(OR('Exadata Layout'!R182 = "P", 'Exadata Layout'!R182 = "A"), 'Exadata Layout'!I182, 0)</f>
        <v>0</v>
      </c>
      <c r="G3175" s="91" t="str">
        <f t="array" ref="G3175">IF(OR('Exadata Layout'!R182 = "P", 'Exadata Layout'!R182 = "A"), 'Exadata Layout'!G182, "")</f>
        <v/>
      </c>
    </row>
    <row r="3176" spans="3:7">
      <c r="C3176" s="91">
        <v>169</v>
      </c>
      <c r="D3176" s="99">
        <f>IF(OR('Exadata Layout'!R183 = "P"), 'Exadata Layout'!V183, 0)</f>
        <v>0</v>
      </c>
      <c r="E3176" s="99">
        <f t="array" ref="E3176">IF(OR('Exadata Layout'!R183 = "P", 'Exadata Layout'!R183 = "A"), 'Exadata Layout'!W183, 0)</f>
        <v>0</v>
      </c>
      <c r="F3176" s="99">
        <f>IF(OR('Exadata Layout'!R183 = "P", 'Exadata Layout'!R183 = "A"), 'Exadata Layout'!I183, 0)</f>
        <v>0</v>
      </c>
      <c r="G3176" s="91" t="str">
        <f t="array" ref="G3176">IF(OR('Exadata Layout'!R183 = "P", 'Exadata Layout'!R183 = "A"), 'Exadata Layout'!G183, "")</f>
        <v/>
      </c>
    </row>
    <row r="3177" spans="3:7">
      <c r="C3177" s="91">
        <v>170</v>
      </c>
      <c r="D3177" s="99">
        <f>IF(OR('Exadata Layout'!R184 = "P"), 'Exadata Layout'!V184, 0)</f>
        <v>0</v>
      </c>
      <c r="E3177" s="99">
        <f t="array" ref="E3177">IF(OR('Exadata Layout'!R184 = "P", 'Exadata Layout'!R184 = "A"), 'Exadata Layout'!W184, 0)</f>
        <v>0</v>
      </c>
      <c r="F3177" s="99">
        <f>IF(OR('Exadata Layout'!R184 = "P", 'Exadata Layout'!R184 = "A"), 'Exadata Layout'!I184, 0)</f>
        <v>0</v>
      </c>
      <c r="G3177" s="91" t="str">
        <f t="array" ref="G3177">IF(OR('Exadata Layout'!R184 = "P", 'Exadata Layout'!R184 = "A"), 'Exadata Layout'!G184, "")</f>
        <v/>
      </c>
    </row>
    <row r="3178" spans="3:7">
      <c r="C3178" s="91">
        <v>171</v>
      </c>
      <c r="D3178" s="99">
        <f>IF(OR('Exadata Layout'!R185 = "P"), 'Exadata Layout'!V185, 0)</f>
        <v>0</v>
      </c>
      <c r="E3178" s="99">
        <f t="array" ref="E3178">IF(OR('Exadata Layout'!R185 = "P", 'Exadata Layout'!R185 = "A"), 'Exadata Layout'!W185, 0)</f>
        <v>0</v>
      </c>
      <c r="F3178" s="99">
        <f>IF(OR('Exadata Layout'!R185 = "P", 'Exadata Layout'!R185 = "A"), 'Exadata Layout'!I185, 0)</f>
        <v>0</v>
      </c>
      <c r="G3178" s="91" t="str">
        <f t="array" ref="G3178">IF(OR('Exadata Layout'!R185 = "P", 'Exadata Layout'!R185 = "A"), 'Exadata Layout'!G185, "")</f>
        <v/>
      </c>
    </row>
    <row r="3179" spans="3:7">
      <c r="C3179" s="91">
        <v>172</v>
      </c>
      <c r="D3179" s="99">
        <f>IF(OR('Exadata Layout'!R186 = "P"), 'Exadata Layout'!V186, 0)</f>
        <v>0</v>
      </c>
      <c r="E3179" s="99">
        <f t="array" ref="E3179">IF(OR('Exadata Layout'!R186 = "P", 'Exadata Layout'!R186 = "A"), 'Exadata Layout'!W186, 0)</f>
        <v>0</v>
      </c>
      <c r="F3179" s="99">
        <f>IF(OR('Exadata Layout'!R186 = "P", 'Exadata Layout'!R186 = "A"), 'Exadata Layout'!I186, 0)</f>
        <v>0</v>
      </c>
      <c r="G3179" s="91" t="str">
        <f t="array" ref="G3179">IF(OR('Exadata Layout'!R186 = "P", 'Exadata Layout'!R186 = "A"), 'Exadata Layout'!G186, "")</f>
        <v/>
      </c>
    </row>
    <row r="3180" spans="3:7">
      <c r="C3180" s="91">
        <v>173</v>
      </c>
      <c r="D3180" s="99">
        <f>IF(OR('Exadata Layout'!R187 = "P"), 'Exadata Layout'!V187, 0)</f>
        <v>0</v>
      </c>
      <c r="E3180" s="99">
        <f t="array" ref="E3180">IF(OR('Exadata Layout'!R187 = "P", 'Exadata Layout'!R187 = "A"), 'Exadata Layout'!W187, 0)</f>
        <v>0</v>
      </c>
      <c r="F3180" s="99">
        <f>IF(OR('Exadata Layout'!R187 = "P", 'Exadata Layout'!R187 = "A"), 'Exadata Layout'!I187, 0)</f>
        <v>0</v>
      </c>
      <c r="G3180" s="91" t="str">
        <f t="array" ref="G3180">IF(OR('Exadata Layout'!R187 = "P", 'Exadata Layout'!R187 = "A"), 'Exadata Layout'!G187, "")</f>
        <v/>
      </c>
    </row>
    <row r="3181" spans="3:7">
      <c r="C3181" s="91">
        <v>174</v>
      </c>
      <c r="D3181" s="99">
        <f>IF(OR('Exadata Layout'!R188 = "P"), 'Exadata Layout'!V188, 0)</f>
        <v>0</v>
      </c>
      <c r="E3181" s="99">
        <f t="array" ref="E3181">IF(OR('Exadata Layout'!R188 = "P", 'Exadata Layout'!R188 = "A"), 'Exadata Layout'!W188, 0)</f>
        <v>0</v>
      </c>
      <c r="F3181" s="99">
        <f>IF(OR('Exadata Layout'!R188 = "P", 'Exadata Layout'!R188 = "A"), 'Exadata Layout'!I188, 0)</f>
        <v>0</v>
      </c>
      <c r="G3181" s="91" t="str">
        <f t="array" ref="G3181">IF(OR('Exadata Layout'!R188 = "P", 'Exadata Layout'!R188 = "A"), 'Exadata Layout'!G188, "")</f>
        <v/>
      </c>
    </row>
    <row r="3182" spans="3:7">
      <c r="C3182" s="91">
        <v>175</v>
      </c>
      <c r="D3182" s="99">
        <f>IF(OR('Exadata Layout'!R189 = "P"), 'Exadata Layout'!V189, 0)</f>
        <v>0</v>
      </c>
      <c r="E3182" s="99">
        <f t="array" ref="E3182">IF(OR('Exadata Layout'!R189 = "P", 'Exadata Layout'!R189 = "A"), 'Exadata Layout'!W189, 0)</f>
        <v>0</v>
      </c>
      <c r="F3182" s="99">
        <f>IF(OR('Exadata Layout'!R189 = "P", 'Exadata Layout'!R189 = "A"), 'Exadata Layout'!I189, 0)</f>
        <v>0</v>
      </c>
      <c r="G3182" s="91" t="str">
        <f t="array" ref="G3182">IF(OR('Exadata Layout'!R189 = "P", 'Exadata Layout'!R189 = "A"), 'Exadata Layout'!G189, "")</f>
        <v/>
      </c>
    </row>
    <row r="3183" spans="3:7">
      <c r="C3183" s="91">
        <v>176</v>
      </c>
      <c r="D3183" s="99">
        <f>IF(OR('Exadata Layout'!R190 = "P"), 'Exadata Layout'!V190, 0)</f>
        <v>0</v>
      </c>
      <c r="E3183" s="99">
        <f t="array" ref="E3183">IF(OR('Exadata Layout'!R190 = "P", 'Exadata Layout'!R190 = "A"), 'Exadata Layout'!W190, 0)</f>
        <v>0</v>
      </c>
      <c r="F3183" s="99">
        <f>IF(OR('Exadata Layout'!R190 = "P", 'Exadata Layout'!R190 = "A"), 'Exadata Layout'!I190, 0)</f>
        <v>0</v>
      </c>
      <c r="G3183" s="91" t="str">
        <f t="array" ref="G3183">IF(OR('Exadata Layout'!R190 = "P", 'Exadata Layout'!R190 = "A"), 'Exadata Layout'!G190, "")</f>
        <v/>
      </c>
    </row>
    <row r="3184" spans="3:7">
      <c r="C3184" s="91">
        <v>177</v>
      </c>
      <c r="D3184" s="99">
        <f>IF(OR('Exadata Layout'!R191 = "P"), 'Exadata Layout'!V191, 0)</f>
        <v>0</v>
      </c>
      <c r="E3184" s="99">
        <f t="array" ref="E3184">IF(OR('Exadata Layout'!R191 = "P", 'Exadata Layout'!R191 = "A"), 'Exadata Layout'!W191, 0)</f>
        <v>0</v>
      </c>
      <c r="F3184" s="99">
        <f>IF(OR('Exadata Layout'!R191 = "P", 'Exadata Layout'!R191 = "A"), 'Exadata Layout'!I191, 0)</f>
        <v>0</v>
      </c>
      <c r="G3184" s="91" t="str">
        <f t="array" ref="G3184">IF(OR('Exadata Layout'!R191 = "P", 'Exadata Layout'!R191 = "A"), 'Exadata Layout'!G191, "")</f>
        <v/>
      </c>
    </row>
    <row r="3185" spans="3:7">
      <c r="C3185" s="91">
        <v>178</v>
      </c>
      <c r="D3185" s="99">
        <f>IF(OR('Exadata Layout'!R192 = "P"), 'Exadata Layout'!V192, 0)</f>
        <v>0</v>
      </c>
      <c r="E3185" s="99">
        <f t="array" ref="E3185">IF(OR('Exadata Layout'!R192 = "P", 'Exadata Layout'!R192 = "A"), 'Exadata Layout'!W192, 0)</f>
        <v>0</v>
      </c>
      <c r="F3185" s="99">
        <f>IF(OR('Exadata Layout'!R192 = "P", 'Exadata Layout'!R192 = "A"), 'Exadata Layout'!I192, 0)</f>
        <v>0</v>
      </c>
      <c r="G3185" s="91" t="str">
        <f t="array" ref="G3185">IF(OR('Exadata Layout'!R192 = "P", 'Exadata Layout'!R192 = "A"), 'Exadata Layout'!G192, "")</f>
        <v/>
      </c>
    </row>
    <row r="3186" spans="3:7">
      <c r="C3186" s="91">
        <v>179</v>
      </c>
      <c r="D3186" s="99">
        <f>IF(OR('Exadata Layout'!R193 = "P"), 'Exadata Layout'!V193, 0)</f>
        <v>0</v>
      </c>
      <c r="E3186" s="99">
        <f t="array" ref="E3186">IF(OR('Exadata Layout'!R193 = "P", 'Exadata Layout'!R193 = "A"), 'Exadata Layout'!W193, 0)</f>
        <v>0</v>
      </c>
      <c r="F3186" s="99">
        <f>IF(OR('Exadata Layout'!R193 = "P", 'Exadata Layout'!R193 = "A"), 'Exadata Layout'!I193, 0)</f>
        <v>0</v>
      </c>
      <c r="G3186" s="91" t="str">
        <f t="array" ref="G3186">IF(OR('Exadata Layout'!R193 = "P", 'Exadata Layout'!R193 = "A"), 'Exadata Layout'!G193, "")</f>
        <v/>
      </c>
    </row>
    <row r="3187" spans="3:7">
      <c r="C3187" s="91">
        <v>180</v>
      </c>
      <c r="D3187" s="99">
        <f>IF(OR('Exadata Layout'!R194 = "P"), 'Exadata Layout'!V194, 0)</f>
        <v>0</v>
      </c>
      <c r="E3187" s="99">
        <f t="array" ref="E3187">IF(OR('Exadata Layout'!R194 = "P", 'Exadata Layout'!R194 = "A"), 'Exadata Layout'!W194, 0)</f>
        <v>0</v>
      </c>
      <c r="F3187" s="99">
        <f>IF(OR('Exadata Layout'!R194 = "P", 'Exadata Layout'!R194 = "A"), 'Exadata Layout'!I194, 0)</f>
        <v>0</v>
      </c>
      <c r="G3187" s="91" t="str">
        <f t="array" ref="G3187">IF(OR('Exadata Layout'!R194 = "P", 'Exadata Layout'!R194 = "A"), 'Exadata Layout'!G194, "")</f>
        <v/>
      </c>
    </row>
    <row r="3188" spans="3:7">
      <c r="C3188" s="91">
        <v>181</v>
      </c>
      <c r="D3188" s="99">
        <f>IF(OR('Exadata Layout'!R195 = "P"), 'Exadata Layout'!V195, 0)</f>
        <v>0</v>
      </c>
      <c r="E3188" s="99">
        <f t="array" ref="E3188">IF(OR('Exadata Layout'!R195 = "P", 'Exadata Layout'!R195 = "A"), 'Exadata Layout'!W195, 0)</f>
        <v>0</v>
      </c>
      <c r="F3188" s="99">
        <f>IF(OR('Exadata Layout'!R195 = "P", 'Exadata Layout'!R195 = "A"), 'Exadata Layout'!I195, 0)</f>
        <v>0</v>
      </c>
      <c r="G3188" s="91" t="str">
        <f t="array" ref="G3188">IF(OR('Exadata Layout'!R195 = "P", 'Exadata Layout'!R195 = "A"), 'Exadata Layout'!G195, "")</f>
        <v/>
      </c>
    </row>
    <row r="3189" spans="3:7">
      <c r="C3189" s="91">
        <v>182</v>
      </c>
      <c r="D3189" s="99">
        <f>IF(OR('Exadata Layout'!R196 = "P"), 'Exadata Layout'!V196, 0)</f>
        <v>0</v>
      </c>
      <c r="E3189" s="99">
        <f t="array" ref="E3189">IF(OR('Exadata Layout'!R196 = "P", 'Exadata Layout'!R196 = "A"), 'Exadata Layout'!W196, 0)</f>
        <v>0</v>
      </c>
      <c r="F3189" s="99">
        <f>IF(OR('Exadata Layout'!R196 = "P", 'Exadata Layout'!R196 = "A"), 'Exadata Layout'!I196, 0)</f>
        <v>0</v>
      </c>
      <c r="G3189" s="91" t="str">
        <f t="array" ref="G3189">IF(OR('Exadata Layout'!R196 = "P", 'Exadata Layout'!R196 = "A"), 'Exadata Layout'!G196, "")</f>
        <v/>
      </c>
    </row>
    <row r="3190" spans="3:7">
      <c r="C3190" s="91">
        <v>183</v>
      </c>
      <c r="D3190" s="99">
        <f>IF(OR('Exadata Layout'!R197 = "P"), 'Exadata Layout'!V197, 0)</f>
        <v>0</v>
      </c>
      <c r="E3190" s="99">
        <f t="array" ref="E3190">IF(OR('Exadata Layout'!R197 = "P", 'Exadata Layout'!R197 = "A"), 'Exadata Layout'!W197, 0)</f>
        <v>0</v>
      </c>
      <c r="F3190" s="99">
        <f>IF(OR('Exadata Layout'!R197 = "P", 'Exadata Layout'!R197 = "A"), 'Exadata Layout'!I197, 0)</f>
        <v>0</v>
      </c>
      <c r="G3190" s="91" t="str">
        <f t="array" ref="G3190">IF(OR('Exadata Layout'!R197 = "P", 'Exadata Layout'!R197 = "A"), 'Exadata Layout'!G197, "")</f>
        <v/>
      </c>
    </row>
    <row r="3191" spans="3:7">
      <c r="C3191" s="91">
        <v>184</v>
      </c>
      <c r="D3191" s="99">
        <f>IF(OR('Exadata Layout'!R198 = "P"), 'Exadata Layout'!V198, 0)</f>
        <v>0</v>
      </c>
      <c r="E3191" s="99">
        <f t="array" ref="E3191">IF(OR('Exadata Layout'!R198 = "P", 'Exadata Layout'!R198 = "A"), 'Exadata Layout'!W198, 0)</f>
        <v>0</v>
      </c>
      <c r="F3191" s="99">
        <f>IF(OR('Exadata Layout'!R198 = "P", 'Exadata Layout'!R198 = "A"), 'Exadata Layout'!I198, 0)</f>
        <v>0</v>
      </c>
      <c r="G3191" s="91" t="str">
        <f t="array" ref="G3191">IF(OR('Exadata Layout'!R198 = "P", 'Exadata Layout'!R198 = "A"), 'Exadata Layout'!G198, "")</f>
        <v/>
      </c>
    </row>
    <row r="3192" spans="3:7">
      <c r="C3192" s="91">
        <v>185</v>
      </c>
      <c r="D3192" s="99">
        <f>IF(OR('Exadata Layout'!R199 = "P"), 'Exadata Layout'!V199, 0)</f>
        <v>0</v>
      </c>
      <c r="E3192" s="99">
        <f t="array" ref="E3192">IF(OR('Exadata Layout'!R199 = "P", 'Exadata Layout'!R199 = "A"), 'Exadata Layout'!W199, 0)</f>
        <v>0</v>
      </c>
      <c r="F3192" s="99">
        <f>IF(OR('Exadata Layout'!R199 = "P", 'Exadata Layout'!R199 = "A"), 'Exadata Layout'!I199, 0)</f>
        <v>0</v>
      </c>
      <c r="G3192" s="91" t="str">
        <f t="array" ref="G3192">IF(OR('Exadata Layout'!R199 = "P", 'Exadata Layout'!R199 = "A"), 'Exadata Layout'!G199, "")</f>
        <v/>
      </c>
    </row>
    <row r="3193" spans="3:7">
      <c r="C3193" s="91">
        <v>186</v>
      </c>
      <c r="D3193" s="99">
        <f>IF(OR('Exadata Layout'!R200 = "P"), 'Exadata Layout'!V200, 0)</f>
        <v>0</v>
      </c>
      <c r="E3193" s="99">
        <f t="array" ref="E3193">IF(OR('Exadata Layout'!R200 = "P", 'Exadata Layout'!R200 = "A"), 'Exadata Layout'!W200, 0)</f>
        <v>0</v>
      </c>
      <c r="F3193" s="99">
        <f>IF(OR('Exadata Layout'!R200 = "P", 'Exadata Layout'!R200 = "A"), 'Exadata Layout'!I200, 0)</f>
        <v>0</v>
      </c>
      <c r="G3193" s="91" t="str">
        <f t="array" ref="G3193">IF(OR('Exadata Layout'!R200 = "P", 'Exadata Layout'!R200 = "A"), 'Exadata Layout'!G200, "")</f>
        <v/>
      </c>
    </row>
    <row r="3194" spans="3:7">
      <c r="C3194" s="91">
        <v>187</v>
      </c>
      <c r="D3194" s="99">
        <f>IF(OR('Exadata Layout'!R201 = "P"), 'Exadata Layout'!V201, 0)</f>
        <v>0</v>
      </c>
      <c r="E3194" s="99">
        <f t="array" ref="E3194">IF(OR('Exadata Layout'!R201 = "P", 'Exadata Layout'!R201 = "A"), 'Exadata Layout'!W201, 0)</f>
        <v>0</v>
      </c>
      <c r="F3194" s="99">
        <f>IF(OR('Exadata Layout'!R201 = "P", 'Exadata Layout'!R201 = "A"), 'Exadata Layout'!I201, 0)</f>
        <v>0</v>
      </c>
      <c r="G3194" s="91" t="str">
        <f t="array" ref="G3194">IF(OR('Exadata Layout'!R201 = "P", 'Exadata Layout'!R201 = "A"), 'Exadata Layout'!G201, "")</f>
        <v/>
      </c>
    </row>
    <row r="3195" spans="3:7">
      <c r="C3195" s="91">
        <v>188</v>
      </c>
      <c r="D3195" s="99">
        <f>IF(OR('Exadata Layout'!R202 = "P"), 'Exadata Layout'!V202, 0)</f>
        <v>0</v>
      </c>
      <c r="E3195" s="99">
        <f t="array" ref="E3195">IF(OR('Exadata Layout'!R202 = "P", 'Exadata Layout'!R202 = "A"), 'Exadata Layout'!W202, 0)</f>
        <v>0</v>
      </c>
      <c r="F3195" s="99">
        <f>IF(OR('Exadata Layout'!R202 = "P", 'Exadata Layout'!R202 = "A"), 'Exadata Layout'!I202, 0)</f>
        <v>0</v>
      </c>
      <c r="G3195" s="91" t="str">
        <f t="array" ref="G3195">IF(OR('Exadata Layout'!R202 = "P", 'Exadata Layout'!R202 = "A"), 'Exadata Layout'!G202, "")</f>
        <v/>
      </c>
    </row>
    <row r="3196" spans="3:7">
      <c r="C3196" s="91">
        <v>189</v>
      </c>
      <c r="D3196" s="99">
        <f>IF(OR('Exadata Layout'!R203 = "P"), 'Exadata Layout'!V203, 0)</f>
        <v>0</v>
      </c>
      <c r="E3196" s="99">
        <f t="array" ref="E3196">IF(OR('Exadata Layout'!R203 = "P", 'Exadata Layout'!R203 = "A"), 'Exadata Layout'!W203, 0)</f>
        <v>0</v>
      </c>
      <c r="F3196" s="99">
        <f>IF(OR('Exadata Layout'!R203 = "P", 'Exadata Layout'!R203 = "A"), 'Exadata Layout'!I203, 0)</f>
        <v>0</v>
      </c>
      <c r="G3196" s="91" t="str">
        <f t="array" ref="G3196">IF(OR('Exadata Layout'!R203 = "P", 'Exadata Layout'!R203 = "A"), 'Exadata Layout'!G203, "")</f>
        <v/>
      </c>
    </row>
    <row r="3197" spans="3:7">
      <c r="C3197" s="91">
        <v>190</v>
      </c>
      <c r="D3197" s="99">
        <f>IF(OR('Exadata Layout'!R204 = "P"), 'Exadata Layout'!V204, 0)</f>
        <v>0</v>
      </c>
      <c r="E3197" s="99">
        <f t="array" ref="E3197">IF(OR('Exadata Layout'!R204 = "P", 'Exadata Layout'!R204 = "A"), 'Exadata Layout'!W204, 0)</f>
        <v>0</v>
      </c>
      <c r="F3197" s="99">
        <f>IF(OR('Exadata Layout'!R204 = "P", 'Exadata Layout'!R204 = "A"), 'Exadata Layout'!I204, 0)</f>
        <v>0</v>
      </c>
      <c r="G3197" s="91" t="str">
        <f t="array" ref="G3197">IF(OR('Exadata Layout'!R204 = "P", 'Exadata Layout'!R204 = "A"), 'Exadata Layout'!G204, "")</f>
        <v/>
      </c>
    </row>
    <row r="3198" spans="3:7">
      <c r="C3198" s="91">
        <v>191</v>
      </c>
      <c r="D3198" s="99">
        <f>IF(OR('Exadata Layout'!R205 = "P"), 'Exadata Layout'!V205, 0)</f>
        <v>0</v>
      </c>
      <c r="E3198" s="99">
        <f t="array" ref="E3198">IF(OR('Exadata Layout'!R205 = "P", 'Exadata Layout'!R205 = "A"), 'Exadata Layout'!W205, 0)</f>
        <v>0</v>
      </c>
      <c r="F3198" s="99">
        <f>IF(OR('Exadata Layout'!R205 = "P", 'Exadata Layout'!R205 = "A"), 'Exadata Layout'!I205, 0)</f>
        <v>0</v>
      </c>
      <c r="G3198" s="91" t="str">
        <f t="array" ref="G3198">IF(OR('Exadata Layout'!R205 = "P", 'Exadata Layout'!R205 = "A"), 'Exadata Layout'!G205, "")</f>
        <v/>
      </c>
    </row>
    <row r="3199" spans="3:7">
      <c r="C3199" s="91">
        <v>192</v>
      </c>
      <c r="D3199" s="99">
        <f>IF(OR('Exadata Layout'!R206 = "P"), 'Exadata Layout'!V206, 0)</f>
        <v>0</v>
      </c>
      <c r="E3199" s="99">
        <f t="array" ref="E3199">IF(OR('Exadata Layout'!R206 = "P", 'Exadata Layout'!R206 = "A"), 'Exadata Layout'!W206, 0)</f>
        <v>0</v>
      </c>
      <c r="F3199" s="99">
        <f>IF(OR('Exadata Layout'!R206 = "P", 'Exadata Layout'!R206 = "A"), 'Exadata Layout'!I206, 0)</f>
        <v>0</v>
      </c>
      <c r="G3199" s="91" t="str">
        <f t="array" ref="G3199">IF(OR('Exadata Layout'!R206 = "P", 'Exadata Layout'!R206 = "A"), 'Exadata Layout'!G206, "")</f>
        <v/>
      </c>
    </row>
    <row r="3200" spans="3:7">
      <c r="C3200" s="91">
        <v>193</v>
      </c>
      <c r="D3200" s="99">
        <f>IF(OR('Exadata Layout'!R207 = "P"), 'Exadata Layout'!V207, 0)</f>
        <v>0</v>
      </c>
      <c r="E3200" s="99">
        <f t="array" ref="E3200">IF(OR('Exadata Layout'!R207 = "P", 'Exadata Layout'!R207 = "A"), 'Exadata Layout'!W207, 0)</f>
        <v>0</v>
      </c>
      <c r="F3200" s="99">
        <f>IF(OR('Exadata Layout'!R207 = "P", 'Exadata Layout'!R207 = "A"), 'Exadata Layout'!I207, 0)</f>
        <v>0</v>
      </c>
      <c r="G3200" s="91" t="str">
        <f t="array" ref="G3200">IF(OR('Exadata Layout'!R207 = "P", 'Exadata Layout'!R207 = "A"), 'Exadata Layout'!G207, "")</f>
        <v/>
      </c>
    </row>
    <row r="3201" spans="3:7">
      <c r="C3201" s="91">
        <v>194</v>
      </c>
      <c r="D3201" s="99">
        <f>IF(OR('Exadata Layout'!R208 = "P"), 'Exadata Layout'!V208, 0)</f>
        <v>0</v>
      </c>
      <c r="E3201" s="99">
        <f t="array" ref="E3201">IF(OR('Exadata Layout'!R208 = "P", 'Exadata Layout'!R208 = "A"), 'Exadata Layout'!W208, 0)</f>
        <v>0</v>
      </c>
      <c r="F3201" s="99">
        <f>IF(OR('Exadata Layout'!R208 = "P", 'Exadata Layout'!R208 = "A"), 'Exadata Layout'!I208, 0)</f>
        <v>0</v>
      </c>
      <c r="G3201" s="91" t="str">
        <f t="array" ref="G3201">IF(OR('Exadata Layout'!R208 = "P", 'Exadata Layout'!R208 = "A"), 'Exadata Layout'!G208, "")</f>
        <v/>
      </c>
    </row>
    <row r="3202" spans="3:7">
      <c r="C3202" s="91">
        <v>195</v>
      </c>
      <c r="D3202" s="99">
        <f>IF(OR('Exadata Layout'!R209 = "P"), 'Exadata Layout'!V209, 0)</f>
        <v>0</v>
      </c>
      <c r="E3202" s="99">
        <f t="array" ref="E3202">IF(OR('Exadata Layout'!R209 = "P", 'Exadata Layout'!R209 = "A"), 'Exadata Layout'!W209, 0)</f>
        <v>0</v>
      </c>
      <c r="F3202" s="99">
        <f>IF(OR('Exadata Layout'!R209 = "P", 'Exadata Layout'!R209 = "A"), 'Exadata Layout'!I209, 0)</f>
        <v>0</v>
      </c>
      <c r="G3202" s="91" t="str">
        <f t="array" ref="G3202">IF(OR('Exadata Layout'!R209 = "P", 'Exadata Layout'!R209 = "A"), 'Exadata Layout'!G209, "")</f>
        <v/>
      </c>
    </row>
    <row r="3203" spans="3:7">
      <c r="C3203" s="91">
        <v>196</v>
      </c>
      <c r="D3203" s="99">
        <f>IF(OR('Exadata Layout'!R210 = "P"), 'Exadata Layout'!V210, 0)</f>
        <v>0</v>
      </c>
      <c r="E3203" s="99">
        <f t="array" ref="E3203">IF(OR('Exadata Layout'!R210 = "P", 'Exadata Layout'!R210 = "A"), 'Exadata Layout'!W210, 0)</f>
        <v>0</v>
      </c>
      <c r="F3203" s="99">
        <f>IF(OR('Exadata Layout'!R210 = "P", 'Exadata Layout'!R210 = "A"), 'Exadata Layout'!I210, 0)</f>
        <v>0</v>
      </c>
      <c r="G3203" s="91" t="str">
        <f t="array" ref="G3203">IF(OR('Exadata Layout'!R210 = "P", 'Exadata Layout'!R210 = "A"), 'Exadata Layout'!G210, "")</f>
        <v/>
      </c>
    </row>
    <row r="3204" spans="3:7">
      <c r="C3204" s="91">
        <v>197</v>
      </c>
      <c r="D3204" s="99">
        <f>IF(OR('Exadata Layout'!R211 = "P"), 'Exadata Layout'!V211, 0)</f>
        <v>0</v>
      </c>
      <c r="E3204" s="99">
        <f t="array" ref="E3204">IF(OR('Exadata Layout'!R211 = "P", 'Exadata Layout'!R211 = "A"), 'Exadata Layout'!W211, 0)</f>
        <v>0</v>
      </c>
      <c r="F3204" s="99">
        <f>IF(OR('Exadata Layout'!R211 = "P", 'Exadata Layout'!R211 = "A"), 'Exadata Layout'!I211, 0)</f>
        <v>0</v>
      </c>
      <c r="G3204" s="91" t="str">
        <f t="array" ref="G3204">IF(OR('Exadata Layout'!R211 = "P", 'Exadata Layout'!R211 = "A"), 'Exadata Layout'!G211, "")</f>
        <v/>
      </c>
    </row>
    <row r="3205" spans="3:7">
      <c r="C3205" s="91">
        <v>198</v>
      </c>
      <c r="D3205" s="99">
        <f>IF(OR('Exadata Layout'!R212 = "P"), 'Exadata Layout'!V212, 0)</f>
        <v>0</v>
      </c>
      <c r="E3205" s="99">
        <f t="array" ref="E3205">IF(OR('Exadata Layout'!R212 = "P", 'Exadata Layout'!R212 = "A"), 'Exadata Layout'!W212, 0)</f>
        <v>0</v>
      </c>
      <c r="F3205" s="99">
        <f>IF(OR('Exadata Layout'!R212 = "P", 'Exadata Layout'!R212 = "A"), 'Exadata Layout'!I212, 0)</f>
        <v>0</v>
      </c>
      <c r="G3205" s="91" t="str">
        <f t="array" ref="G3205">IF(OR('Exadata Layout'!R212 = "P", 'Exadata Layout'!R212 = "A"), 'Exadata Layout'!G212, "")</f>
        <v/>
      </c>
    </row>
    <row r="3206" spans="3:7">
      <c r="C3206" s="91">
        <v>199</v>
      </c>
      <c r="D3206" s="99">
        <f>IF(OR('Exadata Layout'!R213 = "P"), 'Exadata Layout'!V213, 0)</f>
        <v>0</v>
      </c>
      <c r="E3206" s="99">
        <f t="array" ref="E3206">IF(OR('Exadata Layout'!R213 = "P", 'Exadata Layout'!R213 = "A"), 'Exadata Layout'!W213, 0)</f>
        <v>0</v>
      </c>
      <c r="F3206" s="99">
        <f>IF(OR('Exadata Layout'!R213 = "P", 'Exadata Layout'!R213 = "A"), 'Exadata Layout'!I213, 0)</f>
        <v>0</v>
      </c>
      <c r="G3206" s="91" t="str">
        <f t="array" ref="G3206">IF(OR('Exadata Layout'!R213 = "P", 'Exadata Layout'!R213 = "A"), 'Exadata Layout'!G213, "")</f>
        <v/>
      </c>
    </row>
    <row r="3207" spans="3:7">
      <c r="C3207" s="91">
        <v>200</v>
      </c>
      <c r="D3207" s="99">
        <f>IF(OR('Exadata Layout'!R214 = "P"), 'Exadata Layout'!V214, 0)</f>
        <v>0</v>
      </c>
      <c r="E3207" s="99">
        <f t="array" ref="E3207">IF(OR('Exadata Layout'!R214 = "P", 'Exadata Layout'!R214 = "A"), 'Exadata Layout'!W214, 0)</f>
        <v>0</v>
      </c>
      <c r="F3207" s="99">
        <f>IF(OR('Exadata Layout'!R214 = "P", 'Exadata Layout'!R214 = "A"), 'Exadata Layout'!I214, 0)</f>
        <v>0</v>
      </c>
      <c r="G3207" s="91" t="str">
        <f t="array" ref="G3207">IF(OR('Exadata Layout'!R214 = "P", 'Exadata Layout'!R214 = "A"), 'Exadata Layout'!G214, "")</f>
        <v/>
      </c>
    </row>
    <row r="3208" spans="3:7">
      <c r="C3208" s="91">
        <v>201</v>
      </c>
      <c r="D3208" s="99">
        <f>IF(OR('Exadata Layout'!R215 = "P"), 'Exadata Layout'!V215, 0)</f>
        <v>0</v>
      </c>
      <c r="E3208" s="99">
        <f t="array" ref="E3208">IF(OR('Exadata Layout'!R215 = "P", 'Exadata Layout'!R215 = "A"), 'Exadata Layout'!W215, 0)</f>
        <v>0</v>
      </c>
      <c r="F3208" s="99">
        <f>IF(OR('Exadata Layout'!R215 = "P", 'Exadata Layout'!R215 = "A"), 'Exadata Layout'!I215, 0)</f>
        <v>0</v>
      </c>
      <c r="G3208" s="91" t="str">
        <f t="array" ref="G3208">IF(OR('Exadata Layout'!R215 = "P", 'Exadata Layout'!R215 = "A"), 'Exadata Layout'!G215, "")</f>
        <v/>
      </c>
    </row>
    <row r="3209" spans="3:7">
      <c r="C3209" s="91">
        <v>202</v>
      </c>
      <c r="D3209" s="99">
        <f>IF(OR('Exadata Layout'!R216 = "P"), 'Exadata Layout'!V216, 0)</f>
        <v>0</v>
      </c>
      <c r="E3209" s="99">
        <f t="array" ref="E3209">IF(OR('Exadata Layout'!R216 = "P", 'Exadata Layout'!R216 = "A"), 'Exadata Layout'!W216, 0)</f>
        <v>0</v>
      </c>
      <c r="F3209" s="99">
        <f>IF(OR('Exadata Layout'!R216 = "P", 'Exadata Layout'!R216 = "A"), 'Exadata Layout'!I216, 0)</f>
        <v>0</v>
      </c>
      <c r="G3209" s="91" t="str">
        <f t="array" ref="G3209">IF(OR('Exadata Layout'!R216 = "P", 'Exadata Layout'!R216 = "A"), 'Exadata Layout'!G216, "")</f>
        <v/>
      </c>
    </row>
    <row r="3210" spans="3:7">
      <c r="C3210" s="91">
        <v>203</v>
      </c>
      <c r="D3210" s="99">
        <f>IF(OR('Exadata Layout'!R217 = "P"), 'Exadata Layout'!V217, 0)</f>
        <v>0</v>
      </c>
      <c r="E3210" s="99">
        <f t="array" ref="E3210">IF(OR('Exadata Layout'!R217 = "P", 'Exadata Layout'!R217 = "A"), 'Exadata Layout'!W217, 0)</f>
        <v>0</v>
      </c>
      <c r="F3210" s="99">
        <f>IF(OR('Exadata Layout'!R217 = "P", 'Exadata Layout'!R217 = "A"), 'Exadata Layout'!I217, 0)</f>
        <v>0</v>
      </c>
      <c r="G3210" s="91" t="str">
        <f t="array" ref="G3210">IF(OR('Exadata Layout'!R217 = "P", 'Exadata Layout'!R217 = "A"), 'Exadata Layout'!G217, "")</f>
        <v/>
      </c>
    </row>
    <row r="3211" spans="3:7">
      <c r="C3211" s="91">
        <v>204</v>
      </c>
      <c r="D3211" s="99">
        <f>IF(OR('Exadata Layout'!R218 = "P"), 'Exadata Layout'!V218, 0)</f>
        <v>0</v>
      </c>
      <c r="E3211" s="99">
        <f t="array" ref="E3211">IF(OR('Exadata Layout'!R218 = "P", 'Exadata Layout'!R218 = "A"), 'Exadata Layout'!W218, 0)</f>
        <v>0</v>
      </c>
      <c r="F3211" s="99">
        <f>IF(OR('Exadata Layout'!R218 = "P", 'Exadata Layout'!R218 = "A"), 'Exadata Layout'!I218, 0)</f>
        <v>0</v>
      </c>
      <c r="G3211" s="91" t="str">
        <f t="array" ref="G3211">IF(OR('Exadata Layout'!R218 = "P", 'Exadata Layout'!R218 = "A"), 'Exadata Layout'!G218, "")</f>
        <v/>
      </c>
    </row>
    <row r="3212" spans="3:7">
      <c r="C3212" s="91">
        <v>205</v>
      </c>
      <c r="D3212" s="99">
        <f>IF(OR('Exadata Layout'!R219 = "P"), 'Exadata Layout'!V219, 0)</f>
        <v>0</v>
      </c>
      <c r="E3212" s="99">
        <f t="array" ref="E3212">IF(OR('Exadata Layout'!R219 = "P", 'Exadata Layout'!R219 = "A"), 'Exadata Layout'!W219, 0)</f>
        <v>0</v>
      </c>
      <c r="F3212" s="99">
        <f>IF(OR('Exadata Layout'!R219 = "P", 'Exadata Layout'!R219 = "A"), 'Exadata Layout'!I219, 0)</f>
        <v>0</v>
      </c>
      <c r="G3212" s="91" t="str">
        <f t="array" ref="G3212">IF(OR('Exadata Layout'!R219 = "P", 'Exadata Layout'!R219 = "A"), 'Exadata Layout'!G219, "")</f>
        <v/>
      </c>
    </row>
    <row r="3213" spans="3:7">
      <c r="C3213" s="91">
        <v>206</v>
      </c>
      <c r="D3213" s="99">
        <f>IF(OR('Exadata Layout'!R220 = "P"), 'Exadata Layout'!V220, 0)</f>
        <v>0</v>
      </c>
      <c r="E3213" s="99">
        <f t="array" ref="E3213">IF(OR('Exadata Layout'!R220 = "P", 'Exadata Layout'!R220 = "A"), 'Exadata Layout'!W220, 0)</f>
        <v>0</v>
      </c>
      <c r="F3213" s="99">
        <f>IF(OR('Exadata Layout'!R220 = "P", 'Exadata Layout'!R220 = "A"), 'Exadata Layout'!I220, 0)</f>
        <v>0</v>
      </c>
      <c r="G3213" s="91" t="str">
        <f t="array" ref="G3213">IF(OR('Exadata Layout'!R220 = "P", 'Exadata Layout'!R220 = "A"), 'Exadata Layout'!G220, "")</f>
        <v/>
      </c>
    </row>
    <row r="3214" spans="3:7">
      <c r="C3214" s="91">
        <v>207</v>
      </c>
      <c r="D3214" s="99">
        <f>IF(OR('Exadata Layout'!R221 = "P"), 'Exadata Layout'!V221, 0)</f>
        <v>0</v>
      </c>
      <c r="E3214" s="99">
        <f t="array" ref="E3214">IF(OR('Exadata Layout'!R221 = "P", 'Exadata Layout'!R221 = "A"), 'Exadata Layout'!W221, 0)</f>
        <v>0</v>
      </c>
      <c r="F3214" s="99">
        <f>IF(OR('Exadata Layout'!R221 = "P", 'Exadata Layout'!R221 = "A"), 'Exadata Layout'!I221, 0)</f>
        <v>0</v>
      </c>
      <c r="G3214" s="91" t="str">
        <f t="array" ref="G3214">IF(OR('Exadata Layout'!R221 = "P", 'Exadata Layout'!R221 = "A"), 'Exadata Layout'!G221, "")</f>
        <v/>
      </c>
    </row>
    <row r="3215" spans="3:7">
      <c r="C3215" s="91">
        <v>208</v>
      </c>
      <c r="D3215" s="99">
        <f>IF(OR('Exadata Layout'!R222 = "P"), 'Exadata Layout'!V222, 0)</f>
        <v>0</v>
      </c>
      <c r="E3215" s="99">
        <f t="array" ref="E3215">IF(OR('Exadata Layout'!R222 = "P", 'Exadata Layout'!R222 = "A"), 'Exadata Layout'!W222, 0)</f>
        <v>0</v>
      </c>
      <c r="F3215" s="99">
        <f>IF(OR('Exadata Layout'!R222 = "P", 'Exadata Layout'!R222 = "A"), 'Exadata Layout'!I222, 0)</f>
        <v>0</v>
      </c>
      <c r="G3215" s="91" t="str">
        <f t="array" ref="G3215">IF(OR('Exadata Layout'!R222 = "P", 'Exadata Layout'!R222 = "A"), 'Exadata Layout'!G222, "")</f>
        <v/>
      </c>
    </row>
    <row r="3216" spans="3:7">
      <c r="C3216" s="91">
        <v>209</v>
      </c>
      <c r="D3216" s="99">
        <f>IF(OR('Exadata Layout'!R223 = "P"), 'Exadata Layout'!V223, 0)</f>
        <v>0</v>
      </c>
      <c r="E3216" s="99">
        <f t="array" ref="E3216">IF(OR('Exadata Layout'!R223 = "P", 'Exadata Layout'!R223 = "A"), 'Exadata Layout'!W223, 0)</f>
        <v>0</v>
      </c>
      <c r="F3216" s="99">
        <f>IF(OR('Exadata Layout'!R223 = "P", 'Exadata Layout'!R223 = "A"), 'Exadata Layout'!I223, 0)</f>
        <v>0</v>
      </c>
      <c r="G3216" s="91" t="str">
        <f t="array" ref="G3216">IF(OR('Exadata Layout'!R223 = "P", 'Exadata Layout'!R223 = "A"), 'Exadata Layout'!G223, "")</f>
        <v/>
      </c>
    </row>
    <row r="3217" spans="3:7">
      <c r="C3217" s="91">
        <v>210</v>
      </c>
      <c r="D3217" s="99">
        <f>IF(OR('Exadata Layout'!R224 = "P"), 'Exadata Layout'!V224, 0)</f>
        <v>0</v>
      </c>
      <c r="E3217" s="99">
        <f t="array" ref="E3217">IF(OR('Exadata Layout'!R224 = "P", 'Exadata Layout'!R224 = "A"), 'Exadata Layout'!W224, 0)</f>
        <v>0</v>
      </c>
      <c r="F3217" s="99">
        <f>IF(OR('Exadata Layout'!R224 = "P", 'Exadata Layout'!R224 = "A"), 'Exadata Layout'!I224, 0)</f>
        <v>0</v>
      </c>
      <c r="G3217" s="91" t="str">
        <f t="array" ref="G3217">IF(OR('Exadata Layout'!R224 = "P", 'Exadata Layout'!R224 = "A"), 'Exadata Layout'!G224, "")</f>
        <v/>
      </c>
    </row>
    <row r="3218" spans="3:7">
      <c r="C3218" s="91">
        <v>211</v>
      </c>
      <c r="D3218" s="99">
        <f>IF(OR('Exadata Layout'!R225 = "P"), 'Exadata Layout'!V225, 0)</f>
        <v>0</v>
      </c>
      <c r="E3218" s="99">
        <f t="array" ref="E3218">IF(OR('Exadata Layout'!R225 = "P", 'Exadata Layout'!R225 = "A"), 'Exadata Layout'!W225, 0)</f>
        <v>0</v>
      </c>
      <c r="F3218" s="99">
        <f>IF(OR('Exadata Layout'!R225 = "P", 'Exadata Layout'!R225 = "A"), 'Exadata Layout'!I225, 0)</f>
        <v>0</v>
      </c>
      <c r="G3218" s="91" t="str">
        <f t="array" ref="G3218">IF(OR('Exadata Layout'!R225 = "P", 'Exadata Layout'!R225 = "A"), 'Exadata Layout'!G225, "")</f>
        <v/>
      </c>
    </row>
    <row r="3219" spans="3:7">
      <c r="C3219" s="91">
        <v>212</v>
      </c>
      <c r="D3219" s="99">
        <f>IF(OR('Exadata Layout'!R226 = "P"), 'Exadata Layout'!V226, 0)</f>
        <v>0</v>
      </c>
      <c r="E3219" s="99">
        <f t="array" ref="E3219">IF(OR('Exadata Layout'!R226 = "P", 'Exadata Layout'!R226 = "A"), 'Exadata Layout'!W226, 0)</f>
        <v>0</v>
      </c>
      <c r="F3219" s="99">
        <f>IF(OR('Exadata Layout'!R226 = "P", 'Exadata Layout'!R226 = "A"), 'Exadata Layout'!I226, 0)</f>
        <v>0</v>
      </c>
      <c r="G3219" s="91" t="str">
        <f t="array" ref="G3219">IF(OR('Exadata Layout'!R226 = "P", 'Exadata Layout'!R226 = "A"), 'Exadata Layout'!G226, "")</f>
        <v/>
      </c>
    </row>
    <row r="3220" spans="3:7">
      <c r="C3220" s="91">
        <v>213</v>
      </c>
      <c r="D3220" s="99">
        <f>IF(OR('Exadata Layout'!R227 = "P"), 'Exadata Layout'!V227, 0)</f>
        <v>0</v>
      </c>
      <c r="E3220" s="99">
        <f t="array" ref="E3220">IF(OR('Exadata Layout'!R227 = "P", 'Exadata Layout'!R227 = "A"), 'Exadata Layout'!W227, 0)</f>
        <v>0</v>
      </c>
      <c r="F3220" s="99">
        <f>IF(OR('Exadata Layout'!R227 = "P", 'Exadata Layout'!R227 = "A"), 'Exadata Layout'!I227, 0)</f>
        <v>0</v>
      </c>
      <c r="G3220" s="91" t="str">
        <f t="array" ref="G3220">IF(OR('Exadata Layout'!R227 = "P", 'Exadata Layout'!R227 = "A"), 'Exadata Layout'!G227, "")</f>
        <v/>
      </c>
    </row>
    <row r="3221" spans="3:7">
      <c r="C3221" s="91">
        <v>214</v>
      </c>
      <c r="D3221" s="99">
        <f>IF(OR('Exadata Layout'!R228 = "P"), 'Exadata Layout'!V228, 0)</f>
        <v>0</v>
      </c>
      <c r="E3221" s="99">
        <f t="array" ref="E3221">IF(OR('Exadata Layout'!R228 = "P", 'Exadata Layout'!R228 = "A"), 'Exadata Layout'!W228, 0)</f>
        <v>0</v>
      </c>
      <c r="F3221" s="99">
        <f>IF(OR('Exadata Layout'!R228 = "P", 'Exadata Layout'!R228 = "A"), 'Exadata Layout'!I228, 0)</f>
        <v>0</v>
      </c>
      <c r="G3221" s="91" t="str">
        <f t="array" ref="G3221">IF(OR('Exadata Layout'!R228 = "P", 'Exadata Layout'!R228 = "A"), 'Exadata Layout'!G228, "")</f>
        <v/>
      </c>
    </row>
    <row r="3222" spans="3:7">
      <c r="C3222" s="91">
        <v>215</v>
      </c>
      <c r="D3222" s="99">
        <f>IF(OR('Exadata Layout'!R229 = "P"), 'Exadata Layout'!V229, 0)</f>
        <v>0</v>
      </c>
      <c r="E3222" s="99">
        <f t="array" ref="E3222">IF(OR('Exadata Layout'!R229 = "P", 'Exadata Layout'!R229 = "A"), 'Exadata Layout'!W229, 0)</f>
        <v>0</v>
      </c>
      <c r="F3222" s="99">
        <f>IF(OR('Exadata Layout'!R229 = "P", 'Exadata Layout'!R229 = "A"), 'Exadata Layout'!I229, 0)</f>
        <v>0</v>
      </c>
      <c r="G3222" s="91" t="str">
        <f t="array" ref="G3222">IF(OR('Exadata Layout'!R229 = "P", 'Exadata Layout'!R229 = "A"), 'Exadata Layout'!G229, "")</f>
        <v/>
      </c>
    </row>
    <row r="3223" spans="3:7">
      <c r="C3223" s="91">
        <v>216</v>
      </c>
      <c r="D3223" s="99">
        <f>IF(OR('Exadata Layout'!R230 = "P"), 'Exadata Layout'!V230, 0)</f>
        <v>0</v>
      </c>
      <c r="E3223" s="99">
        <f t="array" ref="E3223">IF(OR('Exadata Layout'!R230 = "P", 'Exadata Layout'!R230 = "A"), 'Exadata Layout'!W230, 0)</f>
        <v>0</v>
      </c>
      <c r="F3223" s="99">
        <f>IF(OR('Exadata Layout'!R230 = "P", 'Exadata Layout'!R230 = "A"), 'Exadata Layout'!I230, 0)</f>
        <v>0</v>
      </c>
      <c r="G3223" s="91" t="str">
        <f t="array" ref="G3223">IF(OR('Exadata Layout'!R230 = "P", 'Exadata Layout'!R230 = "A"), 'Exadata Layout'!G230, "")</f>
        <v/>
      </c>
    </row>
    <row r="3224" spans="3:7">
      <c r="C3224" s="91">
        <v>217</v>
      </c>
      <c r="D3224" s="99">
        <f>IF(OR('Exadata Layout'!R231 = "P"), 'Exadata Layout'!V231, 0)</f>
        <v>0</v>
      </c>
      <c r="E3224" s="99">
        <f t="array" ref="E3224">IF(OR('Exadata Layout'!R231 = "P", 'Exadata Layout'!R231 = "A"), 'Exadata Layout'!W231, 0)</f>
        <v>0</v>
      </c>
      <c r="F3224" s="99">
        <f>IF(OR('Exadata Layout'!R231 = "P", 'Exadata Layout'!R231 = "A"), 'Exadata Layout'!I231, 0)</f>
        <v>0</v>
      </c>
      <c r="G3224" s="91" t="str">
        <f t="array" ref="G3224">IF(OR('Exadata Layout'!R231 = "P", 'Exadata Layout'!R231 = "A"), 'Exadata Layout'!G231, "")</f>
        <v/>
      </c>
    </row>
    <row r="3225" spans="3:7">
      <c r="C3225" s="91">
        <v>218</v>
      </c>
      <c r="D3225" s="99">
        <f>IF(OR('Exadata Layout'!R232 = "P"), 'Exadata Layout'!V232, 0)</f>
        <v>0</v>
      </c>
      <c r="E3225" s="99">
        <f t="array" ref="E3225">IF(OR('Exadata Layout'!R232 = "P", 'Exadata Layout'!R232 = "A"), 'Exadata Layout'!W232, 0)</f>
        <v>0</v>
      </c>
      <c r="F3225" s="99">
        <f>IF(OR('Exadata Layout'!R232 = "P", 'Exadata Layout'!R232 = "A"), 'Exadata Layout'!I232, 0)</f>
        <v>0</v>
      </c>
      <c r="G3225" s="91" t="str">
        <f t="array" ref="G3225">IF(OR('Exadata Layout'!R232 = "P", 'Exadata Layout'!R232 = "A"), 'Exadata Layout'!G232, "")</f>
        <v/>
      </c>
    </row>
    <row r="3226" spans="3:7">
      <c r="C3226" s="91">
        <v>219</v>
      </c>
      <c r="D3226" s="99">
        <f>IF(OR('Exadata Layout'!R233 = "P"), 'Exadata Layout'!V233, 0)</f>
        <v>0</v>
      </c>
      <c r="E3226" s="99">
        <f t="array" ref="E3226">IF(OR('Exadata Layout'!R233 = "P", 'Exadata Layout'!R233 = "A"), 'Exadata Layout'!W233, 0)</f>
        <v>0</v>
      </c>
      <c r="F3226" s="99">
        <f>IF(OR('Exadata Layout'!R233 = "P", 'Exadata Layout'!R233 = "A"), 'Exadata Layout'!I233, 0)</f>
        <v>0</v>
      </c>
      <c r="G3226" s="91" t="str">
        <f t="array" ref="G3226">IF(OR('Exadata Layout'!R233 = "P", 'Exadata Layout'!R233 = "A"), 'Exadata Layout'!G233, "")</f>
        <v/>
      </c>
    </row>
    <row r="3227" spans="3:7">
      <c r="C3227" s="91">
        <v>220</v>
      </c>
      <c r="D3227" s="99">
        <f>IF(OR('Exadata Layout'!R234 = "P"), 'Exadata Layout'!V234, 0)</f>
        <v>0</v>
      </c>
      <c r="E3227" s="99">
        <f t="array" ref="E3227">IF(OR('Exadata Layout'!R234 = "P", 'Exadata Layout'!R234 = "A"), 'Exadata Layout'!W234, 0)</f>
        <v>0</v>
      </c>
      <c r="F3227" s="99">
        <f>IF(OR('Exadata Layout'!R234 = "P", 'Exadata Layout'!R234 = "A"), 'Exadata Layout'!I234, 0)</f>
        <v>0</v>
      </c>
      <c r="G3227" s="91" t="str">
        <f t="array" ref="G3227">IF(OR('Exadata Layout'!R234 = "P", 'Exadata Layout'!R234 = "A"), 'Exadata Layout'!G234, "")</f>
        <v/>
      </c>
    </row>
    <row r="3228" spans="3:7">
      <c r="C3228" s="91">
        <v>221</v>
      </c>
      <c r="D3228" s="99">
        <f>IF(OR('Exadata Layout'!R235 = "P"), 'Exadata Layout'!V235, 0)</f>
        <v>0</v>
      </c>
      <c r="E3228" s="99">
        <f t="array" ref="E3228">IF(OR('Exadata Layout'!R235 = "P", 'Exadata Layout'!R235 = "A"), 'Exadata Layout'!W235, 0)</f>
        <v>0</v>
      </c>
      <c r="F3228" s="99">
        <f>IF(OR('Exadata Layout'!R235 = "P", 'Exadata Layout'!R235 = "A"), 'Exadata Layout'!I235, 0)</f>
        <v>0</v>
      </c>
      <c r="G3228" s="91" t="str">
        <f t="array" ref="G3228">IF(OR('Exadata Layout'!R235 = "P", 'Exadata Layout'!R235 = "A"), 'Exadata Layout'!G235, "")</f>
        <v/>
      </c>
    </row>
    <row r="3229" spans="3:7">
      <c r="C3229" s="91">
        <v>222</v>
      </c>
      <c r="D3229" s="99">
        <f>IF(OR('Exadata Layout'!R236 = "P"), 'Exadata Layout'!V236, 0)</f>
        <v>0</v>
      </c>
      <c r="E3229" s="99">
        <f t="array" ref="E3229">IF(OR('Exadata Layout'!R236 = "P", 'Exadata Layout'!R236 = "A"), 'Exadata Layout'!W236, 0)</f>
        <v>0</v>
      </c>
      <c r="F3229" s="99">
        <f>IF(OR('Exadata Layout'!R236 = "P", 'Exadata Layout'!R236 = "A"), 'Exadata Layout'!I236, 0)</f>
        <v>0</v>
      </c>
      <c r="G3229" s="91" t="str">
        <f t="array" ref="G3229">IF(OR('Exadata Layout'!R236 = "P", 'Exadata Layout'!R236 = "A"), 'Exadata Layout'!G236, "")</f>
        <v/>
      </c>
    </row>
    <row r="3230" spans="3:7">
      <c r="C3230" s="91">
        <v>223</v>
      </c>
      <c r="D3230" s="99">
        <f>IF(OR('Exadata Layout'!R237 = "P"), 'Exadata Layout'!V237, 0)</f>
        <v>0</v>
      </c>
      <c r="E3230" s="99">
        <f t="array" ref="E3230">IF(OR('Exadata Layout'!R237 = "P", 'Exadata Layout'!R237 = "A"), 'Exadata Layout'!W237, 0)</f>
        <v>0</v>
      </c>
      <c r="F3230" s="99">
        <f>IF(OR('Exadata Layout'!R237 = "P", 'Exadata Layout'!R237 = "A"), 'Exadata Layout'!I237, 0)</f>
        <v>0</v>
      </c>
      <c r="G3230" s="91" t="str">
        <f t="array" ref="G3230">IF(OR('Exadata Layout'!R237 = "P", 'Exadata Layout'!R237 = "A"), 'Exadata Layout'!G237, "")</f>
        <v/>
      </c>
    </row>
    <row r="3231" spans="3:7">
      <c r="C3231" s="91">
        <v>224</v>
      </c>
      <c r="D3231" s="99">
        <f>IF(OR('Exadata Layout'!R238 = "P"), 'Exadata Layout'!V238, 0)</f>
        <v>0</v>
      </c>
      <c r="E3231" s="99">
        <f t="array" ref="E3231">IF(OR('Exadata Layout'!R238 = "P", 'Exadata Layout'!R238 = "A"), 'Exadata Layout'!W238, 0)</f>
        <v>0</v>
      </c>
      <c r="F3231" s="99">
        <f>IF(OR('Exadata Layout'!R238 = "P", 'Exadata Layout'!R238 = "A"), 'Exadata Layout'!I238, 0)</f>
        <v>0</v>
      </c>
      <c r="G3231" s="91" t="str">
        <f t="array" ref="G3231">IF(OR('Exadata Layout'!R238 = "P", 'Exadata Layout'!R238 = "A"), 'Exadata Layout'!G238, "")</f>
        <v/>
      </c>
    </row>
    <row r="3232" spans="3:7">
      <c r="C3232" s="91">
        <v>225</v>
      </c>
      <c r="D3232" s="99">
        <f>IF(OR('Exadata Layout'!R239 = "P"), 'Exadata Layout'!V239, 0)</f>
        <v>0</v>
      </c>
      <c r="E3232" s="99">
        <f t="array" ref="E3232">IF(OR('Exadata Layout'!R239 = "P", 'Exadata Layout'!R239 = "A"), 'Exadata Layout'!W239, 0)</f>
        <v>0</v>
      </c>
      <c r="F3232" s="99">
        <f>IF(OR('Exadata Layout'!R239 = "P", 'Exadata Layout'!R239 = "A"), 'Exadata Layout'!I239, 0)</f>
        <v>0</v>
      </c>
      <c r="G3232" s="91" t="str">
        <f t="array" ref="G3232">IF(OR('Exadata Layout'!R239 = "P", 'Exadata Layout'!R239 = "A"), 'Exadata Layout'!G239, "")</f>
        <v/>
      </c>
    </row>
    <row r="3233" spans="3:7">
      <c r="C3233" s="91">
        <v>226</v>
      </c>
      <c r="D3233" s="99">
        <f>IF(OR('Exadata Layout'!R240 = "P"), 'Exadata Layout'!V240, 0)</f>
        <v>0</v>
      </c>
      <c r="E3233" s="99">
        <f t="array" ref="E3233">IF(OR('Exadata Layout'!R240 = "P", 'Exadata Layout'!R240 = "A"), 'Exadata Layout'!W240, 0)</f>
        <v>0</v>
      </c>
      <c r="F3233" s="99">
        <f>IF(OR('Exadata Layout'!R240 = "P", 'Exadata Layout'!R240 = "A"), 'Exadata Layout'!I240, 0)</f>
        <v>0</v>
      </c>
      <c r="G3233" s="91" t="str">
        <f t="array" ref="G3233">IF(OR('Exadata Layout'!R240 = "P", 'Exadata Layout'!R240 = "A"), 'Exadata Layout'!G240, "")</f>
        <v/>
      </c>
    </row>
    <row r="3234" spans="3:7">
      <c r="C3234" s="91">
        <v>227</v>
      </c>
      <c r="D3234" s="99">
        <f>IF(OR('Exadata Layout'!R241 = "P"), 'Exadata Layout'!V241, 0)</f>
        <v>0</v>
      </c>
      <c r="E3234" s="99">
        <f t="array" ref="E3234">IF(OR('Exadata Layout'!R241 = "P", 'Exadata Layout'!R241 = "A"), 'Exadata Layout'!W241, 0)</f>
        <v>0</v>
      </c>
      <c r="F3234" s="99">
        <f>IF(OR('Exadata Layout'!R241 = "P", 'Exadata Layout'!R241 = "A"), 'Exadata Layout'!I241, 0)</f>
        <v>0</v>
      </c>
      <c r="G3234" s="91" t="str">
        <f t="array" ref="G3234">IF(OR('Exadata Layout'!R241 = "P", 'Exadata Layout'!R241 = "A"), 'Exadata Layout'!G241, "")</f>
        <v/>
      </c>
    </row>
    <row r="3235" spans="3:7">
      <c r="C3235" s="91">
        <v>228</v>
      </c>
      <c r="D3235" s="99">
        <f>IF(OR('Exadata Layout'!R242 = "P"), 'Exadata Layout'!V242, 0)</f>
        <v>0</v>
      </c>
      <c r="E3235" s="99">
        <f t="array" ref="E3235">IF(OR('Exadata Layout'!R242 = "P", 'Exadata Layout'!R242 = "A"), 'Exadata Layout'!W242, 0)</f>
        <v>0</v>
      </c>
      <c r="F3235" s="99">
        <f>IF(OR('Exadata Layout'!R242 = "P", 'Exadata Layout'!R242 = "A"), 'Exadata Layout'!I242, 0)</f>
        <v>0</v>
      </c>
      <c r="G3235" s="91" t="str">
        <f t="array" ref="G3235">IF(OR('Exadata Layout'!R242 = "P", 'Exadata Layout'!R242 = "A"), 'Exadata Layout'!G242, "")</f>
        <v/>
      </c>
    </row>
    <row r="3236" spans="3:7">
      <c r="C3236" s="91">
        <v>229</v>
      </c>
      <c r="D3236" s="99">
        <f>IF(OR('Exadata Layout'!R243 = "P"), 'Exadata Layout'!V243, 0)</f>
        <v>0</v>
      </c>
      <c r="E3236" s="99">
        <f t="array" ref="E3236">IF(OR('Exadata Layout'!R243 = "P", 'Exadata Layout'!R243 = "A"), 'Exadata Layout'!W243, 0)</f>
        <v>0</v>
      </c>
      <c r="F3236" s="99">
        <f>IF(OR('Exadata Layout'!R243 = "P", 'Exadata Layout'!R243 = "A"), 'Exadata Layout'!I243, 0)</f>
        <v>0</v>
      </c>
      <c r="G3236" s="91" t="str">
        <f t="array" ref="G3236">IF(OR('Exadata Layout'!R243 = "P", 'Exadata Layout'!R243 = "A"), 'Exadata Layout'!G243, "")</f>
        <v/>
      </c>
    </row>
    <row r="3237" spans="3:7">
      <c r="C3237" s="91">
        <v>230</v>
      </c>
      <c r="D3237" s="99">
        <f>IF(OR('Exadata Layout'!R244 = "P"), 'Exadata Layout'!V244, 0)</f>
        <v>0</v>
      </c>
      <c r="E3237" s="99">
        <f t="array" ref="E3237">IF(OR('Exadata Layout'!R244 = "P", 'Exadata Layout'!R244 = "A"), 'Exadata Layout'!W244, 0)</f>
        <v>0</v>
      </c>
      <c r="F3237" s="99">
        <f>IF(OR('Exadata Layout'!R244 = "P", 'Exadata Layout'!R244 = "A"), 'Exadata Layout'!I244, 0)</f>
        <v>0</v>
      </c>
      <c r="G3237" s="91" t="str">
        <f t="array" ref="G3237">IF(OR('Exadata Layout'!R244 = "P", 'Exadata Layout'!R244 = "A"), 'Exadata Layout'!G244, "")</f>
        <v/>
      </c>
    </row>
    <row r="3238" spans="3:7">
      <c r="C3238" s="91">
        <v>231</v>
      </c>
      <c r="D3238" s="99">
        <f>IF(OR('Exadata Layout'!R245 = "P"), 'Exadata Layout'!V245, 0)</f>
        <v>0</v>
      </c>
      <c r="E3238" s="99">
        <f t="array" ref="E3238">IF(OR('Exadata Layout'!R245 = "P", 'Exadata Layout'!R245 = "A"), 'Exadata Layout'!W245, 0)</f>
        <v>0</v>
      </c>
      <c r="F3238" s="99">
        <f>IF(OR('Exadata Layout'!R245 = "P", 'Exadata Layout'!R245 = "A"), 'Exadata Layout'!I245, 0)</f>
        <v>0</v>
      </c>
      <c r="G3238" s="91" t="str">
        <f t="array" ref="G3238">IF(OR('Exadata Layout'!R245 = "P", 'Exadata Layout'!R245 = "A"), 'Exadata Layout'!G245, "")</f>
        <v/>
      </c>
    </row>
    <row r="3239" spans="3:7">
      <c r="C3239" s="91">
        <v>232</v>
      </c>
      <c r="D3239" s="99">
        <f>IF(OR('Exadata Layout'!R246 = "P"), 'Exadata Layout'!V246, 0)</f>
        <v>0</v>
      </c>
      <c r="E3239" s="99">
        <f t="array" ref="E3239">IF(OR('Exadata Layout'!R246 = "P", 'Exadata Layout'!R246 = "A"), 'Exadata Layout'!W246, 0)</f>
        <v>0</v>
      </c>
      <c r="F3239" s="99">
        <f>IF(OR('Exadata Layout'!R246 = "P", 'Exadata Layout'!R246 = "A"), 'Exadata Layout'!I246, 0)</f>
        <v>0</v>
      </c>
      <c r="G3239" s="91" t="str">
        <f t="array" ref="G3239">IF(OR('Exadata Layout'!R246 = "P", 'Exadata Layout'!R246 = "A"), 'Exadata Layout'!G246, "")</f>
        <v/>
      </c>
    </row>
    <row r="3240" spans="3:7">
      <c r="C3240" s="91">
        <v>233</v>
      </c>
      <c r="D3240" s="99">
        <f>IF(OR('Exadata Layout'!R247 = "P"), 'Exadata Layout'!V247, 0)</f>
        <v>0</v>
      </c>
      <c r="E3240" s="99">
        <f t="array" ref="E3240">IF(OR('Exadata Layout'!R247 = "P", 'Exadata Layout'!R247 = "A"), 'Exadata Layout'!W247, 0)</f>
        <v>0</v>
      </c>
      <c r="F3240" s="99">
        <f>IF(OR('Exadata Layout'!R247 = "P", 'Exadata Layout'!R247 = "A"), 'Exadata Layout'!I247, 0)</f>
        <v>0</v>
      </c>
      <c r="G3240" s="91" t="str">
        <f t="array" ref="G3240">IF(OR('Exadata Layout'!R247 = "P", 'Exadata Layout'!R247 = "A"), 'Exadata Layout'!G247, "")</f>
        <v/>
      </c>
    </row>
    <row r="3241" spans="3:7">
      <c r="C3241" s="91">
        <v>234</v>
      </c>
      <c r="D3241" s="99">
        <f>IF(OR('Exadata Layout'!R248 = "P"), 'Exadata Layout'!V248, 0)</f>
        <v>0</v>
      </c>
      <c r="E3241" s="99">
        <f t="array" ref="E3241">IF(OR('Exadata Layout'!R248 = "P", 'Exadata Layout'!R248 = "A"), 'Exadata Layout'!W248, 0)</f>
        <v>0</v>
      </c>
      <c r="F3241" s="99">
        <f>IF(OR('Exadata Layout'!R248 = "P", 'Exadata Layout'!R248 = "A"), 'Exadata Layout'!I248, 0)</f>
        <v>0</v>
      </c>
      <c r="G3241" s="91" t="str">
        <f t="array" ref="G3241">IF(OR('Exadata Layout'!R248 = "P", 'Exadata Layout'!R248 = "A"), 'Exadata Layout'!G248, "")</f>
        <v/>
      </c>
    </row>
    <row r="3242" spans="3:7">
      <c r="C3242" s="91">
        <v>235</v>
      </c>
      <c r="D3242" s="99">
        <f>IF(OR('Exadata Layout'!R249 = "P"), 'Exadata Layout'!V249, 0)</f>
        <v>0</v>
      </c>
      <c r="E3242" s="99">
        <f t="array" ref="E3242">IF(OR('Exadata Layout'!R249 = "P", 'Exadata Layout'!R249 = "A"), 'Exadata Layout'!W249, 0)</f>
        <v>0</v>
      </c>
      <c r="F3242" s="99">
        <f>IF(OR('Exadata Layout'!R249 = "P", 'Exadata Layout'!R249 = "A"), 'Exadata Layout'!I249, 0)</f>
        <v>0</v>
      </c>
      <c r="G3242" s="91" t="str">
        <f t="array" ref="G3242">IF(OR('Exadata Layout'!R249 = "P", 'Exadata Layout'!R249 = "A"), 'Exadata Layout'!G249, "")</f>
        <v/>
      </c>
    </row>
    <row r="3243" spans="3:7">
      <c r="C3243" s="91">
        <v>236</v>
      </c>
      <c r="D3243" s="99">
        <f>IF(OR('Exadata Layout'!R250 = "P"), 'Exadata Layout'!V250, 0)</f>
        <v>0</v>
      </c>
      <c r="E3243" s="99">
        <f t="array" ref="E3243">IF(OR('Exadata Layout'!R250 = "P", 'Exadata Layout'!R250 = "A"), 'Exadata Layout'!W250, 0)</f>
        <v>0</v>
      </c>
      <c r="F3243" s="99">
        <f>IF(OR('Exadata Layout'!R250 = "P", 'Exadata Layout'!R250 = "A"), 'Exadata Layout'!I250, 0)</f>
        <v>0</v>
      </c>
      <c r="G3243" s="91" t="str">
        <f t="array" ref="G3243">IF(OR('Exadata Layout'!R250 = "P", 'Exadata Layout'!R250 = "A"), 'Exadata Layout'!G250, "")</f>
        <v/>
      </c>
    </row>
    <row r="3244" spans="3:7">
      <c r="C3244" s="91">
        <v>237</v>
      </c>
      <c r="D3244" s="99">
        <f>IF(OR('Exadata Layout'!R251 = "P"), 'Exadata Layout'!V251, 0)</f>
        <v>0</v>
      </c>
      <c r="E3244" s="99">
        <f t="array" ref="E3244">IF(OR('Exadata Layout'!R251 = "P", 'Exadata Layout'!R251 = "A"), 'Exadata Layout'!W251, 0)</f>
        <v>0</v>
      </c>
      <c r="F3244" s="99">
        <f>IF(OR('Exadata Layout'!R251 = "P", 'Exadata Layout'!R251 = "A"), 'Exadata Layout'!I251, 0)</f>
        <v>0</v>
      </c>
      <c r="G3244" s="91" t="str">
        <f t="array" ref="G3244">IF(OR('Exadata Layout'!R251 = "P", 'Exadata Layout'!R251 = "A"), 'Exadata Layout'!G251, "")</f>
        <v/>
      </c>
    </row>
    <row r="3245" spans="3:7">
      <c r="C3245" s="91">
        <v>238</v>
      </c>
      <c r="D3245" s="99">
        <f>IF(OR('Exadata Layout'!R252 = "P"), 'Exadata Layout'!V252, 0)</f>
        <v>0</v>
      </c>
      <c r="E3245" s="99">
        <f t="array" ref="E3245">IF(OR('Exadata Layout'!R252 = "P", 'Exadata Layout'!R252 = "A"), 'Exadata Layout'!W252, 0)</f>
        <v>0</v>
      </c>
      <c r="F3245" s="99">
        <f>IF(OR('Exadata Layout'!R252 = "P", 'Exadata Layout'!R252 = "A"), 'Exadata Layout'!I252, 0)</f>
        <v>0</v>
      </c>
      <c r="G3245" s="91" t="str">
        <f t="array" ref="G3245">IF(OR('Exadata Layout'!R252 = "P", 'Exadata Layout'!R252 = "A"), 'Exadata Layout'!G252, "")</f>
        <v/>
      </c>
    </row>
    <row r="3246" spans="3:7">
      <c r="C3246" s="91">
        <v>239</v>
      </c>
      <c r="D3246" s="99">
        <f>IF(OR('Exadata Layout'!R253 = "P"), 'Exadata Layout'!V253, 0)</f>
        <v>0</v>
      </c>
      <c r="E3246" s="99">
        <f t="array" ref="E3246">IF(OR('Exadata Layout'!R253 = "P", 'Exadata Layout'!R253 = "A"), 'Exadata Layout'!W253, 0)</f>
        <v>0</v>
      </c>
      <c r="F3246" s="99">
        <f>IF(OR('Exadata Layout'!R253 = "P", 'Exadata Layout'!R253 = "A"), 'Exadata Layout'!I253, 0)</f>
        <v>0</v>
      </c>
      <c r="G3246" s="91" t="str">
        <f t="array" ref="G3246">IF(OR('Exadata Layout'!R253 = "P", 'Exadata Layout'!R253 = "A"), 'Exadata Layout'!G253, "")</f>
        <v/>
      </c>
    </row>
    <row r="3247" spans="3:7">
      <c r="C3247" s="91">
        <v>240</v>
      </c>
      <c r="D3247" s="99">
        <f>IF(OR('Exadata Layout'!R254 = "P"), 'Exadata Layout'!V254, 0)</f>
        <v>0</v>
      </c>
      <c r="E3247" s="99">
        <f t="array" ref="E3247">IF(OR('Exadata Layout'!R254 = "P", 'Exadata Layout'!R254 = "A"), 'Exadata Layout'!W254, 0)</f>
        <v>0</v>
      </c>
      <c r="F3247" s="99">
        <f>IF(OR('Exadata Layout'!R254 = "P", 'Exadata Layout'!R254 = "A"), 'Exadata Layout'!I254, 0)</f>
        <v>0</v>
      </c>
      <c r="G3247" s="91" t="str">
        <f t="array" ref="G3247">IF(OR('Exadata Layout'!R254 = "P", 'Exadata Layout'!R254 = "A"), 'Exadata Layout'!G254, "")</f>
        <v/>
      </c>
    </row>
    <row r="3248" spans="3:7">
      <c r="C3248" s="91">
        <v>241</v>
      </c>
      <c r="D3248" s="99">
        <f>IF(OR('Exadata Layout'!R255 = "P"), 'Exadata Layout'!V255, 0)</f>
        <v>0</v>
      </c>
      <c r="E3248" s="99">
        <f t="array" ref="E3248">IF(OR('Exadata Layout'!R255 = "P", 'Exadata Layout'!R255 = "A"), 'Exadata Layout'!W255, 0)</f>
        <v>0</v>
      </c>
      <c r="F3248" s="99">
        <f>IF(OR('Exadata Layout'!R255 = "P", 'Exadata Layout'!R255 = "A"), 'Exadata Layout'!I255, 0)</f>
        <v>0</v>
      </c>
      <c r="G3248" s="91" t="str">
        <f t="array" ref="G3248">IF(OR('Exadata Layout'!R255 = "P", 'Exadata Layout'!R255 = "A"), 'Exadata Layout'!G255, "")</f>
        <v/>
      </c>
    </row>
    <row r="3249" spans="3:7">
      <c r="C3249" s="91">
        <v>242</v>
      </c>
      <c r="D3249" s="99">
        <f>IF(OR('Exadata Layout'!R256 = "P"), 'Exadata Layout'!V256, 0)</f>
        <v>0</v>
      </c>
      <c r="E3249" s="99">
        <f t="array" ref="E3249">IF(OR('Exadata Layout'!R256 = "P", 'Exadata Layout'!R256 = "A"), 'Exadata Layout'!W256, 0)</f>
        <v>0</v>
      </c>
      <c r="F3249" s="99">
        <f>IF(OR('Exadata Layout'!R256 = "P", 'Exadata Layout'!R256 = "A"), 'Exadata Layout'!I256, 0)</f>
        <v>0</v>
      </c>
      <c r="G3249" s="91" t="str">
        <f t="array" ref="G3249">IF(OR('Exadata Layout'!R256 = "P", 'Exadata Layout'!R256 = "A"), 'Exadata Layout'!G256, "")</f>
        <v/>
      </c>
    </row>
    <row r="3250" spans="3:7">
      <c r="C3250" s="91">
        <v>243</v>
      </c>
      <c r="D3250" s="99">
        <f>IF(OR('Exadata Layout'!R257 = "P"), 'Exadata Layout'!V257, 0)</f>
        <v>0</v>
      </c>
      <c r="E3250" s="99">
        <f t="array" ref="E3250">IF(OR('Exadata Layout'!R257 = "P", 'Exadata Layout'!R257 = "A"), 'Exadata Layout'!W257, 0)</f>
        <v>0</v>
      </c>
      <c r="F3250" s="99">
        <f>IF(OR('Exadata Layout'!R257 = "P", 'Exadata Layout'!R257 = "A"), 'Exadata Layout'!I257, 0)</f>
        <v>0</v>
      </c>
      <c r="G3250" s="91" t="str">
        <f t="array" ref="G3250">IF(OR('Exadata Layout'!R257 = "P", 'Exadata Layout'!R257 = "A"), 'Exadata Layout'!G257, "")</f>
        <v/>
      </c>
    </row>
    <row r="3251" spans="3:7">
      <c r="C3251" s="91">
        <v>244</v>
      </c>
      <c r="D3251" s="99">
        <f>IF(OR('Exadata Layout'!R258 = "P"), 'Exadata Layout'!V258, 0)</f>
        <v>0</v>
      </c>
      <c r="E3251" s="99">
        <f t="array" ref="E3251">IF(OR('Exadata Layout'!R258 = "P", 'Exadata Layout'!R258 = "A"), 'Exadata Layout'!W258, 0)</f>
        <v>0</v>
      </c>
      <c r="F3251" s="99">
        <f>IF(OR('Exadata Layout'!R258 = "P", 'Exadata Layout'!R258 = "A"), 'Exadata Layout'!I258, 0)</f>
        <v>0</v>
      </c>
      <c r="G3251" s="91" t="str">
        <f t="array" ref="G3251">IF(OR('Exadata Layout'!R258 = "P", 'Exadata Layout'!R258 = "A"), 'Exadata Layout'!G258, "")</f>
        <v/>
      </c>
    </row>
    <row r="3252" spans="3:7">
      <c r="C3252" s="91">
        <v>245</v>
      </c>
      <c r="D3252" s="99">
        <f>IF(OR('Exadata Layout'!R259 = "P"), 'Exadata Layout'!V259, 0)</f>
        <v>0</v>
      </c>
      <c r="E3252" s="99">
        <f t="array" ref="E3252">IF(OR('Exadata Layout'!R259 = "P", 'Exadata Layout'!R259 = "A"), 'Exadata Layout'!W259, 0)</f>
        <v>0</v>
      </c>
      <c r="F3252" s="99">
        <f>IF(OR('Exadata Layout'!R259 = "P", 'Exadata Layout'!R259 = "A"), 'Exadata Layout'!I259, 0)</f>
        <v>0</v>
      </c>
      <c r="G3252" s="91" t="str">
        <f t="array" ref="G3252">IF(OR('Exadata Layout'!R259 = "P", 'Exadata Layout'!R259 = "A"), 'Exadata Layout'!G259, "")</f>
        <v/>
      </c>
    </row>
    <row r="3253" spans="3:7">
      <c r="C3253" s="91">
        <v>246</v>
      </c>
      <c r="D3253" s="99">
        <f>IF(OR('Exadata Layout'!R260 = "P"), 'Exadata Layout'!V260, 0)</f>
        <v>0</v>
      </c>
      <c r="E3253" s="99">
        <f t="array" ref="E3253">IF(OR('Exadata Layout'!R260 = "P", 'Exadata Layout'!R260 = "A"), 'Exadata Layout'!W260, 0)</f>
        <v>0</v>
      </c>
      <c r="F3253" s="99">
        <f>IF(OR('Exadata Layout'!R260 = "P", 'Exadata Layout'!R260 = "A"), 'Exadata Layout'!I260, 0)</f>
        <v>0</v>
      </c>
      <c r="G3253" s="91" t="str">
        <f t="array" ref="G3253">IF(OR('Exadata Layout'!R260 = "P", 'Exadata Layout'!R260 = "A"), 'Exadata Layout'!G260, "")</f>
        <v/>
      </c>
    </row>
    <row r="3254" spans="3:7">
      <c r="C3254" s="91">
        <v>247</v>
      </c>
      <c r="D3254" s="99">
        <f>IF(OR('Exadata Layout'!R261 = "P"), 'Exadata Layout'!V261, 0)</f>
        <v>0</v>
      </c>
      <c r="E3254" s="99">
        <f t="array" ref="E3254">IF(OR('Exadata Layout'!R261 = "P", 'Exadata Layout'!R261 = "A"), 'Exadata Layout'!W261, 0)</f>
        <v>0</v>
      </c>
      <c r="F3254" s="99">
        <f>IF(OR('Exadata Layout'!R261 = "P", 'Exadata Layout'!R261 = "A"), 'Exadata Layout'!I261, 0)</f>
        <v>0</v>
      </c>
      <c r="G3254" s="91" t="str">
        <f t="array" ref="G3254">IF(OR('Exadata Layout'!R261 = "P", 'Exadata Layout'!R261 = "A"), 'Exadata Layout'!G261, "")</f>
        <v/>
      </c>
    </row>
    <row r="3255" spans="3:7">
      <c r="C3255" s="91">
        <v>248</v>
      </c>
      <c r="D3255" s="99">
        <f>IF(OR('Exadata Layout'!R262 = "P"), 'Exadata Layout'!V262, 0)</f>
        <v>0</v>
      </c>
      <c r="E3255" s="99">
        <f t="array" ref="E3255">IF(OR('Exadata Layout'!R262 = "P", 'Exadata Layout'!R262 = "A"), 'Exadata Layout'!W262, 0)</f>
        <v>0</v>
      </c>
      <c r="F3255" s="99">
        <f>IF(OR('Exadata Layout'!R262 = "P", 'Exadata Layout'!R262 = "A"), 'Exadata Layout'!I262, 0)</f>
        <v>0</v>
      </c>
      <c r="G3255" s="91" t="str">
        <f t="array" ref="G3255">IF(OR('Exadata Layout'!R262 = "P", 'Exadata Layout'!R262 = "A"), 'Exadata Layout'!G262, "")</f>
        <v/>
      </c>
    </row>
    <row r="3256" spans="3:7">
      <c r="C3256" s="91">
        <v>249</v>
      </c>
      <c r="D3256" s="99">
        <f>IF(OR('Exadata Layout'!R263 = "P"), 'Exadata Layout'!V263, 0)</f>
        <v>0</v>
      </c>
      <c r="E3256" s="99">
        <f t="array" ref="E3256">IF(OR('Exadata Layout'!R263 = "P", 'Exadata Layout'!R263 = "A"), 'Exadata Layout'!W263, 0)</f>
        <v>0</v>
      </c>
      <c r="F3256" s="99">
        <f>IF(OR('Exadata Layout'!R263 = "P", 'Exadata Layout'!R263 = "A"), 'Exadata Layout'!I263, 0)</f>
        <v>0</v>
      </c>
      <c r="G3256" s="91" t="str">
        <f t="array" ref="G3256">IF(OR('Exadata Layout'!R263 = "P", 'Exadata Layout'!R263 = "A"), 'Exadata Layout'!G263, "")</f>
        <v/>
      </c>
    </row>
    <row r="3257" spans="3:7">
      <c r="C3257" s="91">
        <v>250</v>
      </c>
      <c r="D3257" s="99">
        <f>IF(OR('Exadata Layout'!R264 = "P"), 'Exadata Layout'!V264, 0)</f>
        <v>0</v>
      </c>
      <c r="E3257" s="99">
        <f t="array" ref="E3257">IF(OR('Exadata Layout'!R264 = "P", 'Exadata Layout'!R264 = "A"), 'Exadata Layout'!W264, 0)</f>
        <v>0</v>
      </c>
      <c r="F3257" s="99">
        <f>IF(OR('Exadata Layout'!R264 = "P", 'Exadata Layout'!R264 = "A"), 'Exadata Layout'!I264, 0)</f>
        <v>0</v>
      </c>
      <c r="G3257" s="91" t="str">
        <f t="array" ref="G3257">IF(OR('Exadata Layout'!R264 = "P", 'Exadata Layout'!R264 = "A"), 'Exadata Layout'!G264, "")</f>
        <v/>
      </c>
    </row>
    <row r="3258" spans="3:7">
      <c r="C3258" s="91">
        <v>251</v>
      </c>
      <c r="D3258" s="99">
        <f>IF(OR('Exadata Layout'!R265 = "P"), 'Exadata Layout'!V265, 0)</f>
        <v>0</v>
      </c>
      <c r="E3258" s="99">
        <f t="array" ref="E3258">IF(OR('Exadata Layout'!R265 = "P", 'Exadata Layout'!R265 = "A"), 'Exadata Layout'!W265, 0)</f>
        <v>0</v>
      </c>
      <c r="F3258" s="99">
        <f>IF(OR('Exadata Layout'!R265 = "P", 'Exadata Layout'!R265 = "A"), 'Exadata Layout'!I265, 0)</f>
        <v>0</v>
      </c>
      <c r="G3258" s="91" t="str">
        <f t="array" ref="G3258">IF(OR('Exadata Layout'!R265 = "P", 'Exadata Layout'!R265 = "A"), 'Exadata Layout'!G265, "")</f>
        <v/>
      </c>
    </row>
    <row r="3259" spans="3:7">
      <c r="C3259" s="91">
        <v>252</v>
      </c>
      <c r="D3259" s="99">
        <f>IF(OR('Exadata Layout'!R266 = "P"), 'Exadata Layout'!V266, 0)</f>
        <v>0</v>
      </c>
      <c r="E3259" s="99">
        <f t="array" ref="E3259">IF(OR('Exadata Layout'!R266 = "P", 'Exadata Layout'!R266 = "A"), 'Exadata Layout'!W266, 0)</f>
        <v>0</v>
      </c>
      <c r="F3259" s="99">
        <f>IF(OR('Exadata Layout'!R266 = "P", 'Exadata Layout'!R266 = "A"), 'Exadata Layout'!I266, 0)</f>
        <v>0</v>
      </c>
      <c r="G3259" s="91" t="str">
        <f t="array" ref="G3259">IF(OR('Exadata Layout'!R266 = "P", 'Exadata Layout'!R266 = "A"), 'Exadata Layout'!G266, "")</f>
        <v/>
      </c>
    </row>
    <row r="3260" spans="3:7">
      <c r="C3260" s="91">
        <v>253</v>
      </c>
      <c r="D3260" s="99">
        <f>IF(OR('Exadata Layout'!R267 = "P"), 'Exadata Layout'!V267, 0)</f>
        <v>0</v>
      </c>
      <c r="E3260" s="99">
        <f t="array" ref="E3260">IF(OR('Exadata Layout'!R267 = "P", 'Exadata Layout'!R267 = "A"), 'Exadata Layout'!W267, 0)</f>
        <v>0</v>
      </c>
      <c r="F3260" s="99">
        <f>IF(OR('Exadata Layout'!R267 = "P", 'Exadata Layout'!R267 = "A"), 'Exadata Layout'!I267, 0)</f>
        <v>0</v>
      </c>
      <c r="G3260" s="91" t="str">
        <f t="array" ref="G3260">IF(OR('Exadata Layout'!R267 = "P", 'Exadata Layout'!R267 = "A"), 'Exadata Layout'!G267, "")</f>
        <v/>
      </c>
    </row>
    <row r="3261" spans="3:7">
      <c r="C3261" s="91">
        <v>254</v>
      </c>
      <c r="D3261" s="99">
        <f>IF(OR('Exadata Layout'!R268 = "P"), 'Exadata Layout'!V268, 0)</f>
        <v>0</v>
      </c>
      <c r="E3261" s="99">
        <f t="array" ref="E3261">IF(OR('Exadata Layout'!R268 = "P", 'Exadata Layout'!R268 = "A"), 'Exadata Layout'!W268, 0)</f>
        <v>0</v>
      </c>
      <c r="F3261" s="99">
        <f>IF(OR('Exadata Layout'!R268 = "P", 'Exadata Layout'!R268 = "A"), 'Exadata Layout'!I268, 0)</f>
        <v>0</v>
      </c>
      <c r="G3261" s="91" t="str">
        <f t="array" ref="G3261">IF(OR('Exadata Layout'!R268 = "P", 'Exadata Layout'!R268 = "A"), 'Exadata Layout'!G268, "")</f>
        <v/>
      </c>
    </row>
    <row r="3262" spans="3:7">
      <c r="C3262" s="91">
        <v>255</v>
      </c>
      <c r="D3262" s="99">
        <f>IF(OR('Exadata Layout'!R269 = "P"), 'Exadata Layout'!V269, 0)</f>
        <v>0</v>
      </c>
      <c r="E3262" s="99">
        <f t="array" ref="E3262">IF(OR('Exadata Layout'!R269 = "P", 'Exadata Layout'!R269 = "A"), 'Exadata Layout'!W269, 0)</f>
        <v>0</v>
      </c>
      <c r="F3262" s="99">
        <f>IF(OR('Exadata Layout'!R269 = "P", 'Exadata Layout'!R269 = "A"), 'Exadata Layout'!I269, 0)</f>
        <v>0</v>
      </c>
      <c r="G3262" s="91" t="str">
        <f t="array" ref="G3262">IF(OR('Exadata Layout'!R269 = "P", 'Exadata Layout'!R269 = "A"), 'Exadata Layout'!G269, "")</f>
        <v/>
      </c>
    </row>
    <row r="3263" spans="3:7">
      <c r="C3263" s="91">
        <v>256</v>
      </c>
      <c r="D3263" s="99">
        <f>IF(OR('Exadata Layout'!R270 = "P"), 'Exadata Layout'!V270, 0)</f>
        <v>0</v>
      </c>
      <c r="E3263" s="99">
        <f t="array" ref="E3263">IF(OR('Exadata Layout'!R270 = "P", 'Exadata Layout'!R270 = "A"), 'Exadata Layout'!W270, 0)</f>
        <v>0</v>
      </c>
      <c r="F3263" s="99">
        <f>IF(OR('Exadata Layout'!R270 = "P", 'Exadata Layout'!R270 = "A"), 'Exadata Layout'!I270, 0)</f>
        <v>0</v>
      </c>
      <c r="G3263" s="91" t="str">
        <f t="array" ref="G3263">IF(OR('Exadata Layout'!R270 = "P", 'Exadata Layout'!R270 = "A"), 'Exadata Layout'!G270, "")</f>
        <v/>
      </c>
    </row>
    <row r="3264" spans="3:7">
      <c r="C3264" s="91">
        <v>257</v>
      </c>
      <c r="D3264" s="99">
        <f>IF(OR('Exadata Layout'!R271 = "P"), 'Exadata Layout'!V271, 0)</f>
        <v>0</v>
      </c>
      <c r="E3264" s="99">
        <f t="array" ref="E3264">IF(OR('Exadata Layout'!R271 = "P", 'Exadata Layout'!R271 = "A"), 'Exadata Layout'!W271, 0)</f>
        <v>0</v>
      </c>
      <c r="F3264" s="99">
        <f>IF(OR('Exadata Layout'!R271 = "P", 'Exadata Layout'!R271 = "A"), 'Exadata Layout'!I271, 0)</f>
        <v>0</v>
      </c>
      <c r="G3264" s="91" t="str">
        <f t="array" ref="G3264">IF(OR('Exadata Layout'!R271 = "P", 'Exadata Layout'!R271 = "A"), 'Exadata Layout'!G271, "")</f>
        <v/>
      </c>
    </row>
    <row r="3265" spans="3:7">
      <c r="C3265" s="91">
        <v>258</v>
      </c>
      <c r="D3265" s="99">
        <f>IF(OR('Exadata Layout'!R272 = "P"), 'Exadata Layout'!V272, 0)</f>
        <v>0</v>
      </c>
      <c r="E3265" s="99">
        <f t="array" ref="E3265">IF(OR('Exadata Layout'!R272 = "P", 'Exadata Layout'!R272 = "A"), 'Exadata Layout'!W272, 0)</f>
        <v>0</v>
      </c>
      <c r="F3265" s="99">
        <f>IF(OR('Exadata Layout'!R272 = "P", 'Exadata Layout'!R272 = "A"), 'Exadata Layout'!I272, 0)</f>
        <v>0</v>
      </c>
      <c r="G3265" s="91" t="str">
        <f t="array" ref="G3265">IF(OR('Exadata Layout'!R272 = "P", 'Exadata Layout'!R272 = "A"), 'Exadata Layout'!G272, "")</f>
        <v/>
      </c>
    </row>
    <row r="3266" spans="3:7">
      <c r="C3266" s="91">
        <v>259</v>
      </c>
      <c r="D3266" s="99">
        <f>IF(OR('Exadata Layout'!R273 = "P"), 'Exadata Layout'!V273, 0)</f>
        <v>0</v>
      </c>
      <c r="E3266" s="99">
        <f t="array" ref="E3266">IF(OR('Exadata Layout'!R273 = "P", 'Exadata Layout'!R273 = "A"), 'Exadata Layout'!W273, 0)</f>
        <v>0</v>
      </c>
      <c r="F3266" s="99">
        <f>IF(OR('Exadata Layout'!R273 = "P", 'Exadata Layout'!R273 = "A"), 'Exadata Layout'!I273, 0)</f>
        <v>0</v>
      </c>
      <c r="G3266" s="91" t="str">
        <f t="array" ref="G3266">IF(OR('Exadata Layout'!R273 = "P", 'Exadata Layout'!R273 = "A"), 'Exadata Layout'!G273, "")</f>
        <v/>
      </c>
    </row>
    <row r="3267" spans="3:7">
      <c r="C3267" s="91">
        <v>260</v>
      </c>
      <c r="D3267" s="99">
        <f>IF(OR('Exadata Layout'!R274 = "P"), 'Exadata Layout'!V274, 0)</f>
        <v>0</v>
      </c>
      <c r="E3267" s="99">
        <f t="array" ref="E3267">IF(OR('Exadata Layout'!R274 = "P", 'Exadata Layout'!R274 = "A"), 'Exadata Layout'!W274, 0)</f>
        <v>0</v>
      </c>
      <c r="F3267" s="99">
        <f>IF(OR('Exadata Layout'!R274 = "P", 'Exadata Layout'!R274 = "A"), 'Exadata Layout'!I274, 0)</f>
        <v>0</v>
      </c>
      <c r="G3267" s="91" t="str">
        <f t="array" ref="G3267">IF(OR('Exadata Layout'!R274 = "P", 'Exadata Layout'!R274 = "A"), 'Exadata Layout'!G274, "")</f>
        <v/>
      </c>
    </row>
    <row r="3268" spans="3:7">
      <c r="C3268" s="91">
        <v>261</v>
      </c>
      <c r="D3268" s="99">
        <f>IF(OR('Exadata Layout'!R275 = "P"), 'Exadata Layout'!V275, 0)</f>
        <v>0</v>
      </c>
      <c r="E3268" s="99">
        <f t="array" ref="E3268">IF(OR('Exadata Layout'!R275 = "P", 'Exadata Layout'!R275 = "A"), 'Exadata Layout'!W275, 0)</f>
        <v>0</v>
      </c>
      <c r="F3268" s="99">
        <f>IF(OR('Exadata Layout'!R275 = "P", 'Exadata Layout'!R275 = "A"), 'Exadata Layout'!I275, 0)</f>
        <v>0</v>
      </c>
      <c r="G3268" s="91" t="str">
        <f t="array" ref="G3268">IF(OR('Exadata Layout'!R275 = "P", 'Exadata Layout'!R275 = "A"), 'Exadata Layout'!G275, "")</f>
        <v/>
      </c>
    </row>
    <row r="3269" spans="3:7">
      <c r="C3269" s="91">
        <v>262</v>
      </c>
      <c r="D3269" s="99">
        <f>IF(OR('Exadata Layout'!R276 = "P"), 'Exadata Layout'!V276, 0)</f>
        <v>0</v>
      </c>
      <c r="E3269" s="99">
        <f t="array" ref="E3269">IF(OR('Exadata Layout'!R276 = "P", 'Exadata Layout'!R276 = "A"), 'Exadata Layout'!W276, 0)</f>
        <v>0</v>
      </c>
      <c r="F3269" s="99">
        <f>IF(OR('Exadata Layout'!R276 = "P", 'Exadata Layout'!R276 = "A"), 'Exadata Layout'!I276, 0)</f>
        <v>0</v>
      </c>
      <c r="G3269" s="91" t="str">
        <f t="array" ref="G3269">IF(OR('Exadata Layout'!R276 = "P", 'Exadata Layout'!R276 = "A"), 'Exadata Layout'!G276, "")</f>
        <v/>
      </c>
    </row>
    <row r="3270" spans="3:7">
      <c r="C3270" s="91">
        <v>263</v>
      </c>
      <c r="D3270" s="99">
        <f>IF(OR('Exadata Layout'!R277 = "P"), 'Exadata Layout'!V277, 0)</f>
        <v>0</v>
      </c>
      <c r="E3270" s="99">
        <f t="array" ref="E3270">IF(OR('Exadata Layout'!R277 = "P", 'Exadata Layout'!R277 = "A"), 'Exadata Layout'!W277, 0)</f>
        <v>0</v>
      </c>
      <c r="F3270" s="99">
        <f>IF(OR('Exadata Layout'!R277 = "P", 'Exadata Layout'!R277 = "A"), 'Exadata Layout'!I277, 0)</f>
        <v>0</v>
      </c>
      <c r="G3270" s="91" t="str">
        <f t="array" ref="G3270">IF(OR('Exadata Layout'!R277 = "P", 'Exadata Layout'!R277 = "A"), 'Exadata Layout'!G277, "")</f>
        <v/>
      </c>
    </row>
    <row r="3271" spans="3:7">
      <c r="C3271" s="91">
        <v>264</v>
      </c>
      <c r="D3271" s="99">
        <f>IF(OR('Exadata Layout'!R278 = "P"), 'Exadata Layout'!V278, 0)</f>
        <v>0</v>
      </c>
      <c r="E3271" s="99">
        <f t="array" ref="E3271">IF(OR('Exadata Layout'!R278 = "P", 'Exadata Layout'!R278 = "A"), 'Exadata Layout'!W278, 0)</f>
        <v>0</v>
      </c>
      <c r="F3271" s="99">
        <f>IF(OR('Exadata Layout'!R278 = "P", 'Exadata Layout'!R278 = "A"), 'Exadata Layout'!I278, 0)</f>
        <v>0</v>
      </c>
      <c r="G3271" s="91" t="str">
        <f t="array" ref="G3271">IF(OR('Exadata Layout'!R278 = "P", 'Exadata Layout'!R278 = "A"), 'Exadata Layout'!G278, "")</f>
        <v/>
      </c>
    </row>
    <row r="3272" spans="3:7">
      <c r="C3272" s="91">
        <v>265</v>
      </c>
      <c r="D3272" s="99">
        <f>IF(OR('Exadata Layout'!R279 = "P"), 'Exadata Layout'!V279, 0)</f>
        <v>0</v>
      </c>
      <c r="E3272" s="99">
        <f t="array" ref="E3272">IF(OR('Exadata Layout'!R279 = "P", 'Exadata Layout'!R279 = "A"), 'Exadata Layout'!W279, 0)</f>
        <v>0</v>
      </c>
      <c r="F3272" s="99">
        <f>IF(OR('Exadata Layout'!R279 = "P", 'Exadata Layout'!R279 = "A"), 'Exadata Layout'!I279, 0)</f>
        <v>0</v>
      </c>
      <c r="G3272" s="91" t="str">
        <f t="array" ref="G3272">IF(OR('Exadata Layout'!R279 = "P", 'Exadata Layout'!R279 = "A"), 'Exadata Layout'!G279, "")</f>
        <v/>
      </c>
    </row>
    <row r="3273" spans="3:7">
      <c r="C3273" s="91">
        <v>266</v>
      </c>
      <c r="D3273" s="99">
        <f>IF(OR('Exadata Layout'!R280 = "P"), 'Exadata Layout'!V280, 0)</f>
        <v>0</v>
      </c>
      <c r="E3273" s="99">
        <f t="array" ref="E3273">IF(OR('Exadata Layout'!R280 = "P", 'Exadata Layout'!R280 = "A"), 'Exadata Layout'!W280, 0)</f>
        <v>0</v>
      </c>
      <c r="F3273" s="99">
        <f>IF(OR('Exadata Layout'!R280 = "P", 'Exadata Layout'!R280 = "A"), 'Exadata Layout'!I280, 0)</f>
        <v>0</v>
      </c>
      <c r="G3273" s="91" t="str">
        <f t="array" ref="G3273">IF(OR('Exadata Layout'!R280 = "P", 'Exadata Layout'!R280 = "A"), 'Exadata Layout'!G280, "")</f>
        <v/>
      </c>
    </row>
    <row r="3274" spans="3:7">
      <c r="C3274" s="91">
        <v>267</v>
      </c>
      <c r="D3274" s="99">
        <f>IF(OR('Exadata Layout'!R281 = "P"), 'Exadata Layout'!V281, 0)</f>
        <v>0</v>
      </c>
      <c r="E3274" s="99">
        <f t="array" ref="E3274">IF(OR('Exadata Layout'!R281 = "P", 'Exadata Layout'!R281 = "A"), 'Exadata Layout'!W281, 0)</f>
        <v>0</v>
      </c>
      <c r="F3274" s="99">
        <f>IF(OR('Exadata Layout'!R281 = "P", 'Exadata Layout'!R281 = "A"), 'Exadata Layout'!I281, 0)</f>
        <v>0</v>
      </c>
      <c r="G3274" s="91" t="str">
        <f t="array" ref="G3274">IF(OR('Exadata Layout'!R281 = "P", 'Exadata Layout'!R281 = "A"), 'Exadata Layout'!G281, "")</f>
        <v/>
      </c>
    </row>
    <row r="3275" spans="3:7">
      <c r="C3275" s="91">
        <v>268</v>
      </c>
      <c r="D3275" s="99">
        <f>IF(OR('Exadata Layout'!R282 = "P"), 'Exadata Layout'!V282, 0)</f>
        <v>0</v>
      </c>
      <c r="E3275" s="99">
        <f t="array" ref="E3275">IF(OR('Exadata Layout'!R282 = "P", 'Exadata Layout'!R282 = "A"), 'Exadata Layout'!W282, 0)</f>
        <v>0</v>
      </c>
      <c r="F3275" s="99">
        <f>IF(OR('Exadata Layout'!R282 = "P", 'Exadata Layout'!R282 = "A"), 'Exadata Layout'!I282, 0)</f>
        <v>0</v>
      </c>
      <c r="G3275" s="91" t="str">
        <f t="array" ref="G3275">IF(OR('Exadata Layout'!R282 = "P", 'Exadata Layout'!R282 = "A"), 'Exadata Layout'!G282, "")</f>
        <v/>
      </c>
    </row>
    <row r="3276" spans="3:7">
      <c r="C3276" s="91">
        <v>269</v>
      </c>
      <c r="D3276" s="99">
        <f>IF(OR('Exadata Layout'!R283 = "P"), 'Exadata Layout'!V283, 0)</f>
        <v>0</v>
      </c>
      <c r="E3276" s="99">
        <f t="array" ref="E3276">IF(OR('Exadata Layout'!R283 = "P", 'Exadata Layout'!R283 = "A"), 'Exadata Layout'!W283, 0)</f>
        <v>0</v>
      </c>
      <c r="F3276" s="99">
        <f>IF(OR('Exadata Layout'!R283 = "P", 'Exadata Layout'!R283 = "A"), 'Exadata Layout'!I283, 0)</f>
        <v>0</v>
      </c>
      <c r="G3276" s="91" t="str">
        <f t="array" ref="G3276">IF(OR('Exadata Layout'!R283 = "P", 'Exadata Layout'!R283 = "A"), 'Exadata Layout'!G283, "")</f>
        <v/>
      </c>
    </row>
    <row r="3277" spans="3:7">
      <c r="C3277" s="91">
        <v>270</v>
      </c>
      <c r="D3277" s="99">
        <f>IF(OR('Exadata Layout'!R284 = "P"), 'Exadata Layout'!V284, 0)</f>
        <v>0</v>
      </c>
      <c r="E3277" s="99">
        <f t="array" ref="E3277">IF(OR('Exadata Layout'!R284 = "P", 'Exadata Layout'!R284 = "A"), 'Exadata Layout'!W284, 0)</f>
        <v>0</v>
      </c>
      <c r="F3277" s="99">
        <f>IF(OR('Exadata Layout'!R284 = "P", 'Exadata Layout'!R284 = "A"), 'Exadata Layout'!I284, 0)</f>
        <v>0</v>
      </c>
      <c r="G3277" s="91" t="str">
        <f t="array" ref="G3277">IF(OR('Exadata Layout'!R284 = "P", 'Exadata Layout'!R284 = "A"), 'Exadata Layout'!G284, "")</f>
        <v/>
      </c>
    </row>
    <row r="3278" spans="3:7">
      <c r="C3278" s="91">
        <v>271</v>
      </c>
      <c r="D3278" s="99">
        <f>IF(OR('Exadata Layout'!R285 = "P"), 'Exadata Layout'!V285, 0)</f>
        <v>0</v>
      </c>
      <c r="E3278" s="99">
        <f t="array" ref="E3278">IF(OR('Exadata Layout'!R285 = "P", 'Exadata Layout'!R285 = "A"), 'Exadata Layout'!W285, 0)</f>
        <v>0</v>
      </c>
      <c r="F3278" s="99">
        <f>IF(OR('Exadata Layout'!R285 = "P", 'Exadata Layout'!R285 = "A"), 'Exadata Layout'!I285, 0)</f>
        <v>0</v>
      </c>
      <c r="G3278" s="91" t="str">
        <f t="array" ref="G3278">IF(OR('Exadata Layout'!R285 = "P", 'Exadata Layout'!R285 = "A"), 'Exadata Layout'!G285, "")</f>
        <v/>
      </c>
    </row>
    <row r="3279" spans="3:7">
      <c r="C3279" s="91">
        <v>272</v>
      </c>
      <c r="D3279" s="99">
        <f>IF(OR('Exadata Layout'!R286 = "P"), 'Exadata Layout'!V286, 0)</f>
        <v>0</v>
      </c>
      <c r="E3279" s="99">
        <f t="array" ref="E3279">IF(OR('Exadata Layout'!R286 = "P", 'Exadata Layout'!R286 = "A"), 'Exadata Layout'!W286, 0)</f>
        <v>0</v>
      </c>
      <c r="F3279" s="99">
        <f>IF(OR('Exadata Layout'!R286 = "P", 'Exadata Layout'!R286 = "A"), 'Exadata Layout'!I286, 0)</f>
        <v>0</v>
      </c>
      <c r="G3279" s="91" t="str">
        <f t="array" ref="G3279">IF(OR('Exadata Layout'!R286 = "P", 'Exadata Layout'!R286 = "A"), 'Exadata Layout'!G286, "")</f>
        <v/>
      </c>
    </row>
    <row r="3280" spans="3:7">
      <c r="C3280" s="91">
        <v>273</v>
      </c>
      <c r="D3280" s="99">
        <f>IF(OR('Exadata Layout'!R287 = "P"), 'Exadata Layout'!V287, 0)</f>
        <v>0</v>
      </c>
      <c r="E3280" s="99">
        <f t="array" ref="E3280">IF(OR('Exadata Layout'!R287 = "P", 'Exadata Layout'!R287 = "A"), 'Exadata Layout'!W287, 0)</f>
        <v>0</v>
      </c>
      <c r="F3280" s="99">
        <f>IF(OR('Exadata Layout'!R287 = "P", 'Exadata Layout'!R287 = "A"), 'Exadata Layout'!I287, 0)</f>
        <v>0</v>
      </c>
      <c r="G3280" s="91" t="str">
        <f t="array" ref="G3280">IF(OR('Exadata Layout'!R287 = "P", 'Exadata Layout'!R287 = "A"), 'Exadata Layout'!G287, "")</f>
        <v/>
      </c>
    </row>
    <row r="3281" spans="3:7">
      <c r="C3281" s="91">
        <v>274</v>
      </c>
      <c r="D3281" s="99">
        <f>IF(OR('Exadata Layout'!R288 = "P"), 'Exadata Layout'!V288, 0)</f>
        <v>0</v>
      </c>
      <c r="E3281" s="99">
        <f t="array" ref="E3281">IF(OR('Exadata Layout'!R288 = "P", 'Exadata Layout'!R288 = "A"), 'Exadata Layout'!W288, 0)</f>
        <v>0</v>
      </c>
      <c r="F3281" s="99">
        <f>IF(OR('Exadata Layout'!R288 = "P", 'Exadata Layout'!R288 = "A"), 'Exadata Layout'!I288, 0)</f>
        <v>0</v>
      </c>
      <c r="G3281" s="91" t="str">
        <f t="array" ref="G3281">IF(OR('Exadata Layout'!R288 = "P", 'Exadata Layout'!R288 = "A"), 'Exadata Layout'!G288, "")</f>
        <v/>
      </c>
    </row>
    <row r="3282" spans="3:7">
      <c r="C3282" s="91">
        <v>275</v>
      </c>
      <c r="D3282" s="99">
        <f>IF(OR('Exadata Layout'!R289 = "P"), 'Exadata Layout'!V289, 0)</f>
        <v>0</v>
      </c>
      <c r="E3282" s="99">
        <f t="array" ref="E3282">IF(OR('Exadata Layout'!R289 = "P", 'Exadata Layout'!R289 = "A"), 'Exadata Layout'!W289, 0)</f>
        <v>0</v>
      </c>
      <c r="F3282" s="99">
        <f>IF(OR('Exadata Layout'!R289 = "P", 'Exadata Layout'!R289 = "A"), 'Exadata Layout'!I289, 0)</f>
        <v>0</v>
      </c>
      <c r="G3282" s="91" t="str">
        <f t="array" ref="G3282">IF(OR('Exadata Layout'!R289 = "P", 'Exadata Layout'!R289 = "A"), 'Exadata Layout'!G289, "")</f>
        <v/>
      </c>
    </row>
    <row r="3283" spans="3:7">
      <c r="C3283" s="91">
        <v>276</v>
      </c>
      <c r="D3283" s="99">
        <f>IF(OR('Exadata Layout'!R290 = "P"), 'Exadata Layout'!V290, 0)</f>
        <v>0</v>
      </c>
      <c r="E3283" s="99">
        <f t="array" ref="E3283">IF(OR('Exadata Layout'!R290 = "P", 'Exadata Layout'!R290 = "A"), 'Exadata Layout'!W290, 0)</f>
        <v>0</v>
      </c>
      <c r="F3283" s="99">
        <f>IF(OR('Exadata Layout'!R290 = "P", 'Exadata Layout'!R290 = "A"), 'Exadata Layout'!I290, 0)</f>
        <v>0</v>
      </c>
      <c r="G3283" s="91" t="str">
        <f t="array" ref="G3283">IF(OR('Exadata Layout'!R290 = "P", 'Exadata Layout'!R290 = "A"), 'Exadata Layout'!G290, "")</f>
        <v/>
      </c>
    </row>
    <row r="3284" spans="3:7">
      <c r="C3284" s="91">
        <v>277</v>
      </c>
      <c r="D3284" s="99">
        <f>IF(OR('Exadata Layout'!R291 = "P"), 'Exadata Layout'!V291, 0)</f>
        <v>0</v>
      </c>
      <c r="E3284" s="99">
        <f t="array" ref="E3284">IF(OR('Exadata Layout'!R291 = "P", 'Exadata Layout'!R291 = "A"), 'Exadata Layout'!W291, 0)</f>
        <v>0</v>
      </c>
      <c r="F3284" s="99">
        <f>IF(OR('Exadata Layout'!R291 = "P", 'Exadata Layout'!R291 = "A"), 'Exadata Layout'!I291, 0)</f>
        <v>0</v>
      </c>
      <c r="G3284" s="91" t="str">
        <f t="array" ref="G3284">IF(OR('Exadata Layout'!R291 = "P", 'Exadata Layout'!R291 = "A"), 'Exadata Layout'!G291, "")</f>
        <v/>
      </c>
    </row>
    <row r="3285" spans="3:7">
      <c r="C3285" s="91">
        <v>278</v>
      </c>
      <c r="D3285" s="99">
        <f>IF(OR('Exadata Layout'!R292 = "P"), 'Exadata Layout'!V292, 0)</f>
        <v>0</v>
      </c>
      <c r="E3285" s="99">
        <f t="array" ref="E3285">IF(OR('Exadata Layout'!R292 = "P", 'Exadata Layout'!R292 = "A"), 'Exadata Layout'!W292, 0)</f>
        <v>0</v>
      </c>
      <c r="F3285" s="99">
        <f>IF(OR('Exadata Layout'!R292 = "P", 'Exadata Layout'!R292 = "A"), 'Exadata Layout'!I292, 0)</f>
        <v>0</v>
      </c>
      <c r="G3285" s="91" t="str">
        <f t="array" ref="G3285">IF(OR('Exadata Layout'!R292 = "P", 'Exadata Layout'!R292 = "A"), 'Exadata Layout'!G292, "")</f>
        <v/>
      </c>
    </row>
    <row r="3286" spans="3:7">
      <c r="C3286" s="91">
        <v>279</v>
      </c>
      <c r="D3286" s="99">
        <f>IF(OR('Exadata Layout'!R293 = "P"), 'Exadata Layout'!V293, 0)</f>
        <v>0</v>
      </c>
      <c r="E3286" s="99">
        <f t="array" ref="E3286">IF(OR('Exadata Layout'!R293 = "P", 'Exadata Layout'!R293 = "A"), 'Exadata Layout'!W293, 0)</f>
        <v>0</v>
      </c>
      <c r="F3286" s="99">
        <f>IF(OR('Exadata Layout'!R293 = "P", 'Exadata Layout'!R293 = "A"), 'Exadata Layout'!I293, 0)</f>
        <v>0</v>
      </c>
      <c r="G3286" s="91" t="str">
        <f t="array" ref="G3286">IF(OR('Exadata Layout'!R293 = "P", 'Exadata Layout'!R293 = "A"), 'Exadata Layout'!G293, "")</f>
        <v/>
      </c>
    </row>
    <row r="3287" spans="3:7">
      <c r="C3287" s="91">
        <v>280</v>
      </c>
      <c r="D3287" s="99">
        <f>IF(OR('Exadata Layout'!R294 = "P"), 'Exadata Layout'!V294, 0)</f>
        <v>0</v>
      </c>
      <c r="E3287" s="99">
        <f t="array" ref="E3287">IF(OR('Exadata Layout'!R294 = "P", 'Exadata Layout'!R294 = "A"), 'Exadata Layout'!W294, 0)</f>
        <v>0</v>
      </c>
      <c r="F3287" s="99">
        <f>IF(OR('Exadata Layout'!R294 = "P", 'Exadata Layout'!R294 = "A"), 'Exadata Layout'!I294, 0)</f>
        <v>0</v>
      </c>
      <c r="G3287" s="91" t="str">
        <f t="array" ref="G3287">IF(OR('Exadata Layout'!R294 = "P", 'Exadata Layout'!R294 = "A"), 'Exadata Layout'!G294, "")</f>
        <v/>
      </c>
    </row>
    <row r="3288" spans="3:7">
      <c r="C3288" s="91">
        <v>281</v>
      </c>
      <c r="D3288" s="99">
        <f>IF(OR('Exadata Layout'!R295 = "P"), 'Exadata Layout'!V295, 0)</f>
        <v>0</v>
      </c>
      <c r="E3288" s="99">
        <f t="array" ref="E3288">IF(OR('Exadata Layout'!R295 = "P", 'Exadata Layout'!R295 = "A"), 'Exadata Layout'!W295, 0)</f>
        <v>0</v>
      </c>
      <c r="F3288" s="99">
        <f>IF(OR('Exadata Layout'!R295 = "P", 'Exadata Layout'!R295 = "A"), 'Exadata Layout'!I295, 0)</f>
        <v>0</v>
      </c>
      <c r="G3288" s="91" t="str">
        <f t="array" ref="G3288">IF(OR('Exadata Layout'!R295 = "P", 'Exadata Layout'!R295 = "A"), 'Exadata Layout'!G295, "")</f>
        <v/>
      </c>
    </row>
    <row r="3289" spans="3:7">
      <c r="C3289" s="91">
        <v>282</v>
      </c>
      <c r="D3289" s="99">
        <f>IF(OR('Exadata Layout'!R296 = "P"), 'Exadata Layout'!V296, 0)</f>
        <v>0</v>
      </c>
      <c r="E3289" s="99">
        <f t="array" ref="E3289">IF(OR('Exadata Layout'!R296 = "P", 'Exadata Layout'!R296 = "A"), 'Exadata Layout'!W296, 0)</f>
        <v>0</v>
      </c>
      <c r="F3289" s="99">
        <f>IF(OR('Exadata Layout'!R296 = "P", 'Exadata Layout'!R296 = "A"), 'Exadata Layout'!I296, 0)</f>
        <v>0</v>
      </c>
      <c r="G3289" s="91" t="str">
        <f t="array" ref="G3289">IF(OR('Exadata Layout'!R296 = "P", 'Exadata Layout'!R296 = "A"), 'Exadata Layout'!G296, "")</f>
        <v/>
      </c>
    </row>
    <row r="3290" spans="3:7">
      <c r="C3290" s="91">
        <v>283</v>
      </c>
      <c r="D3290" s="99">
        <f>IF(OR('Exadata Layout'!R297 = "P"), 'Exadata Layout'!V297, 0)</f>
        <v>0</v>
      </c>
      <c r="E3290" s="99">
        <f t="array" ref="E3290">IF(OR('Exadata Layout'!R297 = "P", 'Exadata Layout'!R297 = "A"), 'Exadata Layout'!W297, 0)</f>
        <v>0</v>
      </c>
      <c r="F3290" s="99">
        <f>IF(OR('Exadata Layout'!R297 = "P", 'Exadata Layout'!R297 = "A"), 'Exadata Layout'!I297, 0)</f>
        <v>0</v>
      </c>
      <c r="G3290" s="91" t="str">
        <f t="array" ref="G3290">IF(OR('Exadata Layout'!R297 = "P", 'Exadata Layout'!R297 = "A"), 'Exadata Layout'!G297, "")</f>
        <v/>
      </c>
    </row>
    <row r="3291" spans="3:7">
      <c r="C3291" s="91">
        <v>284</v>
      </c>
      <c r="D3291" s="99">
        <f>IF(OR('Exadata Layout'!R298 = "P"), 'Exadata Layout'!V298, 0)</f>
        <v>0</v>
      </c>
      <c r="E3291" s="99">
        <f t="array" ref="E3291">IF(OR('Exadata Layout'!R298 = "P", 'Exadata Layout'!R298 = "A"), 'Exadata Layout'!W298, 0)</f>
        <v>0</v>
      </c>
      <c r="F3291" s="99">
        <f>IF(OR('Exadata Layout'!R298 = "P", 'Exadata Layout'!R298 = "A"), 'Exadata Layout'!I298, 0)</f>
        <v>0</v>
      </c>
      <c r="G3291" s="91" t="str">
        <f t="array" ref="G3291">IF(OR('Exadata Layout'!R298 = "P", 'Exadata Layout'!R298 = "A"), 'Exadata Layout'!G298, "")</f>
        <v/>
      </c>
    </row>
    <row r="3292" spans="3:7">
      <c r="C3292" s="91">
        <v>285</v>
      </c>
      <c r="D3292" s="99">
        <f>IF(OR('Exadata Layout'!R299 = "P"), 'Exadata Layout'!V299, 0)</f>
        <v>0</v>
      </c>
      <c r="E3292" s="99">
        <f t="array" ref="E3292">IF(OR('Exadata Layout'!R299 = "P", 'Exadata Layout'!R299 = "A"), 'Exadata Layout'!W299, 0)</f>
        <v>0</v>
      </c>
      <c r="F3292" s="99">
        <f>IF(OR('Exadata Layout'!R299 = "P", 'Exadata Layout'!R299 = "A"), 'Exadata Layout'!I299, 0)</f>
        <v>0</v>
      </c>
      <c r="G3292" s="91" t="str">
        <f t="array" ref="G3292">IF(OR('Exadata Layout'!R299 = "P", 'Exadata Layout'!R299 = "A"), 'Exadata Layout'!G299, "")</f>
        <v/>
      </c>
    </row>
    <row r="3293" spans="3:7">
      <c r="C3293" s="91">
        <v>286</v>
      </c>
      <c r="D3293" s="99">
        <f>IF(OR('Exadata Layout'!R300 = "P"), 'Exadata Layout'!V300, 0)</f>
        <v>0</v>
      </c>
      <c r="E3293" s="99">
        <f t="array" ref="E3293">IF(OR('Exadata Layout'!R300 = "P", 'Exadata Layout'!R300 = "A"), 'Exadata Layout'!W300, 0)</f>
        <v>0</v>
      </c>
      <c r="F3293" s="99">
        <f>IF(OR('Exadata Layout'!R300 = "P", 'Exadata Layout'!R300 = "A"), 'Exadata Layout'!I300, 0)</f>
        <v>0</v>
      </c>
      <c r="G3293" s="91" t="str">
        <f t="array" ref="G3293">IF(OR('Exadata Layout'!R300 = "P", 'Exadata Layout'!R300 = "A"), 'Exadata Layout'!G300, "")</f>
        <v/>
      </c>
    </row>
    <row r="3294" spans="3:7">
      <c r="C3294" s="91">
        <v>287</v>
      </c>
      <c r="D3294" s="99">
        <f>IF(OR('Exadata Layout'!R301 = "P"), 'Exadata Layout'!V301, 0)</f>
        <v>0</v>
      </c>
      <c r="E3294" s="99">
        <f t="array" ref="E3294">IF(OR('Exadata Layout'!R301 = "P", 'Exadata Layout'!R301 = "A"), 'Exadata Layout'!W301, 0)</f>
        <v>0</v>
      </c>
      <c r="F3294" s="99">
        <f>IF(OR('Exadata Layout'!R301 = "P", 'Exadata Layout'!R301 = "A"), 'Exadata Layout'!I301, 0)</f>
        <v>0</v>
      </c>
      <c r="G3294" s="91" t="str">
        <f t="array" ref="G3294">IF(OR('Exadata Layout'!R301 = "P", 'Exadata Layout'!R301 = "A"), 'Exadata Layout'!G301, "")</f>
        <v/>
      </c>
    </row>
    <row r="3295" spans="3:7">
      <c r="C3295" s="91">
        <v>288</v>
      </c>
      <c r="D3295" s="99">
        <f>IF(OR('Exadata Layout'!R302 = "P"), 'Exadata Layout'!V302, 0)</f>
        <v>0</v>
      </c>
      <c r="E3295" s="99">
        <f t="array" ref="E3295">IF(OR('Exadata Layout'!R302 = "P", 'Exadata Layout'!R302 = "A"), 'Exadata Layout'!W302, 0)</f>
        <v>0</v>
      </c>
      <c r="F3295" s="99">
        <f>IF(OR('Exadata Layout'!R302 = "P", 'Exadata Layout'!R302 = "A"), 'Exadata Layout'!I302, 0)</f>
        <v>0</v>
      </c>
      <c r="G3295" s="91" t="str">
        <f t="array" ref="G3295">IF(OR('Exadata Layout'!R302 = "P", 'Exadata Layout'!R302 = "A"), 'Exadata Layout'!G302, "")</f>
        <v/>
      </c>
    </row>
    <row r="3296" spans="3:7">
      <c r="C3296" s="91">
        <v>289</v>
      </c>
      <c r="D3296" s="99">
        <f>IF(OR('Exadata Layout'!R303 = "P"), 'Exadata Layout'!V303, 0)</f>
        <v>0</v>
      </c>
      <c r="E3296" s="99">
        <f t="array" ref="E3296">IF(OR('Exadata Layout'!R303 = "P", 'Exadata Layout'!R303 = "A"), 'Exadata Layout'!W303, 0)</f>
        <v>0</v>
      </c>
      <c r="F3296" s="99">
        <f>IF(OR('Exadata Layout'!R303 = "P", 'Exadata Layout'!R303 = "A"), 'Exadata Layout'!I303, 0)</f>
        <v>0</v>
      </c>
      <c r="G3296" s="91" t="str">
        <f t="array" ref="G3296">IF(OR('Exadata Layout'!R303 = "P", 'Exadata Layout'!R303 = "A"), 'Exadata Layout'!G303, "")</f>
        <v/>
      </c>
    </row>
    <row r="3297" spans="3:7">
      <c r="C3297" s="91">
        <v>290</v>
      </c>
      <c r="D3297" s="99">
        <f>IF(OR('Exadata Layout'!R304 = "P"), 'Exadata Layout'!V304, 0)</f>
        <v>0</v>
      </c>
      <c r="E3297" s="99">
        <f t="array" ref="E3297">IF(OR('Exadata Layout'!R304 = "P", 'Exadata Layout'!R304 = "A"), 'Exadata Layout'!W304, 0)</f>
        <v>0</v>
      </c>
      <c r="F3297" s="99">
        <f>IF(OR('Exadata Layout'!R304 = "P", 'Exadata Layout'!R304 = "A"), 'Exadata Layout'!I304, 0)</f>
        <v>0</v>
      </c>
      <c r="G3297" s="91" t="str">
        <f t="array" ref="G3297">IF(OR('Exadata Layout'!R304 = "P", 'Exadata Layout'!R304 = "A"), 'Exadata Layout'!G304, "")</f>
        <v/>
      </c>
    </row>
    <row r="3298" spans="3:7">
      <c r="C3298" s="91">
        <v>291</v>
      </c>
      <c r="D3298" s="99">
        <f>IF(OR('Exadata Layout'!R305 = "P"), 'Exadata Layout'!V305, 0)</f>
        <v>0</v>
      </c>
      <c r="E3298" s="99">
        <f t="array" ref="E3298">IF(OR('Exadata Layout'!R305 = "P", 'Exadata Layout'!R305 = "A"), 'Exadata Layout'!W305, 0)</f>
        <v>0</v>
      </c>
      <c r="F3298" s="99">
        <f>IF(OR('Exadata Layout'!R305 = "P", 'Exadata Layout'!R305 = "A"), 'Exadata Layout'!I305, 0)</f>
        <v>0</v>
      </c>
      <c r="G3298" s="91" t="str">
        <f t="array" ref="G3298">IF(OR('Exadata Layout'!R305 = "P", 'Exadata Layout'!R305 = "A"), 'Exadata Layout'!G305, "")</f>
        <v/>
      </c>
    </row>
    <row r="3299" spans="3:7">
      <c r="C3299" s="91">
        <v>292</v>
      </c>
      <c r="D3299" s="99">
        <f>IF(OR('Exadata Layout'!R306 = "P"), 'Exadata Layout'!V306, 0)</f>
        <v>0</v>
      </c>
      <c r="E3299" s="99">
        <f t="array" ref="E3299">IF(OR('Exadata Layout'!R306 = "P", 'Exadata Layout'!R306 = "A"), 'Exadata Layout'!W306, 0)</f>
        <v>0</v>
      </c>
      <c r="F3299" s="99">
        <f>IF(OR('Exadata Layout'!R306 = "P", 'Exadata Layout'!R306 = "A"), 'Exadata Layout'!I306, 0)</f>
        <v>0</v>
      </c>
      <c r="G3299" s="91" t="str">
        <f t="array" ref="G3299">IF(OR('Exadata Layout'!R306 = "P", 'Exadata Layout'!R306 = "A"), 'Exadata Layout'!G306, "")</f>
        <v/>
      </c>
    </row>
    <row r="3300" spans="3:7">
      <c r="C3300" s="91">
        <v>293</v>
      </c>
      <c r="D3300" s="99">
        <f>IF(OR('Exadata Layout'!R307 = "P"), 'Exadata Layout'!V307, 0)</f>
        <v>0</v>
      </c>
      <c r="E3300" s="99">
        <f t="array" ref="E3300">IF(OR('Exadata Layout'!R307 = "P", 'Exadata Layout'!R307 = "A"), 'Exadata Layout'!W307, 0)</f>
        <v>0</v>
      </c>
      <c r="F3300" s="99">
        <f>IF(OR('Exadata Layout'!R307 = "P", 'Exadata Layout'!R307 = "A"), 'Exadata Layout'!I307, 0)</f>
        <v>0</v>
      </c>
      <c r="G3300" s="91" t="str">
        <f t="array" ref="G3300">IF(OR('Exadata Layout'!R307 = "P", 'Exadata Layout'!R307 = "A"), 'Exadata Layout'!G307, "")</f>
        <v/>
      </c>
    </row>
    <row r="3301" spans="3:7">
      <c r="C3301" s="91">
        <v>294</v>
      </c>
      <c r="D3301" s="99">
        <f>IF(OR('Exadata Layout'!R308 = "P"), 'Exadata Layout'!V308, 0)</f>
        <v>0</v>
      </c>
      <c r="E3301" s="99">
        <f t="array" ref="E3301">IF(OR('Exadata Layout'!R308 = "P", 'Exadata Layout'!R308 = "A"), 'Exadata Layout'!W308, 0)</f>
        <v>0</v>
      </c>
      <c r="F3301" s="99">
        <f>IF(OR('Exadata Layout'!R308 = "P", 'Exadata Layout'!R308 = "A"), 'Exadata Layout'!I308, 0)</f>
        <v>0</v>
      </c>
      <c r="G3301" s="91" t="str">
        <f t="array" ref="G3301">IF(OR('Exadata Layout'!R308 = "P", 'Exadata Layout'!R308 = "A"), 'Exadata Layout'!G308, "")</f>
        <v/>
      </c>
    </row>
    <row r="3302" spans="3:7">
      <c r="C3302" s="91">
        <v>295</v>
      </c>
      <c r="D3302" s="99">
        <f>IF(OR('Exadata Layout'!R309 = "P"), 'Exadata Layout'!V309, 0)</f>
        <v>0</v>
      </c>
      <c r="E3302" s="99">
        <f t="array" ref="E3302">IF(OR('Exadata Layout'!R309 = "P", 'Exadata Layout'!R309 = "A"), 'Exadata Layout'!W309, 0)</f>
        <v>0</v>
      </c>
      <c r="F3302" s="99">
        <f>IF(OR('Exadata Layout'!R309 = "P", 'Exadata Layout'!R309 = "A"), 'Exadata Layout'!I309, 0)</f>
        <v>0</v>
      </c>
      <c r="G3302" s="91" t="str">
        <f t="array" ref="G3302">IF(OR('Exadata Layout'!R309 = "P", 'Exadata Layout'!R309 = "A"), 'Exadata Layout'!G309, "")</f>
        <v/>
      </c>
    </row>
    <row r="3303" spans="3:7">
      <c r="C3303" s="91">
        <v>296</v>
      </c>
      <c r="D3303" s="99">
        <f>IF(OR('Exadata Layout'!R310 = "P"), 'Exadata Layout'!V310, 0)</f>
        <v>0</v>
      </c>
      <c r="E3303" s="99">
        <f t="array" ref="E3303">IF(OR('Exadata Layout'!R310 = "P", 'Exadata Layout'!R310 = "A"), 'Exadata Layout'!W310, 0)</f>
        <v>0</v>
      </c>
      <c r="F3303" s="99">
        <f>IF(OR('Exadata Layout'!R310 = "P", 'Exadata Layout'!R310 = "A"), 'Exadata Layout'!I310, 0)</f>
        <v>0</v>
      </c>
      <c r="G3303" s="91" t="str">
        <f t="array" ref="G3303">IF(OR('Exadata Layout'!R310 = "P", 'Exadata Layout'!R310 = "A"), 'Exadata Layout'!G310, "")</f>
        <v/>
      </c>
    </row>
    <row r="3304" spans="3:7">
      <c r="C3304" s="91">
        <v>297</v>
      </c>
      <c r="D3304" s="99">
        <f>IF(OR('Exadata Layout'!R311 = "P"), 'Exadata Layout'!V311, 0)</f>
        <v>0</v>
      </c>
      <c r="E3304" s="99">
        <f t="array" ref="E3304">IF(OR('Exadata Layout'!R311 = "P", 'Exadata Layout'!R311 = "A"), 'Exadata Layout'!W311, 0)</f>
        <v>0</v>
      </c>
      <c r="F3304" s="99">
        <f>IF(OR('Exadata Layout'!R311 = "P", 'Exadata Layout'!R311 = "A"), 'Exadata Layout'!I311, 0)</f>
        <v>0</v>
      </c>
      <c r="G3304" s="91" t="str">
        <f t="array" ref="G3304">IF(OR('Exadata Layout'!R311 = "P", 'Exadata Layout'!R311 = "A"), 'Exadata Layout'!G311, "")</f>
        <v/>
      </c>
    </row>
    <row r="3305" spans="3:7">
      <c r="C3305" s="91">
        <v>298</v>
      </c>
      <c r="D3305" s="99">
        <f>IF(OR('Exadata Layout'!R312 = "P"), 'Exadata Layout'!V312, 0)</f>
        <v>0</v>
      </c>
      <c r="E3305" s="99">
        <f t="array" ref="E3305">IF(OR('Exadata Layout'!R312 = "P", 'Exadata Layout'!R312 = "A"), 'Exadata Layout'!W312, 0)</f>
        <v>0</v>
      </c>
      <c r="F3305" s="99">
        <f>IF(OR('Exadata Layout'!R312 = "P", 'Exadata Layout'!R312 = "A"), 'Exadata Layout'!I312, 0)</f>
        <v>0</v>
      </c>
      <c r="G3305" s="91" t="str">
        <f t="array" ref="G3305">IF(OR('Exadata Layout'!R312 = "P", 'Exadata Layout'!R312 = "A"), 'Exadata Layout'!G312, "")</f>
        <v/>
      </c>
    </row>
    <row r="3306" spans="3:7">
      <c r="C3306" s="91">
        <v>299</v>
      </c>
      <c r="D3306" s="99">
        <f>IF(OR('Exadata Layout'!R313 = "P"), 'Exadata Layout'!V313, 0)</f>
        <v>0</v>
      </c>
      <c r="E3306" s="99">
        <f t="array" ref="E3306">IF(OR('Exadata Layout'!R313 = "P", 'Exadata Layout'!R313 = "A"), 'Exadata Layout'!W313, 0)</f>
        <v>0</v>
      </c>
      <c r="F3306" s="99">
        <f>IF(OR('Exadata Layout'!R313 = "P", 'Exadata Layout'!R313 = "A"), 'Exadata Layout'!I313, 0)</f>
        <v>0</v>
      </c>
      <c r="G3306" s="91" t="str">
        <f t="array" ref="G3306">IF(OR('Exadata Layout'!R313 = "P", 'Exadata Layout'!R313 = "A"), 'Exadata Layout'!G313, "")</f>
        <v/>
      </c>
    </row>
    <row r="3307" spans="3:7">
      <c r="C3307" s="91">
        <v>300</v>
      </c>
      <c r="D3307" s="99">
        <f>IF(OR('Exadata Layout'!R314 = "P"), 'Exadata Layout'!V314, 0)</f>
        <v>0</v>
      </c>
      <c r="E3307" s="99">
        <f t="array" ref="E3307">IF(OR('Exadata Layout'!R314 = "P", 'Exadata Layout'!R314 = "A"), 'Exadata Layout'!W314, 0)</f>
        <v>0</v>
      </c>
      <c r="F3307" s="99">
        <f>IF(OR('Exadata Layout'!R314 = "P", 'Exadata Layout'!R314 = "A"), 'Exadata Layout'!I314, 0)</f>
        <v>0</v>
      </c>
      <c r="G3307" s="91" t="str">
        <f t="array" ref="G3307">IF(OR('Exadata Layout'!R314 = "P", 'Exadata Layout'!R314 = "A"), 'Exadata Layout'!G314, "")</f>
        <v/>
      </c>
    </row>
    <row r="3308" spans="3:7">
      <c r="C3308" s="91">
        <v>301</v>
      </c>
      <c r="D3308" s="99">
        <f>IF(OR('Exadata Layout'!R315 = "P"), 'Exadata Layout'!V315, 0)</f>
        <v>0</v>
      </c>
      <c r="E3308" s="99">
        <f t="array" ref="E3308">IF(OR('Exadata Layout'!R315 = "P", 'Exadata Layout'!R315 = "A"), 'Exadata Layout'!W315, 0)</f>
        <v>0</v>
      </c>
      <c r="F3308" s="99">
        <f>IF(OR('Exadata Layout'!R315 = "P", 'Exadata Layout'!R315 = "A"), 'Exadata Layout'!I315, 0)</f>
        <v>0</v>
      </c>
      <c r="G3308" s="91" t="str">
        <f t="array" ref="G3308">IF(OR('Exadata Layout'!R315 = "P", 'Exadata Layout'!R315 = "A"), 'Exadata Layout'!G315, "")</f>
        <v/>
      </c>
    </row>
    <row r="3309" spans="3:7">
      <c r="C3309" s="91">
        <v>302</v>
      </c>
      <c r="D3309" s="99">
        <f>IF(OR('Exadata Layout'!R316 = "P"), 'Exadata Layout'!V316, 0)</f>
        <v>0</v>
      </c>
      <c r="E3309" s="99">
        <f t="array" ref="E3309">IF(OR('Exadata Layout'!R316 = "P", 'Exadata Layout'!R316 = "A"), 'Exadata Layout'!W316, 0)</f>
        <v>0</v>
      </c>
      <c r="F3309" s="99">
        <f>IF(OR('Exadata Layout'!R316 = "P", 'Exadata Layout'!R316 = "A"), 'Exadata Layout'!I316, 0)</f>
        <v>0</v>
      </c>
      <c r="G3309" s="91" t="str">
        <f t="array" ref="G3309">IF(OR('Exadata Layout'!R316 = "P", 'Exadata Layout'!R316 = "A"), 'Exadata Layout'!G316, "")</f>
        <v/>
      </c>
    </row>
    <row r="3310" spans="3:7">
      <c r="C3310" s="91">
        <v>303</v>
      </c>
      <c r="D3310" s="99">
        <f>IF(OR('Exadata Layout'!R317 = "P"), 'Exadata Layout'!V317, 0)</f>
        <v>0</v>
      </c>
      <c r="E3310" s="99">
        <f t="array" ref="E3310">IF(OR('Exadata Layout'!R317 = "P", 'Exadata Layout'!R317 = "A"), 'Exadata Layout'!W317, 0)</f>
        <v>0</v>
      </c>
      <c r="F3310" s="99">
        <f>IF(OR('Exadata Layout'!R317 = "P", 'Exadata Layout'!R317 = "A"), 'Exadata Layout'!I317, 0)</f>
        <v>0</v>
      </c>
      <c r="G3310" s="91" t="str">
        <f t="array" ref="G3310">IF(OR('Exadata Layout'!R317 = "P", 'Exadata Layout'!R317 = "A"), 'Exadata Layout'!G317, "")</f>
        <v/>
      </c>
    </row>
    <row r="3311" spans="3:7">
      <c r="C3311" s="91">
        <v>304</v>
      </c>
      <c r="D3311" s="99">
        <f>IF(OR('Exadata Layout'!R318 = "P"), 'Exadata Layout'!V318, 0)</f>
        <v>0</v>
      </c>
      <c r="E3311" s="99">
        <f t="array" ref="E3311">IF(OR('Exadata Layout'!R318 = "P", 'Exadata Layout'!R318 = "A"), 'Exadata Layout'!W318, 0)</f>
        <v>0</v>
      </c>
      <c r="F3311" s="99">
        <f>IF(OR('Exadata Layout'!R318 = "P", 'Exadata Layout'!R318 = "A"), 'Exadata Layout'!I318, 0)</f>
        <v>0</v>
      </c>
      <c r="G3311" s="91" t="str">
        <f t="array" ref="G3311">IF(OR('Exadata Layout'!R318 = "P", 'Exadata Layout'!R318 = "A"), 'Exadata Layout'!G318, "")</f>
        <v/>
      </c>
    </row>
    <row r="3312" spans="3:7">
      <c r="C3312" s="91">
        <v>305</v>
      </c>
      <c r="D3312" s="99">
        <f>IF(OR('Exadata Layout'!R319 = "P"), 'Exadata Layout'!V319, 0)</f>
        <v>0</v>
      </c>
      <c r="E3312" s="99">
        <f t="array" ref="E3312">IF(OR('Exadata Layout'!R319 = "P", 'Exadata Layout'!R319 = "A"), 'Exadata Layout'!W319, 0)</f>
        <v>0</v>
      </c>
      <c r="F3312" s="99">
        <f>IF(OR('Exadata Layout'!R319 = "P", 'Exadata Layout'!R319 = "A"), 'Exadata Layout'!I319, 0)</f>
        <v>0</v>
      </c>
      <c r="G3312" s="91" t="str">
        <f t="array" ref="G3312">IF(OR('Exadata Layout'!R319 = "P", 'Exadata Layout'!R319 = "A"), 'Exadata Layout'!G319, "")</f>
        <v/>
      </c>
    </row>
    <row r="3313" spans="3:7">
      <c r="C3313" s="91">
        <v>306</v>
      </c>
      <c r="D3313" s="99">
        <f>IF(OR('Exadata Layout'!R320 = "P"), 'Exadata Layout'!V320, 0)</f>
        <v>0</v>
      </c>
      <c r="E3313" s="99">
        <f t="array" ref="E3313">IF(OR('Exadata Layout'!R320 = "P", 'Exadata Layout'!R320 = "A"), 'Exadata Layout'!W320, 0)</f>
        <v>0</v>
      </c>
      <c r="F3313" s="99">
        <f>IF(OR('Exadata Layout'!R320 = "P", 'Exadata Layout'!R320 = "A"), 'Exadata Layout'!I320, 0)</f>
        <v>0</v>
      </c>
      <c r="G3313" s="91" t="str">
        <f t="array" ref="G3313">IF(OR('Exadata Layout'!R320 = "P", 'Exadata Layout'!R320 = "A"), 'Exadata Layout'!G320, "")</f>
        <v/>
      </c>
    </row>
    <row r="3314" spans="3:7">
      <c r="C3314" s="91">
        <v>307</v>
      </c>
      <c r="D3314" s="99">
        <f>IF(OR('Exadata Layout'!R321 = "P"), 'Exadata Layout'!V321, 0)</f>
        <v>0</v>
      </c>
      <c r="E3314" s="99">
        <f t="array" ref="E3314">IF(OR('Exadata Layout'!R321 = "P", 'Exadata Layout'!R321 = "A"), 'Exadata Layout'!W321, 0)</f>
        <v>0</v>
      </c>
      <c r="F3314" s="99">
        <f>IF(OR('Exadata Layout'!R321 = "P", 'Exadata Layout'!R321 = "A"), 'Exadata Layout'!I321, 0)</f>
        <v>0</v>
      </c>
      <c r="G3314" s="91" t="str">
        <f t="array" ref="G3314">IF(OR('Exadata Layout'!R321 = "P", 'Exadata Layout'!R321 = "A"), 'Exadata Layout'!G321, "")</f>
        <v/>
      </c>
    </row>
    <row r="3315" spans="3:7">
      <c r="C3315" s="91">
        <v>308</v>
      </c>
      <c r="D3315" s="99">
        <f>IF(OR('Exadata Layout'!R322 = "P"), 'Exadata Layout'!V322, 0)</f>
        <v>0</v>
      </c>
      <c r="E3315" s="99">
        <f t="array" ref="E3315">IF(OR('Exadata Layout'!R322 = "P", 'Exadata Layout'!R322 = "A"), 'Exadata Layout'!W322, 0)</f>
        <v>0</v>
      </c>
      <c r="F3315" s="99">
        <f>IF(OR('Exadata Layout'!R322 = "P", 'Exadata Layout'!R322 = "A"), 'Exadata Layout'!I322, 0)</f>
        <v>0</v>
      </c>
      <c r="G3315" s="91" t="str">
        <f t="array" ref="G3315">IF(OR('Exadata Layout'!R322 = "P", 'Exadata Layout'!R322 = "A"), 'Exadata Layout'!G322, "")</f>
        <v/>
      </c>
    </row>
    <row r="3316" spans="3:7">
      <c r="C3316" s="91">
        <v>309</v>
      </c>
      <c r="D3316" s="99">
        <f>IF(OR('Exadata Layout'!R323 = "P"), 'Exadata Layout'!V323, 0)</f>
        <v>0</v>
      </c>
      <c r="E3316" s="99">
        <f t="array" ref="E3316">IF(OR('Exadata Layout'!R323 = "P", 'Exadata Layout'!R323 = "A"), 'Exadata Layout'!W323, 0)</f>
        <v>0</v>
      </c>
      <c r="F3316" s="99">
        <f>IF(OR('Exadata Layout'!R323 = "P", 'Exadata Layout'!R323 = "A"), 'Exadata Layout'!I323, 0)</f>
        <v>0</v>
      </c>
      <c r="G3316" s="91" t="str">
        <f t="array" ref="G3316">IF(OR('Exadata Layout'!R323 = "P", 'Exadata Layout'!R323 = "A"), 'Exadata Layout'!G323, "")</f>
        <v/>
      </c>
    </row>
    <row r="3317" spans="3:7">
      <c r="C3317" s="91">
        <v>310</v>
      </c>
      <c r="D3317" s="99">
        <f>IF(OR('Exadata Layout'!R324 = "P"), 'Exadata Layout'!V324, 0)</f>
        <v>0</v>
      </c>
      <c r="E3317" s="99">
        <f t="array" ref="E3317">IF(OR('Exadata Layout'!R324 = "P", 'Exadata Layout'!R324 = "A"), 'Exadata Layout'!W324, 0)</f>
        <v>0</v>
      </c>
      <c r="F3317" s="99">
        <f>IF(OR('Exadata Layout'!R324 = "P", 'Exadata Layout'!R324 = "A"), 'Exadata Layout'!I324, 0)</f>
        <v>0</v>
      </c>
      <c r="G3317" s="91" t="str">
        <f t="array" ref="G3317">IF(OR('Exadata Layout'!R324 = "P", 'Exadata Layout'!R324 = "A"), 'Exadata Layout'!G324, "")</f>
        <v/>
      </c>
    </row>
    <row r="3318" spans="3:7">
      <c r="C3318" s="91">
        <v>311</v>
      </c>
      <c r="D3318" s="99">
        <f>IF(OR('Exadata Layout'!R325 = "P"), 'Exadata Layout'!V325, 0)</f>
        <v>0</v>
      </c>
      <c r="E3318" s="99">
        <f t="array" ref="E3318">IF(OR('Exadata Layout'!R325 = "P", 'Exadata Layout'!R325 = "A"), 'Exadata Layout'!W325, 0)</f>
        <v>0</v>
      </c>
      <c r="F3318" s="99">
        <f>IF(OR('Exadata Layout'!R325 = "P", 'Exadata Layout'!R325 = "A"), 'Exadata Layout'!I325, 0)</f>
        <v>0</v>
      </c>
      <c r="G3318" s="91" t="str">
        <f t="array" ref="G3318">IF(OR('Exadata Layout'!R325 = "P", 'Exadata Layout'!R325 = "A"), 'Exadata Layout'!G325, "")</f>
        <v/>
      </c>
    </row>
    <row r="3319" spans="3:7">
      <c r="C3319" s="91">
        <v>312</v>
      </c>
      <c r="D3319" s="99">
        <f>IF(OR('Exadata Layout'!R326 = "P"), 'Exadata Layout'!V326, 0)</f>
        <v>0</v>
      </c>
      <c r="E3319" s="99">
        <f t="array" ref="E3319">IF(OR('Exadata Layout'!R326 = "P", 'Exadata Layout'!R326 = "A"), 'Exadata Layout'!W326, 0)</f>
        <v>0</v>
      </c>
      <c r="F3319" s="99">
        <f>IF(OR('Exadata Layout'!R326 = "P", 'Exadata Layout'!R326 = "A"), 'Exadata Layout'!I326, 0)</f>
        <v>0</v>
      </c>
      <c r="G3319" s="91" t="str">
        <f t="array" ref="G3319">IF(OR('Exadata Layout'!R326 = "P", 'Exadata Layout'!R326 = "A"), 'Exadata Layout'!G326, "")</f>
        <v/>
      </c>
    </row>
    <row r="3320" spans="3:7">
      <c r="C3320" s="91">
        <v>313</v>
      </c>
      <c r="D3320" s="99">
        <f>IF(OR('Exadata Layout'!R327 = "P"), 'Exadata Layout'!V327, 0)</f>
        <v>0</v>
      </c>
      <c r="E3320" s="99">
        <f t="array" ref="E3320">IF(OR('Exadata Layout'!R327 = "P", 'Exadata Layout'!R327 = "A"), 'Exadata Layout'!W327, 0)</f>
        <v>0</v>
      </c>
      <c r="F3320" s="99">
        <f>IF(OR('Exadata Layout'!R327 = "P", 'Exadata Layout'!R327 = "A"), 'Exadata Layout'!I327, 0)</f>
        <v>0</v>
      </c>
      <c r="G3320" s="91" t="str">
        <f t="array" ref="G3320">IF(OR('Exadata Layout'!R327 = "P", 'Exadata Layout'!R327 = "A"), 'Exadata Layout'!G327, "")</f>
        <v/>
      </c>
    </row>
    <row r="3321" spans="3:7">
      <c r="C3321" s="91">
        <v>314</v>
      </c>
      <c r="D3321" s="99">
        <f>IF(OR('Exadata Layout'!R328 = "P"), 'Exadata Layout'!V328, 0)</f>
        <v>0</v>
      </c>
      <c r="E3321" s="99">
        <f t="array" ref="E3321">IF(OR('Exadata Layout'!R328 = "P", 'Exadata Layout'!R328 = "A"), 'Exadata Layout'!W328, 0)</f>
        <v>0</v>
      </c>
      <c r="F3321" s="99">
        <f>IF(OR('Exadata Layout'!R328 = "P", 'Exadata Layout'!R328 = "A"), 'Exadata Layout'!I328, 0)</f>
        <v>0</v>
      </c>
      <c r="G3321" s="91" t="str">
        <f t="array" ref="G3321">IF(OR('Exadata Layout'!R328 = "P", 'Exadata Layout'!R328 = "A"), 'Exadata Layout'!G328, "")</f>
        <v/>
      </c>
    </row>
    <row r="3322" spans="3:7">
      <c r="C3322" s="91">
        <v>315</v>
      </c>
      <c r="D3322" s="99">
        <f>IF(OR('Exadata Layout'!R329 = "P"), 'Exadata Layout'!V329, 0)</f>
        <v>0</v>
      </c>
      <c r="E3322" s="99">
        <f t="array" ref="E3322">IF(OR('Exadata Layout'!R329 = "P", 'Exadata Layout'!R329 = "A"), 'Exadata Layout'!W329, 0)</f>
        <v>0</v>
      </c>
      <c r="F3322" s="99">
        <f>IF(OR('Exadata Layout'!R329 = "P", 'Exadata Layout'!R329 = "A"), 'Exadata Layout'!I329, 0)</f>
        <v>0</v>
      </c>
      <c r="G3322" s="91" t="str">
        <f t="array" ref="G3322">IF(OR('Exadata Layout'!R329 = "P", 'Exadata Layout'!R329 = "A"), 'Exadata Layout'!G329, "")</f>
        <v/>
      </c>
    </row>
    <row r="3323" spans="3:7">
      <c r="C3323" s="91">
        <v>316</v>
      </c>
      <c r="D3323" s="99">
        <f>IF(OR('Exadata Layout'!R330 = "P"), 'Exadata Layout'!V330, 0)</f>
        <v>0</v>
      </c>
      <c r="E3323" s="99">
        <f t="array" ref="E3323">IF(OR('Exadata Layout'!R330 = "P", 'Exadata Layout'!R330 = "A"), 'Exadata Layout'!W330, 0)</f>
        <v>0</v>
      </c>
      <c r="F3323" s="99">
        <f>IF(OR('Exadata Layout'!R330 = "P", 'Exadata Layout'!R330 = "A"), 'Exadata Layout'!I330, 0)</f>
        <v>0</v>
      </c>
      <c r="G3323" s="91" t="str">
        <f t="array" ref="G3323">IF(OR('Exadata Layout'!R330 = "P", 'Exadata Layout'!R330 = "A"), 'Exadata Layout'!G330, "")</f>
        <v/>
      </c>
    </row>
    <row r="3324" spans="3:7">
      <c r="C3324" s="91">
        <v>317</v>
      </c>
      <c r="D3324" s="99">
        <f>IF(OR('Exadata Layout'!R331 = "P"), 'Exadata Layout'!V331, 0)</f>
        <v>0</v>
      </c>
      <c r="E3324" s="99">
        <f t="array" ref="E3324">IF(OR('Exadata Layout'!R331 = "P", 'Exadata Layout'!R331 = "A"), 'Exadata Layout'!W331, 0)</f>
        <v>0</v>
      </c>
      <c r="F3324" s="99">
        <f>IF(OR('Exadata Layout'!R331 = "P", 'Exadata Layout'!R331 = "A"), 'Exadata Layout'!I331, 0)</f>
        <v>0</v>
      </c>
      <c r="G3324" s="91" t="str">
        <f t="array" ref="G3324">IF(OR('Exadata Layout'!R331 = "P", 'Exadata Layout'!R331 = "A"), 'Exadata Layout'!G331, "")</f>
        <v/>
      </c>
    </row>
    <row r="3325" spans="3:7">
      <c r="C3325" s="91">
        <v>318</v>
      </c>
      <c r="D3325" s="99">
        <f>IF(OR('Exadata Layout'!R332 = "P"), 'Exadata Layout'!V332, 0)</f>
        <v>0</v>
      </c>
      <c r="E3325" s="99">
        <f t="array" ref="E3325">IF(OR('Exadata Layout'!R332 = "P", 'Exadata Layout'!R332 = "A"), 'Exadata Layout'!W332, 0)</f>
        <v>0</v>
      </c>
      <c r="F3325" s="99">
        <f>IF(OR('Exadata Layout'!R332 = "P", 'Exadata Layout'!R332 = "A"), 'Exadata Layout'!I332, 0)</f>
        <v>0</v>
      </c>
      <c r="G3325" s="91" t="str">
        <f t="array" ref="G3325">IF(OR('Exadata Layout'!R332 = "P", 'Exadata Layout'!R332 = "A"), 'Exadata Layout'!G332, "")</f>
        <v/>
      </c>
    </row>
    <row r="3326" spans="3:7">
      <c r="C3326" s="91">
        <v>319</v>
      </c>
      <c r="D3326" s="99">
        <f>IF(OR('Exadata Layout'!R333 = "P"), 'Exadata Layout'!V333, 0)</f>
        <v>0</v>
      </c>
      <c r="E3326" s="99">
        <f t="array" ref="E3326">IF(OR('Exadata Layout'!R333 = "P", 'Exadata Layout'!R333 = "A"), 'Exadata Layout'!W333, 0)</f>
        <v>0</v>
      </c>
      <c r="F3326" s="99">
        <f>IF(OR('Exadata Layout'!R333 = "P", 'Exadata Layout'!R333 = "A"), 'Exadata Layout'!I333, 0)</f>
        <v>0</v>
      </c>
      <c r="G3326" s="91" t="str">
        <f t="array" ref="G3326">IF(OR('Exadata Layout'!R333 = "P", 'Exadata Layout'!R333 = "A"), 'Exadata Layout'!G333, "")</f>
        <v/>
      </c>
    </row>
    <row r="3327" spans="3:7">
      <c r="C3327" s="91">
        <v>320</v>
      </c>
      <c r="D3327" s="99">
        <f>IF(OR('Exadata Layout'!R334 = "P"), 'Exadata Layout'!V334, 0)</f>
        <v>0</v>
      </c>
      <c r="E3327" s="99">
        <f t="array" ref="E3327">IF(OR('Exadata Layout'!R334 = "P", 'Exadata Layout'!R334 = "A"), 'Exadata Layout'!W334, 0)</f>
        <v>0</v>
      </c>
      <c r="F3327" s="99">
        <f>IF(OR('Exadata Layout'!R334 = "P", 'Exadata Layout'!R334 = "A"), 'Exadata Layout'!I334, 0)</f>
        <v>0</v>
      </c>
      <c r="G3327" s="91" t="str">
        <f t="array" ref="G3327">IF(OR('Exadata Layout'!R334 = "P", 'Exadata Layout'!R334 = "A"), 'Exadata Layout'!G334, "")</f>
        <v/>
      </c>
    </row>
    <row r="3328" spans="3:7">
      <c r="C3328" s="91">
        <v>321</v>
      </c>
      <c r="D3328" s="99">
        <f>IF(OR('Exadata Layout'!R335 = "P"), 'Exadata Layout'!V335, 0)</f>
        <v>0</v>
      </c>
      <c r="E3328" s="99">
        <f t="array" ref="E3328">IF(OR('Exadata Layout'!R335 = "P", 'Exadata Layout'!R335 = "A"), 'Exadata Layout'!W335, 0)</f>
        <v>0</v>
      </c>
      <c r="F3328" s="99">
        <f>IF(OR('Exadata Layout'!R335 = "P", 'Exadata Layout'!R335 = "A"), 'Exadata Layout'!I335, 0)</f>
        <v>0</v>
      </c>
      <c r="G3328" s="91" t="str">
        <f t="array" ref="G3328">IF(OR('Exadata Layout'!R335 = "P", 'Exadata Layout'!R335 = "A"), 'Exadata Layout'!G335, "")</f>
        <v/>
      </c>
    </row>
    <row r="3329" spans="3:7">
      <c r="C3329" s="91">
        <v>322</v>
      </c>
      <c r="D3329" s="99">
        <f>IF(OR('Exadata Layout'!R336 = "P"), 'Exadata Layout'!V336, 0)</f>
        <v>0</v>
      </c>
      <c r="E3329" s="99">
        <f t="array" ref="E3329">IF(OR('Exadata Layout'!R336 = "P", 'Exadata Layout'!R336 = "A"), 'Exadata Layout'!W336, 0)</f>
        <v>0</v>
      </c>
      <c r="F3329" s="99">
        <f>IF(OR('Exadata Layout'!R336 = "P", 'Exadata Layout'!R336 = "A"), 'Exadata Layout'!I336, 0)</f>
        <v>0</v>
      </c>
      <c r="G3329" s="91" t="str">
        <f t="array" ref="G3329">IF(OR('Exadata Layout'!R336 = "P", 'Exadata Layout'!R336 = "A"), 'Exadata Layout'!G336, "")</f>
        <v/>
      </c>
    </row>
    <row r="3330" spans="3:7">
      <c r="C3330" s="91">
        <v>323</v>
      </c>
      <c r="D3330" s="99">
        <f>IF(OR('Exadata Layout'!R337 = "P"), 'Exadata Layout'!V337, 0)</f>
        <v>0</v>
      </c>
      <c r="E3330" s="99">
        <f t="array" ref="E3330">IF(OR('Exadata Layout'!R337 = "P", 'Exadata Layout'!R337 = "A"), 'Exadata Layout'!W337, 0)</f>
        <v>0</v>
      </c>
      <c r="F3330" s="99">
        <f>IF(OR('Exadata Layout'!R337 = "P", 'Exadata Layout'!R337 = "A"), 'Exadata Layout'!I337, 0)</f>
        <v>0</v>
      </c>
      <c r="G3330" s="91" t="str">
        <f t="array" ref="G3330">IF(OR('Exadata Layout'!R337 = "P", 'Exadata Layout'!R337 = "A"), 'Exadata Layout'!G337, "")</f>
        <v/>
      </c>
    </row>
    <row r="3331" spans="3:7">
      <c r="C3331" s="91">
        <v>324</v>
      </c>
      <c r="D3331" s="99">
        <f>IF(OR('Exadata Layout'!R338 = "P"), 'Exadata Layout'!V338, 0)</f>
        <v>0</v>
      </c>
      <c r="E3331" s="99">
        <f t="array" ref="E3331">IF(OR('Exadata Layout'!R338 = "P", 'Exadata Layout'!R338 = "A"), 'Exadata Layout'!W338, 0)</f>
        <v>0</v>
      </c>
      <c r="F3331" s="99">
        <f>IF(OR('Exadata Layout'!R338 = "P", 'Exadata Layout'!R338 = "A"), 'Exadata Layout'!I338, 0)</f>
        <v>0</v>
      </c>
      <c r="G3331" s="91" t="str">
        <f t="array" ref="G3331">IF(OR('Exadata Layout'!R338 = "P", 'Exadata Layout'!R338 = "A"), 'Exadata Layout'!G338, "")</f>
        <v/>
      </c>
    </row>
    <row r="3332" spans="3:7">
      <c r="C3332" s="91">
        <v>325</v>
      </c>
      <c r="D3332" s="99">
        <f>IF(OR('Exadata Layout'!R339 = "P"), 'Exadata Layout'!V339, 0)</f>
        <v>0</v>
      </c>
      <c r="E3332" s="99">
        <f t="array" ref="E3332">IF(OR('Exadata Layout'!R339 = "P", 'Exadata Layout'!R339 = "A"), 'Exadata Layout'!W339, 0)</f>
        <v>0</v>
      </c>
      <c r="F3332" s="99">
        <f>IF(OR('Exadata Layout'!R339 = "P", 'Exadata Layout'!R339 = "A"), 'Exadata Layout'!I339, 0)</f>
        <v>0</v>
      </c>
      <c r="G3332" s="91" t="str">
        <f t="array" ref="G3332">IF(OR('Exadata Layout'!R339 = "P", 'Exadata Layout'!R339 = "A"), 'Exadata Layout'!G339, "")</f>
        <v/>
      </c>
    </row>
    <row r="3333" spans="3:7">
      <c r="C3333" s="91">
        <v>326</v>
      </c>
      <c r="D3333" s="99">
        <f>IF(OR('Exadata Layout'!R340 = "P"), 'Exadata Layout'!V340, 0)</f>
        <v>0</v>
      </c>
      <c r="E3333" s="99">
        <f t="array" ref="E3333">IF(OR('Exadata Layout'!R340 = "P", 'Exadata Layout'!R340 = "A"), 'Exadata Layout'!W340, 0)</f>
        <v>0</v>
      </c>
      <c r="F3333" s="99">
        <f>IF(OR('Exadata Layout'!R340 = "P", 'Exadata Layout'!R340 = "A"), 'Exadata Layout'!I340, 0)</f>
        <v>0</v>
      </c>
      <c r="G3333" s="91" t="str">
        <f t="array" ref="G3333">IF(OR('Exadata Layout'!R340 = "P", 'Exadata Layout'!R340 = "A"), 'Exadata Layout'!G340, "")</f>
        <v/>
      </c>
    </row>
    <row r="3334" spans="3:7">
      <c r="C3334" s="91">
        <v>327</v>
      </c>
      <c r="D3334" s="99">
        <f>IF(OR('Exadata Layout'!R341 = "P"), 'Exadata Layout'!V341, 0)</f>
        <v>0</v>
      </c>
      <c r="E3334" s="99">
        <f t="array" ref="E3334">IF(OR('Exadata Layout'!R341 = "P", 'Exadata Layout'!R341 = "A"), 'Exadata Layout'!W341, 0)</f>
        <v>0</v>
      </c>
      <c r="F3334" s="99">
        <f>IF(OR('Exadata Layout'!R341 = "P", 'Exadata Layout'!R341 = "A"), 'Exadata Layout'!I341, 0)</f>
        <v>0</v>
      </c>
      <c r="G3334" s="91" t="str">
        <f t="array" ref="G3334">IF(OR('Exadata Layout'!R341 = "P", 'Exadata Layout'!R341 = "A"), 'Exadata Layout'!G341, "")</f>
        <v/>
      </c>
    </row>
    <row r="3335" spans="3:7">
      <c r="C3335" s="91">
        <v>328</v>
      </c>
      <c r="D3335" s="99">
        <f>IF(OR('Exadata Layout'!R342 = "P"), 'Exadata Layout'!V342, 0)</f>
        <v>0</v>
      </c>
      <c r="E3335" s="99">
        <f t="array" ref="E3335">IF(OR('Exadata Layout'!R342 = "P", 'Exadata Layout'!R342 = "A"), 'Exadata Layout'!W342, 0)</f>
        <v>0</v>
      </c>
      <c r="F3335" s="99">
        <f>IF(OR('Exadata Layout'!R342 = "P", 'Exadata Layout'!R342 = "A"), 'Exadata Layout'!I342, 0)</f>
        <v>0</v>
      </c>
      <c r="G3335" s="91" t="str">
        <f t="array" ref="G3335">IF(OR('Exadata Layout'!R342 = "P", 'Exadata Layout'!R342 = "A"), 'Exadata Layout'!G342, "")</f>
        <v/>
      </c>
    </row>
    <row r="3336" spans="3:7">
      <c r="C3336" s="91">
        <v>329</v>
      </c>
      <c r="D3336" s="99">
        <f>IF(OR('Exadata Layout'!R343 = "P"), 'Exadata Layout'!V343, 0)</f>
        <v>0</v>
      </c>
      <c r="E3336" s="99">
        <f t="array" ref="E3336">IF(OR('Exadata Layout'!R343 = "P", 'Exadata Layout'!R343 = "A"), 'Exadata Layout'!W343, 0)</f>
        <v>0</v>
      </c>
      <c r="F3336" s="99">
        <f>IF(OR('Exadata Layout'!R343 = "P", 'Exadata Layout'!R343 = "A"), 'Exadata Layout'!I343, 0)</f>
        <v>0</v>
      </c>
      <c r="G3336" s="91" t="str">
        <f t="array" ref="G3336">IF(OR('Exadata Layout'!R343 = "P", 'Exadata Layout'!R343 = "A"), 'Exadata Layout'!G343, "")</f>
        <v/>
      </c>
    </row>
    <row r="3337" spans="3:7">
      <c r="C3337" s="91">
        <v>330</v>
      </c>
      <c r="D3337" s="99">
        <f>IF(OR('Exadata Layout'!R344 = "P"), 'Exadata Layout'!V344, 0)</f>
        <v>0</v>
      </c>
      <c r="E3337" s="99">
        <f t="array" ref="E3337">IF(OR('Exadata Layout'!R344 = "P", 'Exadata Layout'!R344 = "A"), 'Exadata Layout'!W344, 0)</f>
        <v>0</v>
      </c>
      <c r="F3337" s="99">
        <f>IF(OR('Exadata Layout'!R344 = "P", 'Exadata Layout'!R344 = "A"), 'Exadata Layout'!I344, 0)</f>
        <v>0</v>
      </c>
      <c r="G3337" s="91" t="str">
        <f t="array" ref="G3337">IF(OR('Exadata Layout'!R344 = "P", 'Exadata Layout'!R344 = "A"), 'Exadata Layout'!G344, "")</f>
        <v/>
      </c>
    </row>
    <row r="3338" spans="3:7">
      <c r="C3338" s="91">
        <v>331</v>
      </c>
      <c r="D3338" s="99">
        <f>IF(OR('Exadata Layout'!R345 = "P"), 'Exadata Layout'!V345, 0)</f>
        <v>0</v>
      </c>
      <c r="E3338" s="99">
        <f t="array" ref="E3338">IF(OR('Exadata Layout'!R345 = "P", 'Exadata Layout'!R345 = "A"), 'Exadata Layout'!W345, 0)</f>
        <v>0</v>
      </c>
      <c r="F3338" s="99">
        <f>IF(OR('Exadata Layout'!R345 = "P", 'Exadata Layout'!R345 = "A"), 'Exadata Layout'!I345, 0)</f>
        <v>0</v>
      </c>
      <c r="G3338" s="91" t="str">
        <f t="array" ref="G3338">IF(OR('Exadata Layout'!R345 = "P", 'Exadata Layout'!R345 = "A"), 'Exadata Layout'!G345, "")</f>
        <v/>
      </c>
    </row>
    <row r="3339" spans="3:7">
      <c r="C3339" s="91">
        <v>332</v>
      </c>
      <c r="D3339" s="99">
        <f>IF(OR('Exadata Layout'!R346 = "P"), 'Exadata Layout'!V346, 0)</f>
        <v>0</v>
      </c>
      <c r="E3339" s="99">
        <f t="array" ref="E3339">IF(OR('Exadata Layout'!R346 = "P", 'Exadata Layout'!R346 = "A"), 'Exadata Layout'!W346, 0)</f>
        <v>0</v>
      </c>
      <c r="F3339" s="99">
        <f>IF(OR('Exadata Layout'!R346 = "P", 'Exadata Layout'!R346 = "A"), 'Exadata Layout'!I346, 0)</f>
        <v>0</v>
      </c>
      <c r="G3339" s="91" t="str">
        <f t="array" ref="G3339">IF(OR('Exadata Layout'!R346 = "P", 'Exadata Layout'!R346 = "A"), 'Exadata Layout'!G346, "")</f>
        <v/>
      </c>
    </row>
    <row r="3340" spans="3:7">
      <c r="C3340" s="91">
        <v>333</v>
      </c>
      <c r="D3340" s="99">
        <f>IF(OR('Exadata Layout'!R347 = "P"), 'Exadata Layout'!V347, 0)</f>
        <v>0</v>
      </c>
      <c r="E3340" s="99">
        <f t="array" ref="E3340">IF(OR('Exadata Layout'!R347 = "P", 'Exadata Layout'!R347 = "A"), 'Exadata Layout'!W347, 0)</f>
        <v>0</v>
      </c>
      <c r="F3340" s="99">
        <f>IF(OR('Exadata Layout'!R347 = "P", 'Exadata Layout'!R347 = "A"), 'Exadata Layout'!I347, 0)</f>
        <v>0</v>
      </c>
      <c r="G3340" s="91" t="str">
        <f t="array" ref="G3340">IF(OR('Exadata Layout'!R347 = "P", 'Exadata Layout'!R347 = "A"), 'Exadata Layout'!G347, "")</f>
        <v/>
      </c>
    </row>
    <row r="3341" spans="3:7">
      <c r="C3341" s="91">
        <v>334</v>
      </c>
      <c r="D3341" s="99">
        <f>IF(OR('Exadata Layout'!R348 = "P"), 'Exadata Layout'!V348, 0)</f>
        <v>0</v>
      </c>
      <c r="E3341" s="99">
        <f t="array" ref="E3341">IF(OR('Exadata Layout'!R348 = "P", 'Exadata Layout'!R348 = "A"), 'Exadata Layout'!W348, 0)</f>
        <v>0</v>
      </c>
      <c r="F3341" s="99">
        <f>IF(OR('Exadata Layout'!R348 = "P", 'Exadata Layout'!R348 = "A"), 'Exadata Layout'!I348, 0)</f>
        <v>0</v>
      </c>
      <c r="G3341" s="91" t="str">
        <f t="array" ref="G3341">IF(OR('Exadata Layout'!R348 = "P", 'Exadata Layout'!R348 = "A"), 'Exadata Layout'!G348, "")</f>
        <v/>
      </c>
    </row>
    <row r="3342" spans="3:7">
      <c r="C3342" s="91">
        <v>335</v>
      </c>
      <c r="D3342" s="99">
        <f>IF(OR('Exadata Layout'!R349 = "P"), 'Exadata Layout'!V349, 0)</f>
        <v>0</v>
      </c>
      <c r="E3342" s="99">
        <f t="array" ref="E3342">IF(OR('Exadata Layout'!R349 = "P", 'Exadata Layout'!R349 = "A"), 'Exadata Layout'!W349, 0)</f>
        <v>0</v>
      </c>
      <c r="F3342" s="99">
        <f>IF(OR('Exadata Layout'!R349 = "P", 'Exadata Layout'!R349 = "A"), 'Exadata Layout'!I349, 0)</f>
        <v>0</v>
      </c>
      <c r="G3342" s="91" t="str">
        <f t="array" ref="G3342">IF(OR('Exadata Layout'!R349 = "P", 'Exadata Layout'!R349 = "A"), 'Exadata Layout'!G349, "")</f>
        <v/>
      </c>
    </row>
    <row r="3343" spans="3:7">
      <c r="C3343" s="91">
        <v>336</v>
      </c>
      <c r="D3343" s="99">
        <f>IF(OR('Exadata Layout'!R350 = "P"), 'Exadata Layout'!V350, 0)</f>
        <v>0</v>
      </c>
      <c r="E3343" s="99">
        <f t="array" ref="E3343">IF(OR('Exadata Layout'!R350 = "P", 'Exadata Layout'!R350 = "A"), 'Exadata Layout'!W350, 0)</f>
        <v>0</v>
      </c>
      <c r="F3343" s="99">
        <f>IF(OR('Exadata Layout'!R350 = "P", 'Exadata Layout'!R350 = "A"), 'Exadata Layout'!I350, 0)</f>
        <v>0</v>
      </c>
      <c r="G3343" s="91" t="str">
        <f t="array" ref="G3343">IF(OR('Exadata Layout'!R350 = "P", 'Exadata Layout'!R350 = "A"), 'Exadata Layout'!G350, "")</f>
        <v/>
      </c>
    </row>
    <row r="3344" spans="3:7">
      <c r="C3344" s="91">
        <v>337</v>
      </c>
      <c r="D3344" s="99">
        <f>IF(OR('Exadata Layout'!R351 = "P"), 'Exadata Layout'!V351, 0)</f>
        <v>0</v>
      </c>
      <c r="E3344" s="99">
        <f t="array" ref="E3344">IF(OR('Exadata Layout'!R351 = "P", 'Exadata Layout'!R351 = "A"), 'Exadata Layout'!W351, 0)</f>
        <v>0</v>
      </c>
      <c r="F3344" s="99">
        <f>IF(OR('Exadata Layout'!R351 = "P", 'Exadata Layout'!R351 = "A"), 'Exadata Layout'!I351, 0)</f>
        <v>0</v>
      </c>
      <c r="G3344" s="91" t="str">
        <f t="array" ref="G3344">IF(OR('Exadata Layout'!R351 = "P", 'Exadata Layout'!R351 = "A"), 'Exadata Layout'!G351, "")</f>
        <v/>
      </c>
    </row>
    <row r="3345" spans="3:7">
      <c r="C3345" s="91">
        <v>338</v>
      </c>
      <c r="D3345" s="99">
        <f>IF(OR('Exadata Layout'!R352 = "P"), 'Exadata Layout'!V352, 0)</f>
        <v>0</v>
      </c>
      <c r="E3345" s="99">
        <f t="array" ref="E3345">IF(OR('Exadata Layout'!R352 = "P", 'Exadata Layout'!R352 = "A"), 'Exadata Layout'!W352, 0)</f>
        <v>0</v>
      </c>
      <c r="F3345" s="99">
        <f>IF(OR('Exadata Layout'!R352 = "P", 'Exadata Layout'!R352 = "A"), 'Exadata Layout'!I352, 0)</f>
        <v>0</v>
      </c>
      <c r="G3345" s="91" t="str">
        <f t="array" ref="G3345">IF(OR('Exadata Layout'!R352 = "P", 'Exadata Layout'!R352 = "A"), 'Exadata Layout'!G352, "")</f>
        <v/>
      </c>
    </row>
    <row r="3346" spans="3:7">
      <c r="C3346" s="91">
        <v>339</v>
      </c>
      <c r="D3346" s="99">
        <f>IF(OR('Exadata Layout'!R353 = "P"), 'Exadata Layout'!V353, 0)</f>
        <v>0</v>
      </c>
      <c r="E3346" s="99">
        <f t="array" ref="E3346">IF(OR('Exadata Layout'!R353 = "P", 'Exadata Layout'!R353 = "A"), 'Exadata Layout'!W353, 0)</f>
        <v>0</v>
      </c>
      <c r="F3346" s="99">
        <f>IF(OR('Exadata Layout'!R353 = "P", 'Exadata Layout'!R353 = "A"), 'Exadata Layout'!I353, 0)</f>
        <v>0</v>
      </c>
      <c r="G3346" s="91" t="str">
        <f t="array" ref="G3346">IF(OR('Exadata Layout'!R353 = "P", 'Exadata Layout'!R353 = "A"), 'Exadata Layout'!G353, "")</f>
        <v/>
      </c>
    </row>
    <row r="3347" spans="3:7">
      <c r="C3347" s="91">
        <v>340</v>
      </c>
      <c r="D3347" s="99">
        <f>IF(OR('Exadata Layout'!R354 = "P"), 'Exadata Layout'!V354, 0)</f>
        <v>0</v>
      </c>
      <c r="E3347" s="99">
        <f t="array" ref="E3347">IF(OR('Exadata Layout'!R354 = "P", 'Exadata Layout'!R354 = "A"), 'Exadata Layout'!W354, 0)</f>
        <v>0</v>
      </c>
      <c r="F3347" s="99">
        <f>IF(OR('Exadata Layout'!R354 = "P", 'Exadata Layout'!R354 = "A"), 'Exadata Layout'!I354, 0)</f>
        <v>0</v>
      </c>
      <c r="G3347" s="91" t="str">
        <f t="array" ref="G3347">IF(OR('Exadata Layout'!R354 = "P", 'Exadata Layout'!R354 = "A"), 'Exadata Layout'!G354, "")</f>
        <v/>
      </c>
    </row>
    <row r="3348" spans="3:7">
      <c r="C3348" s="91">
        <v>341</v>
      </c>
      <c r="D3348" s="99">
        <f>IF(OR('Exadata Layout'!R355 = "P"), 'Exadata Layout'!V355, 0)</f>
        <v>0</v>
      </c>
      <c r="E3348" s="99">
        <f t="array" ref="E3348">IF(OR('Exadata Layout'!R355 = "P", 'Exadata Layout'!R355 = "A"), 'Exadata Layout'!W355, 0)</f>
        <v>0</v>
      </c>
      <c r="F3348" s="99">
        <f>IF(OR('Exadata Layout'!R355 = "P", 'Exadata Layout'!R355 = "A"), 'Exadata Layout'!I355, 0)</f>
        <v>0</v>
      </c>
      <c r="G3348" s="91" t="str">
        <f t="array" ref="G3348">IF(OR('Exadata Layout'!R355 = "P", 'Exadata Layout'!R355 = "A"), 'Exadata Layout'!G355, "")</f>
        <v/>
      </c>
    </row>
    <row r="3349" spans="3:7">
      <c r="C3349" s="91">
        <v>342</v>
      </c>
      <c r="D3349" s="99">
        <f>IF(OR('Exadata Layout'!R356 = "P"), 'Exadata Layout'!V356, 0)</f>
        <v>0</v>
      </c>
      <c r="E3349" s="99">
        <f t="array" ref="E3349">IF(OR('Exadata Layout'!R356 = "P", 'Exadata Layout'!R356 = "A"), 'Exadata Layout'!W356, 0)</f>
        <v>0</v>
      </c>
      <c r="F3349" s="99">
        <f>IF(OR('Exadata Layout'!R356 = "P", 'Exadata Layout'!R356 = "A"), 'Exadata Layout'!I356, 0)</f>
        <v>0</v>
      </c>
      <c r="G3349" s="91" t="str">
        <f t="array" ref="G3349">IF(OR('Exadata Layout'!R356 = "P", 'Exadata Layout'!R356 = "A"), 'Exadata Layout'!G356, "")</f>
        <v/>
      </c>
    </row>
    <row r="3350" spans="3:7">
      <c r="C3350" s="91">
        <v>343</v>
      </c>
      <c r="D3350" s="99">
        <f>IF(OR('Exadata Layout'!R357 = "P"), 'Exadata Layout'!V357, 0)</f>
        <v>0</v>
      </c>
      <c r="E3350" s="99">
        <f t="array" ref="E3350">IF(OR('Exadata Layout'!R357 = "P", 'Exadata Layout'!R357 = "A"), 'Exadata Layout'!W357, 0)</f>
        <v>0</v>
      </c>
      <c r="F3350" s="99">
        <f>IF(OR('Exadata Layout'!R357 = "P", 'Exadata Layout'!R357 = "A"), 'Exadata Layout'!I357, 0)</f>
        <v>0</v>
      </c>
      <c r="G3350" s="91" t="str">
        <f t="array" ref="G3350">IF(OR('Exadata Layout'!R357 = "P", 'Exadata Layout'!R357 = "A"), 'Exadata Layout'!G357, "")</f>
        <v/>
      </c>
    </row>
    <row r="3351" spans="3:7">
      <c r="C3351" s="91">
        <v>344</v>
      </c>
      <c r="D3351" s="99">
        <f>IF(OR('Exadata Layout'!R358 = "P"), 'Exadata Layout'!V358, 0)</f>
        <v>0</v>
      </c>
      <c r="E3351" s="99">
        <f t="array" ref="E3351">IF(OR('Exadata Layout'!R358 = "P", 'Exadata Layout'!R358 = "A"), 'Exadata Layout'!W358, 0)</f>
        <v>0</v>
      </c>
      <c r="F3351" s="99">
        <f>IF(OR('Exadata Layout'!R358 = "P", 'Exadata Layout'!R358 = "A"), 'Exadata Layout'!I358, 0)</f>
        <v>0</v>
      </c>
      <c r="G3351" s="91" t="str">
        <f t="array" ref="G3351">IF(OR('Exadata Layout'!R358 = "P", 'Exadata Layout'!R358 = "A"), 'Exadata Layout'!G358, "")</f>
        <v/>
      </c>
    </row>
    <row r="3352" spans="3:7">
      <c r="C3352" s="91">
        <v>345</v>
      </c>
      <c r="D3352" s="99">
        <f>IF(OR('Exadata Layout'!R359 = "P"), 'Exadata Layout'!V359, 0)</f>
        <v>0</v>
      </c>
      <c r="E3352" s="99">
        <f t="array" ref="E3352">IF(OR('Exadata Layout'!R359 = "P", 'Exadata Layout'!R359 = "A"), 'Exadata Layout'!W359, 0)</f>
        <v>0</v>
      </c>
      <c r="F3352" s="99">
        <f>IF(OR('Exadata Layout'!R359 = "P", 'Exadata Layout'!R359 = "A"), 'Exadata Layout'!I359, 0)</f>
        <v>0</v>
      </c>
      <c r="G3352" s="91" t="str">
        <f t="array" ref="G3352">IF(OR('Exadata Layout'!R359 = "P", 'Exadata Layout'!R359 = "A"), 'Exadata Layout'!G359, "")</f>
        <v/>
      </c>
    </row>
    <row r="3353" spans="3:7">
      <c r="C3353" s="91">
        <v>346</v>
      </c>
      <c r="D3353" s="99">
        <f>IF(OR('Exadata Layout'!R360 = "P"), 'Exadata Layout'!V360, 0)</f>
        <v>0</v>
      </c>
      <c r="E3353" s="99">
        <f t="array" ref="E3353">IF(OR('Exadata Layout'!R360 = "P", 'Exadata Layout'!R360 = "A"), 'Exadata Layout'!W360, 0)</f>
        <v>0</v>
      </c>
      <c r="F3353" s="99">
        <f>IF(OR('Exadata Layout'!R360 = "P", 'Exadata Layout'!R360 = "A"), 'Exadata Layout'!I360, 0)</f>
        <v>0</v>
      </c>
      <c r="G3353" s="91" t="str">
        <f t="array" ref="G3353">IF(OR('Exadata Layout'!R360 = "P", 'Exadata Layout'!R360 = "A"), 'Exadata Layout'!G360, "")</f>
        <v/>
      </c>
    </row>
    <row r="3354" spans="3:7">
      <c r="C3354" s="91">
        <v>347</v>
      </c>
      <c r="D3354" s="99">
        <f>IF(OR('Exadata Layout'!R361 = "P"), 'Exadata Layout'!V361, 0)</f>
        <v>0</v>
      </c>
      <c r="E3354" s="99">
        <f t="array" ref="E3354">IF(OR('Exadata Layout'!R361 = "P", 'Exadata Layout'!R361 = "A"), 'Exadata Layout'!W361, 0)</f>
        <v>0</v>
      </c>
      <c r="F3354" s="99">
        <f>IF(OR('Exadata Layout'!R361 = "P", 'Exadata Layout'!R361 = "A"), 'Exadata Layout'!I361, 0)</f>
        <v>0</v>
      </c>
      <c r="G3354" s="91" t="str">
        <f t="array" ref="G3354">IF(OR('Exadata Layout'!R361 = "P", 'Exadata Layout'!R361 = "A"), 'Exadata Layout'!G361, "")</f>
        <v/>
      </c>
    </row>
    <row r="3355" spans="3:7">
      <c r="C3355" s="91">
        <v>348</v>
      </c>
      <c r="D3355" s="99">
        <f>IF(OR('Exadata Layout'!R362 = "P"), 'Exadata Layout'!V362, 0)</f>
        <v>0</v>
      </c>
      <c r="E3355" s="99">
        <f t="array" ref="E3355">IF(OR('Exadata Layout'!R362 = "P", 'Exadata Layout'!R362 = "A"), 'Exadata Layout'!W362, 0)</f>
        <v>0</v>
      </c>
      <c r="F3355" s="99">
        <f>IF(OR('Exadata Layout'!R362 = "P", 'Exadata Layout'!R362 = "A"), 'Exadata Layout'!I362, 0)</f>
        <v>0</v>
      </c>
      <c r="G3355" s="91" t="str">
        <f t="array" ref="G3355">IF(OR('Exadata Layout'!R362 = "P", 'Exadata Layout'!R362 = "A"), 'Exadata Layout'!G362, "")</f>
        <v/>
      </c>
    </row>
    <row r="3356" spans="3:7">
      <c r="C3356" s="91">
        <v>349</v>
      </c>
      <c r="D3356" s="99">
        <f>IF(OR('Exadata Layout'!R363 = "P"), 'Exadata Layout'!V363, 0)</f>
        <v>0</v>
      </c>
      <c r="E3356" s="99">
        <f t="array" ref="E3356">IF(OR('Exadata Layout'!R363 = "P", 'Exadata Layout'!R363 = "A"), 'Exadata Layout'!W363, 0)</f>
        <v>0</v>
      </c>
      <c r="F3356" s="99">
        <f>IF(OR('Exadata Layout'!R363 = "P", 'Exadata Layout'!R363 = "A"), 'Exadata Layout'!I363, 0)</f>
        <v>0</v>
      </c>
      <c r="G3356" s="91" t="str">
        <f t="array" ref="G3356">IF(OR('Exadata Layout'!R363 = "P", 'Exadata Layout'!R363 = "A"), 'Exadata Layout'!G363, "")</f>
        <v/>
      </c>
    </row>
    <row r="3357" spans="3:7">
      <c r="C3357" s="91">
        <v>350</v>
      </c>
      <c r="D3357" s="99">
        <f>IF(OR('Exadata Layout'!R364 = "P"), 'Exadata Layout'!V364, 0)</f>
        <v>0</v>
      </c>
      <c r="E3357" s="99">
        <f t="array" ref="E3357">IF(OR('Exadata Layout'!R364 = "P", 'Exadata Layout'!R364 = "A"), 'Exadata Layout'!W364, 0)</f>
        <v>0</v>
      </c>
      <c r="F3357" s="99">
        <f>IF(OR('Exadata Layout'!R364 = "P", 'Exadata Layout'!R364 = "A"), 'Exadata Layout'!I364, 0)</f>
        <v>0</v>
      </c>
      <c r="G3357" s="91" t="str">
        <f t="array" ref="G3357">IF(OR('Exadata Layout'!R364 = "P", 'Exadata Layout'!R364 = "A"), 'Exadata Layout'!G364, "")</f>
        <v/>
      </c>
    </row>
    <row r="3358" spans="3:7">
      <c r="C3358" s="91">
        <v>351</v>
      </c>
      <c r="D3358" s="99">
        <f>IF(OR('Exadata Layout'!R365 = "P"), 'Exadata Layout'!V365, 0)</f>
        <v>0</v>
      </c>
      <c r="E3358" s="99">
        <f t="array" ref="E3358">IF(OR('Exadata Layout'!R365 = "P", 'Exadata Layout'!R365 = "A"), 'Exadata Layout'!W365, 0)</f>
        <v>0</v>
      </c>
      <c r="F3358" s="99">
        <f>IF(OR('Exadata Layout'!R365 = "P", 'Exadata Layout'!R365 = "A"), 'Exadata Layout'!I365, 0)</f>
        <v>0</v>
      </c>
      <c r="G3358" s="91" t="str">
        <f t="array" ref="G3358">IF(OR('Exadata Layout'!R365 = "P", 'Exadata Layout'!R365 = "A"), 'Exadata Layout'!G365, "")</f>
        <v/>
      </c>
    </row>
    <row r="3359" spans="3:7">
      <c r="C3359" s="91">
        <v>352</v>
      </c>
      <c r="D3359" s="99">
        <f>IF(OR('Exadata Layout'!R366 = "P"), 'Exadata Layout'!V366, 0)</f>
        <v>0</v>
      </c>
      <c r="E3359" s="99">
        <f t="array" ref="E3359">IF(OR('Exadata Layout'!R366 = "P", 'Exadata Layout'!R366 = "A"), 'Exadata Layout'!W366, 0)</f>
        <v>0</v>
      </c>
      <c r="F3359" s="99">
        <f>IF(OR('Exadata Layout'!R366 = "P", 'Exadata Layout'!R366 = "A"), 'Exadata Layout'!I366, 0)</f>
        <v>0</v>
      </c>
      <c r="G3359" s="91" t="str">
        <f t="array" ref="G3359">IF(OR('Exadata Layout'!R366 = "P", 'Exadata Layout'!R366 = "A"), 'Exadata Layout'!G366, "")</f>
        <v/>
      </c>
    </row>
    <row r="3360" spans="3:7">
      <c r="C3360" s="91">
        <v>353</v>
      </c>
      <c r="D3360" s="99">
        <f>IF(OR('Exadata Layout'!R367 = "P"), 'Exadata Layout'!V367, 0)</f>
        <v>0</v>
      </c>
      <c r="E3360" s="99">
        <f t="array" ref="E3360">IF(OR('Exadata Layout'!R367 = "P", 'Exadata Layout'!R367 = "A"), 'Exadata Layout'!W367, 0)</f>
        <v>0</v>
      </c>
      <c r="F3360" s="99">
        <f>IF(OR('Exadata Layout'!R367 = "P", 'Exadata Layout'!R367 = "A"), 'Exadata Layout'!I367, 0)</f>
        <v>0</v>
      </c>
      <c r="G3360" s="91" t="str">
        <f t="array" ref="G3360">IF(OR('Exadata Layout'!R367 = "P", 'Exadata Layout'!R367 = "A"), 'Exadata Layout'!G367, "")</f>
        <v/>
      </c>
    </row>
    <row r="3361" spans="3:7">
      <c r="C3361" s="91">
        <v>354</v>
      </c>
      <c r="D3361" s="99">
        <f>IF(OR('Exadata Layout'!R368 = "P"), 'Exadata Layout'!V368, 0)</f>
        <v>0</v>
      </c>
      <c r="E3361" s="99">
        <f t="array" ref="E3361">IF(OR('Exadata Layout'!R368 = "P", 'Exadata Layout'!R368 = "A"), 'Exadata Layout'!W368, 0)</f>
        <v>0</v>
      </c>
      <c r="F3361" s="99">
        <f>IF(OR('Exadata Layout'!R368 = "P", 'Exadata Layout'!R368 = "A"), 'Exadata Layout'!I368, 0)</f>
        <v>0</v>
      </c>
      <c r="G3361" s="91" t="str">
        <f t="array" ref="G3361">IF(OR('Exadata Layout'!R368 = "P", 'Exadata Layout'!R368 = "A"), 'Exadata Layout'!G368, "")</f>
        <v/>
      </c>
    </row>
    <row r="3362" spans="3:7">
      <c r="C3362" s="91">
        <v>355</v>
      </c>
      <c r="D3362" s="99">
        <f>IF(OR('Exadata Layout'!R369 = "P"), 'Exadata Layout'!V369, 0)</f>
        <v>0</v>
      </c>
      <c r="E3362" s="99">
        <f t="array" ref="E3362">IF(OR('Exadata Layout'!R369 = "P", 'Exadata Layout'!R369 = "A"), 'Exadata Layout'!W369, 0)</f>
        <v>0</v>
      </c>
      <c r="F3362" s="99">
        <f>IF(OR('Exadata Layout'!R369 = "P", 'Exadata Layout'!R369 = "A"), 'Exadata Layout'!I369, 0)</f>
        <v>0</v>
      </c>
      <c r="G3362" s="91" t="str">
        <f t="array" ref="G3362">IF(OR('Exadata Layout'!R369 = "P", 'Exadata Layout'!R369 = "A"), 'Exadata Layout'!G369, "")</f>
        <v/>
      </c>
    </row>
    <row r="3363" spans="3:7">
      <c r="C3363" s="91">
        <v>356</v>
      </c>
      <c r="D3363" s="99">
        <f>IF(OR('Exadata Layout'!R370 = "P"), 'Exadata Layout'!V370, 0)</f>
        <v>0</v>
      </c>
      <c r="E3363" s="99">
        <f t="array" ref="E3363">IF(OR('Exadata Layout'!R370 = "P", 'Exadata Layout'!R370 = "A"), 'Exadata Layout'!W370, 0)</f>
        <v>0</v>
      </c>
      <c r="F3363" s="99">
        <f>IF(OR('Exadata Layout'!R370 = "P", 'Exadata Layout'!R370 = "A"), 'Exadata Layout'!I370, 0)</f>
        <v>0</v>
      </c>
      <c r="G3363" s="91" t="str">
        <f t="array" ref="G3363">IF(OR('Exadata Layout'!R370 = "P", 'Exadata Layout'!R370 = "A"), 'Exadata Layout'!G370, "")</f>
        <v/>
      </c>
    </row>
    <row r="3364" spans="3:7">
      <c r="C3364" s="91">
        <v>357</v>
      </c>
      <c r="D3364" s="99">
        <f>IF(OR('Exadata Layout'!R371 = "P"), 'Exadata Layout'!V371, 0)</f>
        <v>0</v>
      </c>
      <c r="E3364" s="99">
        <f t="array" ref="E3364">IF(OR('Exadata Layout'!R371 = "P", 'Exadata Layout'!R371 = "A"), 'Exadata Layout'!W371, 0)</f>
        <v>0</v>
      </c>
      <c r="F3364" s="99">
        <f>IF(OR('Exadata Layout'!R371 = "P", 'Exadata Layout'!R371 = "A"), 'Exadata Layout'!I371, 0)</f>
        <v>0</v>
      </c>
      <c r="G3364" s="91" t="str">
        <f t="array" ref="G3364">IF(OR('Exadata Layout'!R371 = "P", 'Exadata Layout'!R371 = "A"), 'Exadata Layout'!G371, "")</f>
        <v/>
      </c>
    </row>
    <row r="3365" spans="3:7">
      <c r="C3365" s="91">
        <v>358</v>
      </c>
      <c r="D3365" s="99">
        <f>IF(OR('Exadata Layout'!R372 = "P"), 'Exadata Layout'!V372, 0)</f>
        <v>0</v>
      </c>
      <c r="E3365" s="99">
        <f t="array" ref="E3365">IF(OR('Exadata Layout'!R372 = "P", 'Exadata Layout'!R372 = "A"), 'Exadata Layout'!W372, 0)</f>
        <v>0</v>
      </c>
      <c r="F3365" s="99">
        <f>IF(OR('Exadata Layout'!R372 = "P", 'Exadata Layout'!R372 = "A"), 'Exadata Layout'!I372, 0)</f>
        <v>0</v>
      </c>
      <c r="G3365" s="91" t="str">
        <f t="array" ref="G3365">IF(OR('Exadata Layout'!R372 = "P", 'Exadata Layout'!R372 = "A"), 'Exadata Layout'!G372, "")</f>
        <v/>
      </c>
    </row>
    <row r="3366" spans="3:7">
      <c r="C3366" s="91">
        <v>359</v>
      </c>
      <c r="D3366" s="99">
        <f>IF(OR('Exadata Layout'!R373 = "P"), 'Exadata Layout'!V373, 0)</f>
        <v>0</v>
      </c>
      <c r="E3366" s="99">
        <f t="array" ref="E3366">IF(OR('Exadata Layout'!R373 = "P", 'Exadata Layout'!R373 = "A"), 'Exadata Layout'!W373, 0)</f>
        <v>0</v>
      </c>
      <c r="F3366" s="99">
        <f>IF(OR('Exadata Layout'!R373 = "P", 'Exadata Layout'!R373 = "A"), 'Exadata Layout'!I373, 0)</f>
        <v>0</v>
      </c>
      <c r="G3366" s="91" t="str">
        <f t="array" ref="G3366">IF(OR('Exadata Layout'!R373 = "P", 'Exadata Layout'!R373 = "A"), 'Exadata Layout'!G373, "")</f>
        <v/>
      </c>
    </row>
    <row r="3367" spans="3:7">
      <c r="C3367" s="91">
        <v>360</v>
      </c>
      <c r="D3367" s="99">
        <f>IF(OR('Exadata Layout'!R374 = "P"), 'Exadata Layout'!V374, 0)</f>
        <v>0</v>
      </c>
      <c r="E3367" s="99">
        <f t="array" ref="E3367">IF(OR('Exadata Layout'!R374 = "P", 'Exadata Layout'!R374 = "A"), 'Exadata Layout'!W374, 0)</f>
        <v>0</v>
      </c>
      <c r="F3367" s="99">
        <f>IF(OR('Exadata Layout'!R374 = "P", 'Exadata Layout'!R374 = "A"), 'Exadata Layout'!I374, 0)</f>
        <v>0</v>
      </c>
      <c r="G3367" s="91" t="str">
        <f t="array" ref="G3367">IF(OR('Exadata Layout'!R374 = "P", 'Exadata Layout'!R374 = "A"), 'Exadata Layout'!G374, "")</f>
        <v/>
      </c>
    </row>
    <row r="3368" spans="3:7">
      <c r="C3368" s="91">
        <v>361</v>
      </c>
      <c r="D3368" s="99">
        <f>IF(OR('Exadata Layout'!R375 = "P"), 'Exadata Layout'!V375, 0)</f>
        <v>0</v>
      </c>
      <c r="E3368" s="99">
        <f t="array" ref="E3368">IF(OR('Exadata Layout'!R375 = "P", 'Exadata Layout'!R375 = "A"), 'Exadata Layout'!W375, 0)</f>
        <v>0</v>
      </c>
      <c r="F3368" s="99">
        <f>IF(OR('Exadata Layout'!R375 = "P", 'Exadata Layout'!R375 = "A"), 'Exadata Layout'!I375, 0)</f>
        <v>0</v>
      </c>
      <c r="G3368" s="91" t="str">
        <f t="array" ref="G3368">IF(OR('Exadata Layout'!R375 = "P", 'Exadata Layout'!R375 = "A"), 'Exadata Layout'!G375, "")</f>
        <v/>
      </c>
    </row>
    <row r="3369" spans="3:7">
      <c r="C3369" s="91">
        <v>362</v>
      </c>
      <c r="D3369" s="99">
        <f>IF(OR('Exadata Layout'!R376 = "P"), 'Exadata Layout'!V376, 0)</f>
        <v>0</v>
      </c>
      <c r="E3369" s="99">
        <f t="array" ref="E3369">IF(OR('Exadata Layout'!R376 = "P", 'Exadata Layout'!R376 = "A"), 'Exadata Layout'!W376, 0)</f>
        <v>0</v>
      </c>
      <c r="F3369" s="99">
        <f>IF(OR('Exadata Layout'!R376 = "P", 'Exadata Layout'!R376 = "A"), 'Exadata Layout'!I376, 0)</f>
        <v>0</v>
      </c>
      <c r="G3369" s="91" t="str">
        <f t="array" ref="G3369">IF(OR('Exadata Layout'!R376 = "P", 'Exadata Layout'!R376 = "A"), 'Exadata Layout'!G376, "")</f>
        <v/>
      </c>
    </row>
    <row r="3370" spans="3:7">
      <c r="C3370" s="91">
        <v>363</v>
      </c>
      <c r="D3370" s="99">
        <f>IF(OR('Exadata Layout'!R377 = "P"), 'Exadata Layout'!V377, 0)</f>
        <v>0</v>
      </c>
      <c r="E3370" s="99">
        <f t="array" ref="E3370">IF(OR('Exadata Layout'!R377 = "P", 'Exadata Layout'!R377 = "A"), 'Exadata Layout'!W377, 0)</f>
        <v>0</v>
      </c>
      <c r="F3370" s="99">
        <f>IF(OR('Exadata Layout'!R377 = "P", 'Exadata Layout'!R377 = "A"), 'Exadata Layout'!I377, 0)</f>
        <v>0</v>
      </c>
      <c r="G3370" s="91" t="str">
        <f t="array" ref="G3370">IF(OR('Exadata Layout'!R377 = "P", 'Exadata Layout'!R377 = "A"), 'Exadata Layout'!G377, "")</f>
        <v/>
      </c>
    </row>
    <row r="3371" spans="3:7">
      <c r="C3371" s="91">
        <v>364</v>
      </c>
      <c r="D3371" s="99">
        <f>IF(OR('Exadata Layout'!R378 = "P"), 'Exadata Layout'!V378, 0)</f>
        <v>0</v>
      </c>
      <c r="E3371" s="99">
        <f t="array" ref="E3371">IF(OR('Exadata Layout'!R378 = "P", 'Exadata Layout'!R378 = "A"), 'Exadata Layout'!W378, 0)</f>
        <v>0</v>
      </c>
      <c r="F3371" s="99">
        <f>IF(OR('Exadata Layout'!R378 = "P", 'Exadata Layout'!R378 = "A"), 'Exadata Layout'!I378, 0)</f>
        <v>0</v>
      </c>
      <c r="G3371" s="91" t="str">
        <f t="array" ref="G3371">IF(OR('Exadata Layout'!R378 = "P", 'Exadata Layout'!R378 = "A"), 'Exadata Layout'!G378, "")</f>
        <v/>
      </c>
    </row>
    <row r="3372" spans="3:7">
      <c r="C3372" s="91">
        <v>365</v>
      </c>
      <c r="D3372" s="99">
        <f>IF(OR('Exadata Layout'!R379 = "P"), 'Exadata Layout'!V379, 0)</f>
        <v>0</v>
      </c>
      <c r="E3372" s="99">
        <f t="array" ref="E3372">IF(OR('Exadata Layout'!R379 = "P", 'Exadata Layout'!R379 = "A"), 'Exadata Layout'!W379, 0)</f>
        <v>0</v>
      </c>
      <c r="F3372" s="99">
        <f>IF(OR('Exadata Layout'!R379 = "P", 'Exadata Layout'!R379 = "A"), 'Exadata Layout'!I379, 0)</f>
        <v>0</v>
      </c>
      <c r="G3372" s="91" t="str">
        <f t="array" ref="G3372">IF(OR('Exadata Layout'!R379 = "P", 'Exadata Layout'!R379 = "A"), 'Exadata Layout'!G379, "")</f>
        <v/>
      </c>
    </row>
    <row r="3373" spans="3:7">
      <c r="C3373" s="91">
        <v>366</v>
      </c>
      <c r="D3373" s="99">
        <f>IF(OR('Exadata Layout'!R380 = "P"), 'Exadata Layout'!V380, 0)</f>
        <v>0</v>
      </c>
      <c r="E3373" s="99">
        <f t="array" ref="E3373">IF(OR('Exadata Layout'!R380 = "P", 'Exadata Layout'!R380 = "A"), 'Exadata Layout'!W380, 0)</f>
        <v>0</v>
      </c>
      <c r="F3373" s="99">
        <f>IF(OR('Exadata Layout'!R380 = "P", 'Exadata Layout'!R380 = "A"), 'Exadata Layout'!I380, 0)</f>
        <v>0</v>
      </c>
      <c r="G3373" s="91" t="str">
        <f t="array" ref="G3373">IF(OR('Exadata Layout'!R380 = "P", 'Exadata Layout'!R380 = "A"), 'Exadata Layout'!G380, "")</f>
        <v/>
      </c>
    </row>
    <row r="3374" spans="3:7">
      <c r="C3374" s="91">
        <v>367</v>
      </c>
      <c r="D3374" s="99">
        <f>IF(OR('Exadata Layout'!R381 = "P"), 'Exadata Layout'!V381, 0)</f>
        <v>0</v>
      </c>
      <c r="E3374" s="99">
        <f t="array" ref="E3374">IF(OR('Exadata Layout'!R381 = "P", 'Exadata Layout'!R381 = "A"), 'Exadata Layout'!W381, 0)</f>
        <v>0</v>
      </c>
      <c r="F3374" s="99">
        <f>IF(OR('Exadata Layout'!R381 = "P", 'Exadata Layout'!R381 = "A"), 'Exadata Layout'!I381, 0)</f>
        <v>0</v>
      </c>
      <c r="G3374" s="91" t="str">
        <f t="array" ref="G3374">IF(OR('Exadata Layout'!R381 = "P", 'Exadata Layout'!R381 = "A"), 'Exadata Layout'!G381, "")</f>
        <v/>
      </c>
    </row>
    <row r="3375" spans="3:7">
      <c r="C3375" s="91">
        <v>368</v>
      </c>
      <c r="D3375" s="99">
        <f>IF(OR('Exadata Layout'!R382 = "P"), 'Exadata Layout'!V382, 0)</f>
        <v>0</v>
      </c>
      <c r="E3375" s="99">
        <f t="array" ref="E3375">IF(OR('Exadata Layout'!R382 = "P", 'Exadata Layout'!R382 = "A"), 'Exadata Layout'!W382, 0)</f>
        <v>0</v>
      </c>
      <c r="F3375" s="99">
        <f>IF(OR('Exadata Layout'!R382 = "P", 'Exadata Layout'!R382 = "A"), 'Exadata Layout'!I382, 0)</f>
        <v>0</v>
      </c>
      <c r="G3375" s="91" t="str">
        <f t="array" ref="G3375">IF(OR('Exadata Layout'!R382 = "P", 'Exadata Layout'!R382 = "A"), 'Exadata Layout'!G382, "")</f>
        <v/>
      </c>
    </row>
    <row r="3376" spans="3:7">
      <c r="C3376" s="91">
        <v>369</v>
      </c>
      <c r="D3376" s="99">
        <f>IF(OR('Exadata Layout'!R383 = "P"), 'Exadata Layout'!V383, 0)</f>
        <v>0</v>
      </c>
      <c r="E3376" s="99">
        <f t="array" ref="E3376">IF(OR('Exadata Layout'!R383 = "P", 'Exadata Layout'!R383 = "A"), 'Exadata Layout'!W383, 0)</f>
        <v>0</v>
      </c>
      <c r="F3376" s="99">
        <f>IF(OR('Exadata Layout'!R383 = "P", 'Exadata Layout'!R383 = "A"), 'Exadata Layout'!I383, 0)</f>
        <v>0</v>
      </c>
      <c r="G3376" s="91" t="str">
        <f t="array" ref="G3376">IF(OR('Exadata Layout'!R383 = "P", 'Exadata Layout'!R383 = "A"), 'Exadata Layout'!G383, "")</f>
        <v/>
      </c>
    </row>
    <row r="3377" spans="3:7">
      <c r="C3377" s="91">
        <v>370</v>
      </c>
      <c r="D3377" s="99">
        <f>IF(OR('Exadata Layout'!R384 = "P"), 'Exadata Layout'!V384, 0)</f>
        <v>0</v>
      </c>
      <c r="E3377" s="99">
        <f t="array" ref="E3377">IF(OR('Exadata Layout'!R384 = "P", 'Exadata Layout'!R384 = "A"), 'Exadata Layout'!W384, 0)</f>
        <v>0</v>
      </c>
      <c r="F3377" s="99">
        <f>IF(OR('Exadata Layout'!R384 = "P", 'Exadata Layout'!R384 = "A"), 'Exadata Layout'!I384, 0)</f>
        <v>0</v>
      </c>
      <c r="G3377" s="91" t="str">
        <f t="array" ref="G3377">IF(OR('Exadata Layout'!R384 = "P", 'Exadata Layout'!R384 = "A"), 'Exadata Layout'!G384, "")</f>
        <v/>
      </c>
    </row>
    <row r="3378" spans="3:7">
      <c r="C3378" s="91">
        <v>371</v>
      </c>
      <c r="D3378" s="99">
        <f>IF(OR('Exadata Layout'!R385 = "P"), 'Exadata Layout'!V385, 0)</f>
        <v>0</v>
      </c>
      <c r="E3378" s="99">
        <f t="array" ref="E3378">IF(OR('Exadata Layout'!R385 = "P", 'Exadata Layout'!R385 = "A"), 'Exadata Layout'!W385, 0)</f>
        <v>0</v>
      </c>
      <c r="F3378" s="99">
        <f>IF(OR('Exadata Layout'!R385 = "P", 'Exadata Layout'!R385 = "A"), 'Exadata Layout'!I385, 0)</f>
        <v>0</v>
      </c>
      <c r="G3378" s="91" t="str">
        <f t="array" ref="G3378">IF(OR('Exadata Layout'!R385 = "P", 'Exadata Layout'!R385 = "A"), 'Exadata Layout'!G385, "")</f>
        <v/>
      </c>
    </row>
    <row r="3379" spans="3:7">
      <c r="C3379" s="91">
        <v>372</v>
      </c>
      <c r="D3379" s="99">
        <f>IF(OR('Exadata Layout'!R386 = "P"), 'Exadata Layout'!V386, 0)</f>
        <v>0</v>
      </c>
      <c r="E3379" s="99">
        <f t="array" ref="E3379">IF(OR('Exadata Layout'!R386 = "P", 'Exadata Layout'!R386 = "A"), 'Exadata Layout'!W386, 0)</f>
        <v>0</v>
      </c>
      <c r="F3379" s="99">
        <f>IF(OR('Exadata Layout'!R386 = "P", 'Exadata Layout'!R386 = "A"), 'Exadata Layout'!I386, 0)</f>
        <v>0</v>
      </c>
      <c r="G3379" s="91" t="str">
        <f t="array" ref="G3379">IF(OR('Exadata Layout'!R386 = "P", 'Exadata Layout'!R386 = "A"), 'Exadata Layout'!G386, "")</f>
        <v/>
      </c>
    </row>
    <row r="3380" spans="3:7">
      <c r="C3380" s="91">
        <v>373</v>
      </c>
      <c r="D3380" s="99">
        <f>IF(OR('Exadata Layout'!R387 = "P"), 'Exadata Layout'!V387, 0)</f>
        <v>0</v>
      </c>
      <c r="E3380" s="99">
        <f t="array" ref="E3380">IF(OR('Exadata Layout'!R387 = "P", 'Exadata Layout'!R387 = "A"), 'Exadata Layout'!W387, 0)</f>
        <v>0</v>
      </c>
      <c r="F3380" s="99">
        <f>IF(OR('Exadata Layout'!R387 = "P", 'Exadata Layout'!R387 = "A"), 'Exadata Layout'!I387, 0)</f>
        <v>0</v>
      </c>
      <c r="G3380" s="91" t="str">
        <f t="array" ref="G3380">IF(OR('Exadata Layout'!R387 = "P", 'Exadata Layout'!R387 = "A"), 'Exadata Layout'!G387, "")</f>
        <v/>
      </c>
    </row>
    <row r="3381" spans="3:7">
      <c r="C3381" s="91">
        <v>374</v>
      </c>
      <c r="D3381" s="99">
        <f>IF(OR('Exadata Layout'!R388 = "P"), 'Exadata Layout'!V388, 0)</f>
        <v>0</v>
      </c>
      <c r="E3381" s="99">
        <f t="array" ref="E3381">IF(OR('Exadata Layout'!R388 = "P", 'Exadata Layout'!R388 = "A"), 'Exadata Layout'!W388, 0)</f>
        <v>0</v>
      </c>
      <c r="F3381" s="99">
        <f>IF(OR('Exadata Layout'!R388 = "P", 'Exadata Layout'!R388 = "A"), 'Exadata Layout'!I388, 0)</f>
        <v>0</v>
      </c>
      <c r="G3381" s="91" t="str">
        <f t="array" ref="G3381">IF(OR('Exadata Layout'!R388 = "P", 'Exadata Layout'!R388 = "A"), 'Exadata Layout'!G388, "")</f>
        <v/>
      </c>
    </row>
    <row r="3382" spans="3:7">
      <c r="C3382" s="91">
        <v>375</v>
      </c>
      <c r="D3382" s="99">
        <f>IF(OR('Exadata Layout'!R389 = "P"), 'Exadata Layout'!V389, 0)</f>
        <v>0</v>
      </c>
      <c r="E3382" s="99">
        <f t="array" ref="E3382">IF(OR('Exadata Layout'!R389 = "P", 'Exadata Layout'!R389 = "A"), 'Exadata Layout'!W389, 0)</f>
        <v>0</v>
      </c>
      <c r="F3382" s="99">
        <f>IF(OR('Exadata Layout'!R389 = "P", 'Exadata Layout'!R389 = "A"), 'Exadata Layout'!I389, 0)</f>
        <v>0</v>
      </c>
      <c r="G3382" s="91" t="str">
        <f t="array" ref="G3382">IF(OR('Exadata Layout'!R389 = "P", 'Exadata Layout'!R389 = "A"), 'Exadata Layout'!G389, "")</f>
        <v/>
      </c>
    </row>
    <row r="3383" spans="3:7">
      <c r="C3383" s="91">
        <v>376</v>
      </c>
      <c r="D3383" s="99">
        <f>IF(OR('Exadata Layout'!R390 = "P"), 'Exadata Layout'!V390, 0)</f>
        <v>0</v>
      </c>
      <c r="E3383" s="99">
        <f t="array" ref="E3383">IF(OR('Exadata Layout'!R390 = "P", 'Exadata Layout'!R390 = "A"), 'Exadata Layout'!W390, 0)</f>
        <v>0</v>
      </c>
      <c r="F3383" s="99">
        <f>IF(OR('Exadata Layout'!R390 = "P", 'Exadata Layout'!R390 = "A"), 'Exadata Layout'!I390, 0)</f>
        <v>0</v>
      </c>
      <c r="G3383" s="91" t="str">
        <f t="array" ref="G3383">IF(OR('Exadata Layout'!R390 = "P", 'Exadata Layout'!R390 = "A"), 'Exadata Layout'!G390, "")</f>
        <v/>
      </c>
    </row>
    <row r="3384" spans="3:7">
      <c r="C3384" s="91">
        <v>377</v>
      </c>
      <c r="D3384" s="99">
        <f>IF(OR('Exadata Layout'!R391 = "P"), 'Exadata Layout'!V391, 0)</f>
        <v>0</v>
      </c>
      <c r="E3384" s="99">
        <f t="array" ref="E3384">IF(OR('Exadata Layout'!R391 = "P", 'Exadata Layout'!R391 = "A"), 'Exadata Layout'!W391, 0)</f>
        <v>0</v>
      </c>
      <c r="F3384" s="99">
        <f>IF(OR('Exadata Layout'!R391 = "P", 'Exadata Layout'!R391 = "A"), 'Exadata Layout'!I391, 0)</f>
        <v>0</v>
      </c>
      <c r="G3384" s="91" t="str">
        <f t="array" ref="G3384">IF(OR('Exadata Layout'!R391 = "P", 'Exadata Layout'!R391 = "A"), 'Exadata Layout'!G391, "")</f>
        <v/>
      </c>
    </row>
    <row r="3385" spans="3:7">
      <c r="C3385" s="91">
        <v>378</v>
      </c>
      <c r="D3385" s="99">
        <f>IF(OR('Exadata Layout'!R392 = "P"), 'Exadata Layout'!V392, 0)</f>
        <v>0</v>
      </c>
      <c r="E3385" s="99">
        <f t="array" ref="E3385">IF(OR('Exadata Layout'!R392 = "P", 'Exadata Layout'!R392 = "A"), 'Exadata Layout'!W392, 0)</f>
        <v>0</v>
      </c>
      <c r="F3385" s="99">
        <f>IF(OR('Exadata Layout'!R392 = "P", 'Exadata Layout'!R392 = "A"), 'Exadata Layout'!I392, 0)</f>
        <v>0</v>
      </c>
      <c r="G3385" s="91" t="str">
        <f t="array" ref="G3385">IF(OR('Exadata Layout'!R392 = "P", 'Exadata Layout'!R392 = "A"), 'Exadata Layout'!G392, "")</f>
        <v/>
      </c>
    </row>
    <row r="3386" spans="3:7">
      <c r="C3386" s="91">
        <v>379</v>
      </c>
      <c r="D3386" s="99">
        <f>IF(OR('Exadata Layout'!R393 = "P"), 'Exadata Layout'!V393, 0)</f>
        <v>0</v>
      </c>
      <c r="E3386" s="99">
        <f t="array" ref="E3386">IF(OR('Exadata Layout'!R393 = "P", 'Exadata Layout'!R393 = "A"), 'Exadata Layout'!W393, 0)</f>
        <v>0</v>
      </c>
      <c r="F3386" s="99">
        <f>IF(OR('Exadata Layout'!R393 = "P", 'Exadata Layout'!R393 = "A"), 'Exadata Layout'!I393, 0)</f>
        <v>0</v>
      </c>
      <c r="G3386" s="91" t="str">
        <f t="array" ref="G3386">IF(OR('Exadata Layout'!R393 = "P", 'Exadata Layout'!R393 = "A"), 'Exadata Layout'!G393, "")</f>
        <v/>
      </c>
    </row>
    <row r="3387" spans="3:7">
      <c r="C3387" s="91">
        <v>380</v>
      </c>
      <c r="D3387" s="99">
        <f>IF(OR('Exadata Layout'!R394 = "P"), 'Exadata Layout'!V394, 0)</f>
        <v>0</v>
      </c>
      <c r="E3387" s="99">
        <f t="array" ref="E3387">IF(OR('Exadata Layout'!R394 = "P", 'Exadata Layout'!R394 = "A"), 'Exadata Layout'!W394, 0)</f>
        <v>0</v>
      </c>
      <c r="F3387" s="99">
        <f>IF(OR('Exadata Layout'!R394 = "P", 'Exadata Layout'!R394 = "A"), 'Exadata Layout'!I394, 0)</f>
        <v>0</v>
      </c>
      <c r="G3387" s="91" t="str">
        <f t="array" ref="G3387">IF(OR('Exadata Layout'!R394 = "P", 'Exadata Layout'!R394 = "A"), 'Exadata Layout'!G394, "")</f>
        <v/>
      </c>
    </row>
    <row r="3388" spans="3:7">
      <c r="C3388" s="91">
        <v>381</v>
      </c>
      <c r="D3388" s="99">
        <f>IF(OR('Exadata Layout'!R395 = "P"), 'Exadata Layout'!V395, 0)</f>
        <v>0</v>
      </c>
      <c r="E3388" s="99">
        <f t="array" ref="E3388">IF(OR('Exadata Layout'!R395 = "P", 'Exadata Layout'!R395 = "A"), 'Exadata Layout'!W395, 0)</f>
        <v>0</v>
      </c>
      <c r="F3388" s="99">
        <f>IF(OR('Exadata Layout'!R395 = "P", 'Exadata Layout'!R395 = "A"), 'Exadata Layout'!I395, 0)</f>
        <v>0</v>
      </c>
      <c r="G3388" s="91" t="str">
        <f t="array" ref="G3388">IF(OR('Exadata Layout'!R395 = "P", 'Exadata Layout'!R395 = "A"), 'Exadata Layout'!G395, "")</f>
        <v/>
      </c>
    </row>
    <row r="3389" spans="3:7">
      <c r="C3389" s="91">
        <v>382</v>
      </c>
      <c r="D3389" s="99">
        <f>IF(OR('Exadata Layout'!R396 = "P"), 'Exadata Layout'!V396, 0)</f>
        <v>0</v>
      </c>
      <c r="E3389" s="99">
        <f t="array" ref="E3389">IF(OR('Exadata Layout'!R396 = "P", 'Exadata Layout'!R396 = "A"), 'Exadata Layout'!W396, 0)</f>
        <v>0</v>
      </c>
      <c r="F3389" s="99">
        <f>IF(OR('Exadata Layout'!R396 = "P", 'Exadata Layout'!R396 = "A"), 'Exadata Layout'!I396, 0)</f>
        <v>0</v>
      </c>
      <c r="G3389" s="91" t="str">
        <f t="array" ref="G3389">IF(OR('Exadata Layout'!R396 = "P", 'Exadata Layout'!R396 = "A"), 'Exadata Layout'!G396, "")</f>
        <v/>
      </c>
    </row>
    <row r="3390" spans="3:7">
      <c r="C3390" s="91">
        <v>383</v>
      </c>
      <c r="D3390" s="99">
        <f>IF(OR('Exadata Layout'!R397 = "P"), 'Exadata Layout'!V397, 0)</f>
        <v>0</v>
      </c>
      <c r="E3390" s="99">
        <f t="array" ref="E3390">IF(OR('Exadata Layout'!R397 = "P", 'Exadata Layout'!R397 = "A"), 'Exadata Layout'!W397, 0)</f>
        <v>0</v>
      </c>
      <c r="F3390" s="99">
        <f>IF(OR('Exadata Layout'!R397 = "P", 'Exadata Layout'!R397 = "A"), 'Exadata Layout'!I397, 0)</f>
        <v>0</v>
      </c>
      <c r="G3390" s="91" t="str">
        <f t="array" ref="G3390">IF(OR('Exadata Layout'!R397 = "P", 'Exadata Layout'!R397 = "A"), 'Exadata Layout'!G397, "")</f>
        <v/>
      </c>
    </row>
    <row r="3391" spans="3:7">
      <c r="C3391" s="91">
        <v>384</v>
      </c>
      <c r="D3391" s="99">
        <f>IF(OR('Exadata Layout'!R398 = "P"), 'Exadata Layout'!V398, 0)</f>
        <v>0</v>
      </c>
      <c r="E3391" s="99">
        <f t="array" ref="E3391">IF(OR('Exadata Layout'!R398 = "P", 'Exadata Layout'!R398 = "A"), 'Exadata Layout'!W398, 0)</f>
        <v>0</v>
      </c>
      <c r="F3391" s="99">
        <f>IF(OR('Exadata Layout'!R398 = "P", 'Exadata Layout'!R398 = "A"), 'Exadata Layout'!I398, 0)</f>
        <v>0</v>
      </c>
      <c r="G3391" s="91" t="str">
        <f t="array" ref="G3391">IF(OR('Exadata Layout'!R398 = "P", 'Exadata Layout'!R398 = "A"), 'Exadata Layout'!G398, "")</f>
        <v/>
      </c>
    </row>
    <row r="3392" spans="3:7">
      <c r="C3392" s="91">
        <v>385</v>
      </c>
      <c r="D3392" s="99">
        <f>IF(OR('Exadata Layout'!R399 = "P"), 'Exadata Layout'!V399, 0)</f>
        <v>0</v>
      </c>
      <c r="E3392" s="99">
        <f t="array" ref="E3392">IF(OR('Exadata Layout'!R399 = "P", 'Exadata Layout'!R399 = "A"), 'Exadata Layout'!W399, 0)</f>
        <v>0</v>
      </c>
      <c r="F3392" s="99">
        <f>IF(OR('Exadata Layout'!R399 = "P", 'Exadata Layout'!R399 = "A"), 'Exadata Layout'!I399, 0)</f>
        <v>0</v>
      </c>
      <c r="G3392" s="91" t="str">
        <f t="array" ref="G3392">IF(OR('Exadata Layout'!R399 = "P", 'Exadata Layout'!R399 = "A"), 'Exadata Layout'!G399, "")</f>
        <v/>
      </c>
    </row>
    <row r="3393" spans="3:7">
      <c r="C3393" s="91">
        <v>386</v>
      </c>
      <c r="D3393" s="99">
        <f>IF(OR('Exadata Layout'!R400 = "P"), 'Exadata Layout'!V400, 0)</f>
        <v>0</v>
      </c>
      <c r="E3393" s="99">
        <f t="array" ref="E3393">IF(OR('Exadata Layout'!R400 = "P", 'Exadata Layout'!R400 = "A"), 'Exadata Layout'!W400, 0)</f>
        <v>0</v>
      </c>
      <c r="F3393" s="99">
        <f>IF(OR('Exadata Layout'!R400 = "P", 'Exadata Layout'!R400 = "A"), 'Exadata Layout'!I400, 0)</f>
        <v>0</v>
      </c>
      <c r="G3393" s="91" t="str">
        <f t="array" ref="G3393">IF(OR('Exadata Layout'!R400 = "P", 'Exadata Layout'!R400 = "A"), 'Exadata Layout'!G400, "")</f>
        <v/>
      </c>
    </row>
    <row r="3394" spans="3:7">
      <c r="C3394" s="91">
        <v>387</v>
      </c>
      <c r="D3394" s="99">
        <f>IF(OR('Exadata Layout'!R401 = "P"), 'Exadata Layout'!V401, 0)</f>
        <v>0</v>
      </c>
      <c r="E3394" s="99">
        <f t="array" ref="E3394">IF(OR('Exadata Layout'!R401 = "P", 'Exadata Layout'!R401 = "A"), 'Exadata Layout'!W401, 0)</f>
        <v>0</v>
      </c>
      <c r="F3394" s="99">
        <f>IF(OR('Exadata Layout'!R401 = "P", 'Exadata Layout'!R401 = "A"), 'Exadata Layout'!I401, 0)</f>
        <v>0</v>
      </c>
      <c r="G3394" s="91" t="str">
        <f t="array" ref="G3394">IF(OR('Exadata Layout'!R401 = "P", 'Exadata Layout'!R401 = "A"), 'Exadata Layout'!G401, "")</f>
        <v/>
      </c>
    </row>
    <row r="3395" spans="3:7">
      <c r="C3395" s="91">
        <v>388</v>
      </c>
      <c r="D3395" s="99">
        <f>IF(OR('Exadata Layout'!R402 = "P"), 'Exadata Layout'!V402, 0)</f>
        <v>0</v>
      </c>
      <c r="E3395" s="99">
        <f t="array" ref="E3395">IF(OR('Exadata Layout'!R402 = "P", 'Exadata Layout'!R402 = "A"), 'Exadata Layout'!W402, 0)</f>
        <v>0</v>
      </c>
      <c r="F3395" s="99">
        <f>IF(OR('Exadata Layout'!R402 = "P", 'Exadata Layout'!R402 = "A"), 'Exadata Layout'!I402, 0)</f>
        <v>0</v>
      </c>
      <c r="G3395" s="91" t="str">
        <f t="array" ref="G3395">IF(OR('Exadata Layout'!R402 = "P", 'Exadata Layout'!R402 = "A"), 'Exadata Layout'!G402, "")</f>
        <v/>
      </c>
    </row>
    <row r="3396" spans="3:7">
      <c r="C3396" s="91">
        <v>389</v>
      </c>
      <c r="D3396" s="99">
        <f>IF(OR('Exadata Layout'!R403 = "P"), 'Exadata Layout'!V403, 0)</f>
        <v>0</v>
      </c>
      <c r="E3396" s="99">
        <f t="array" ref="E3396">IF(OR('Exadata Layout'!R403 = "P", 'Exadata Layout'!R403 = "A"), 'Exadata Layout'!W403, 0)</f>
        <v>0</v>
      </c>
      <c r="F3396" s="99">
        <f>IF(OR('Exadata Layout'!R403 = "P", 'Exadata Layout'!R403 = "A"), 'Exadata Layout'!I403, 0)</f>
        <v>0</v>
      </c>
      <c r="G3396" s="91" t="str">
        <f t="array" ref="G3396">IF(OR('Exadata Layout'!R403 = "P", 'Exadata Layout'!R403 = "A"), 'Exadata Layout'!G403, "")</f>
        <v/>
      </c>
    </row>
    <row r="3397" spans="3:7">
      <c r="C3397" s="91">
        <v>390</v>
      </c>
      <c r="D3397" s="99">
        <f>IF(OR('Exadata Layout'!R404 = "P"), 'Exadata Layout'!V404, 0)</f>
        <v>0</v>
      </c>
      <c r="E3397" s="99">
        <f t="array" ref="E3397">IF(OR('Exadata Layout'!R404 = "P", 'Exadata Layout'!R404 = "A"), 'Exadata Layout'!W404, 0)</f>
        <v>0</v>
      </c>
      <c r="F3397" s="99">
        <f>IF(OR('Exadata Layout'!R404 = "P", 'Exadata Layout'!R404 = "A"), 'Exadata Layout'!I404, 0)</f>
        <v>0</v>
      </c>
      <c r="G3397" s="91" t="str">
        <f t="array" ref="G3397">IF(OR('Exadata Layout'!R404 = "P", 'Exadata Layout'!R404 = "A"), 'Exadata Layout'!G404, "")</f>
        <v/>
      </c>
    </row>
    <row r="3398" spans="3:7">
      <c r="C3398" s="91">
        <v>391</v>
      </c>
      <c r="D3398" s="99">
        <f>IF(OR('Exadata Layout'!R405 = "P"), 'Exadata Layout'!V405, 0)</f>
        <v>0</v>
      </c>
      <c r="E3398" s="99">
        <f t="array" ref="E3398">IF(OR('Exadata Layout'!R405 = "P", 'Exadata Layout'!R405 = "A"), 'Exadata Layout'!W405, 0)</f>
        <v>0</v>
      </c>
      <c r="F3398" s="99">
        <f>IF(OR('Exadata Layout'!R405 = "P", 'Exadata Layout'!R405 = "A"), 'Exadata Layout'!I405, 0)</f>
        <v>0</v>
      </c>
      <c r="G3398" s="91" t="str">
        <f t="array" ref="G3398">IF(OR('Exadata Layout'!R405 = "P", 'Exadata Layout'!R405 = "A"), 'Exadata Layout'!G405, "")</f>
        <v/>
      </c>
    </row>
    <row r="3399" spans="3:7">
      <c r="C3399" s="91">
        <v>392</v>
      </c>
      <c r="D3399" s="99">
        <f>IF(OR('Exadata Layout'!R406 = "P"), 'Exadata Layout'!V406, 0)</f>
        <v>0</v>
      </c>
      <c r="E3399" s="99">
        <f t="array" ref="E3399">IF(OR('Exadata Layout'!R406 = "P", 'Exadata Layout'!R406 = "A"), 'Exadata Layout'!W406, 0)</f>
        <v>0</v>
      </c>
      <c r="F3399" s="99">
        <f>IF(OR('Exadata Layout'!R406 = "P", 'Exadata Layout'!R406 = "A"), 'Exadata Layout'!I406, 0)</f>
        <v>0</v>
      </c>
      <c r="G3399" s="91" t="str">
        <f t="array" ref="G3399">IF(OR('Exadata Layout'!R406 = "P", 'Exadata Layout'!R406 = "A"), 'Exadata Layout'!G406, "")</f>
        <v/>
      </c>
    </row>
    <row r="3400" spans="3:7">
      <c r="C3400" s="91">
        <v>393</v>
      </c>
      <c r="D3400" s="99">
        <f>IF(OR('Exadata Layout'!R407 = "P"), 'Exadata Layout'!V407, 0)</f>
        <v>0</v>
      </c>
      <c r="E3400" s="99">
        <f t="array" ref="E3400">IF(OR('Exadata Layout'!R407 = "P", 'Exadata Layout'!R407 = "A"), 'Exadata Layout'!W407, 0)</f>
        <v>0</v>
      </c>
      <c r="F3400" s="99">
        <f>IF(OR('Exadata Layout'!R407 = "P", 'Exadata Layout'!R407 = "A"), 'Exadata Layout'!I407, 0)</f>
        <v>0</v>
      </c>
      <c r="G3400" s="91" t="str">
        <f t="array" ref="G3400">IF(OR('Exadata Layout'!R407 = "P", 'Exadata Layout'!R407 = "A"), 'Exadata Layout'!G407, "")</f>
        <v/>
      </c>
    </row>
    <row r="3401" spans="3:7">
      <c r="C3401" s="91">
        <v>394</v>
      </c>
      <c r="D3401" s="99">
        <f>IF(OR('Exadata Layout'!R408 = "P"), 'Exadata Layout'!V408, 0)</f>
        <v>0</v>
      </c>
      <c r="E3401" s="99">
        <f t="array" ref="E3401">IF(OR('Exadata Layout'!R408 = "P", 'Exadata Layout'!R408 = "A"), 'Exadata Layout'!W408, 0)</f>
        <v>0</v>
      </c>
      <c r="F3401" s="99">
        <f>IF(OR('Exadata Layout'!R408 = "P", 'Exadata Layout'!R408 = "A"), 'Exadata Layout'!I408, 0)</f>
        <v>0</v>
      </c>
      <c r="G3401" s="91" t="str">
        <f t="array" ref="G3401">IF(OR('Exadata Layout'!R408 = "P", 'Exadata Layout'!R408 = "A"), 'Exadata Layout'!G408, "")</f>
        <v/>
      </c>
    </row>
    <row r="3402" spans="3:7">
      <c r="C3402" s="91">
        <v>395</v>
      </c>
      <c r="D3402" s="99">
        <f>IF(OR('Exadata Layout'!R409 = "P"), 'Exadata Layout'!V409, 0)</f>
        <v>0</v>
      </c>
      <c r="E3402" s="99">
        <f t="array" ref="E3402">IF(OR('Exadata Layout'!R409 = "P", 'Exadata Layout'!R409 = "A"), 'Exadata Layout'!W409, 0)</f>
        <v>0</v>
      </c>
      <c r="F3402" s="99">
        <f>IF(OR('Exadata Layout'!R409 = "P", 'Exadata Layout'!R409 = "A"), 'Exadata Layout'!I409, 0)</f>
        <v>0</v>
      </c>
      <c r="G3402" s="91" t="str">
        <f t="array" ref="G3402">IF(OR('Exadata Layout'!R409 = "P", 'Exadata Layout'!R409 = "A"), 'Exadata Layout'!G409, "")</f>
        <v/>
      </c>
    </row>
    <row r="3403" spans="3:7">
      <c r="C3403" s="91">
        <v>396</v>
      </c>
      <c r="D3403" s="99">
        <f>IF(OR('Exadata Layout'!R410 = "P"), 'Exadata Layout'!V410, 0)</f>
        <v>0</v>
      </c>
      <c r="E3403" s="99">
        <f t="array" ref="E3403">IF(OR('Exadata Layout'!R410 = "P", 'Exadata Layout'!R410 = "A"), 'Exadata Layout'!W410, 0)</f>
        <v>0</v>
      </c>
      <c r="F3403" s="99">
        <f>IF(OR('Exadata Layout'!R410 = "P", 'Exadata Layout'!R410 = "A"), 'Exadata Layout'!I410, 0)</f>
        <v>0</v>
      </c>
      <c r="G3403" s="91" t="str">
        <f t="array" ref="G3403">IF(OR('Exadata Layout'!R410 = "P", 'Exadata Layout'!R410 = "A"), 'Exadata Layout'!G410, "")</f>
        <v/>
      </c>
    </row>
    <row r="3404" spans="3:7">
      <c r="C3404" s="91">
        <v>397</v>
      </c>
      <c r="D3404" s="99">
        <f>IF(OR('Exadata Layout'!R411 = "P"), 'Exadata Layout'!V411, 0)</f>
        <v>0</v>
      </c>
      <c r="E3404" s="99">
        <f t="array" ref="E3404">IF(OR('Exadata Layout'!R411 = "P", 'Exadata Layout'!R411 = "A"), 'Exadata Layout'!W411, 0)</f>
        <v>0</v>
      </c>
      <c r="F3404" s="99">
        <f>IF(OR('Exadata Layout'!R411 = "P", 'Exadata Layout'!R411 = "A"), 'Exadata Layout'!I411, 0)</f>
        <v>0</v>
      </c>
      <c r="G3404" s="91" t="str">
        <f t="array" ref="G3404">IF(OR('Exadata Layout'!R411 = "P", 'Exadata Layout'!R411 = "A"), 'Exadata Layout'!G411, "")</f>
        <v/>
      </c>
    </row>
    <row r="3405" spans="3:7">
      <c r="C3405" s="91">
        <v>398</v>
      </c>
      <c r="D3405" s="99">
        <f>IF(OR('Exadata Layout'!R412 = "P"), 'Exadata Layout'!V412, 0)</f>
        <v>0</v>
      </c>
      <c r="E3405" s="99">
        <f t="array" ref="E3405">IF(OR('Exadata Layout'!R412 = "P", 'Exadata Layout'!R412 = "A"), 'Exadata Layout'!W412, 0)</f>
        <v>0</v>
      </c>
      <c r="F3405" s="99">
        <f>IF(OR('Exadata Layout'!R412 = "P", 'Exadata Layout'!R412 = "A"), 'Exadata Layout'!I412, 0)</f>
        <v>0</v>
      </c>
      <c r="G3405" s="91" t="str">
        <f t="array" ref="G3405">IF(OR('Exadata Layout'!R412 = "P", 'Exadata Layout'!R412 = "A"), 'Exadata Layout'!G412, "")</f>
        <v/>
      </c>
    </row>
    <row r="3406" spans="3:7">
      <c r="C3406" s="91">
        <v>399</v>
      </c>
      <c r="D3406" s="99">
        <f>IF(OR('Exadata Layout'!R413 = "P"), 'Exadata Layout'!V413, 0)</f>
        <v>0</v>
      </c>
      <c r="E3406" s="99">
        <f t="array" ref="E3406">IF(OR('Exadata Layout'!R413 = "P", 'Exadata Layout'!R413 = "A"), 'Exadata Layout'!W413, 0)</f>
        <v>0</v>
      </c>
      <c r="F3406" s="99">
        <f>IF(OR('Exadata Layout'!R413 = "P", 'Exadata Layout'!R413 = "A"), 'Exadata Layout'!I413, 0)</f>
        <v>0</v>
      </c>
      <c r="G3406" s="91" t="str">
        <f t="array" ref="G3406">IF(OR('Exadata Layout'!R413 = "P", 'Exadata Layout'!R413 = "A"), 'Exadata Layout'!G413, "")</f>
        <v/>
      </c>
    </row>
    <row r="3407" spans="3:7">
      <c r="C3407" s="91">
        <v>400</v>
      </c>
      <c r="D3407" s="99">
        <f>IF(OR('Exadata Layout'!R414 = "P"), 'Exadata Layout'!V414, 0)</f>
        <v>0</v>
      </c>
      <c r="E3407" s="99">
        <f t="array" ref="E3407">IF(OR('Exadata Layout'!R414 = "P", 'Exadata Layout'!R414 = "A"), 'Exadata Layout'!W414, 0)</f>
        <v>0</v>
      </c>
      <c r="F3407" s="99">
        <f>IF(OR('Exadata Layout'!R414 = "P", 'Exadata Layout'!R414 = "A"), 'Exadata Layout'!I414, 0)</f>
        <v>0</v>
      </c>
      <c r="G3407" s="91" t="str">
        <f t="array" ref="G3407">IF(OR('Exadata Layout'!R414 = "P", 'Exadata Layout'!R414 = "A"), 'Exadata Layout'!G414, "")</f>
        <v/>
      </c>
    </row>
    <row r="3408" spans="3:7">
      <c r="C3408" s="91">
        <v>401</v>
      </c>
      <c r="D3408" s="99">
        <f>IF(OR('Exadata Layout'!R415 = "P"), 'Exadata Layout'!V415, 0)</f>
        <v>0</v>
      </c>
      <c r="E3408" s="99">
        <f t="array" ref="E3408">IF(OR('Exadata Layout'!R415 = "P", 'Exadata Layout'!R415 = "A"), 'Exadata Layout'!W415, 0)</f>
        <v>0</v>
      </c>
      <c r="F3408" s="99">
        <f>IF(OR('Exadata Layout'!R415 = "P", 'Exadata Layout'!R415 = "A"), 'Exadata Layout'!I415, 0)</f>
        <v>0</v>
      </c>
      <c r="G3408" s="91" t="str">
        <f t="array" ref="G3408">IF(OR('Exadata Layout'!R415 = "P", 'Exadata Layout'!R415 = "A"), 'Exadata Layout'!G415, "")</f>
        <v/>
      </c>
    </row>
    <row r="3409" spans="3:7">
      <c r="C3409" s="91">
        <v>402</v>
      </c>
      <c r="D3409" s="99">
        <f>IF(OR('Exadata Layout'!R416 = "P"), 'Exadata Layout'!V416, 0)</f>
        <v>0</v>
      </c>
      <c r="E3409" s="99">
        <f t="array" ref="E3409">IF(OR('Exadata Layout'!R416 = "P", 'Exadata Layout'!R416 = "A"), 'Exadata Layout'!W416, 0)</f>
        <v>0</v>
      </c>
      <c r="F3409" s="99">
        <f>IF(OR('Exadata Layout'!R416 = "P", 'Exadata Layout'!R416 = "A"), 'Exadata Layout'!I416, 0)</f>
        <v>0</v>
      </c>
      <c r="G3409" s="91" t="str">
        <f t="array" ref="G3409">IF(OR('Exadata Layout'!R416 = "P", 'Exadata Layout'!R416 = "A"), 'Exadata Layout'!G416, "")</f>
        <v/>
      </c>
    </row>
    <row r="3410" spans="3:7">
      <c r="C3410" s="91">
        <v>403</v>
      </c>
      <c r="D3410" s="99">
        <f>IF(OR('Exadata Layout'!R417 = "P"), 'Exadata Layout'!V417, 0)</f>
        <v>0</v>
      </c>
      <c r="E3410" s="99">
        <f t="array" ref="E3410">IF(OR('Exadata Layout'!R417 = "P", 'Exadata Layout'!R417 = "A"), 'Exadata Layout'!W417, 0)</f>
        <v>0</v>
      </c>
      <c r="F3410" s="99">
        <f>IF(OR('Exadata Layout'!R417 = "P", 'Exadata Layout'!R417 = "A"), 'Exadata Layout'!I417, 0)</f>
        <v>0</v>
      </c>
      <c r="G3410" s="91" t="str">
        <f t="array" ref="G3410">IF(OR('Exadata Layout'!R417 = "P", 'Exadata Layout'!R417 = "A"), 'Exadata Layout'!G417, "")</f>
        <v/>
      </c>
    </row>
    <row r="3411" spans="3:7">
      <c r="C3411" s="91">
        <v>404</v>
      </c>
      <c r="D3411" s="99">
        <f>IF(OR('Exadata Layout'!R418 = "P"), 'Exadata Layout'!V418, 0)</f>
        <v>0</v>
      </c>
      <c r="E3411" s="99">
        <f t="array" ref="E3411">IF(OR('Exadata Layout'!R418 = "P", 'Exadata Layout'!R418 = "A"), 'Exadata Layout'!W418, 0)</f>
        <v>0</v>
      </c>
      <c r="F3411" s="99">
        <f>IF(OR('Exadata Layout'!R418 = "P", 'Exadata Layout'!R418 = "A"), 'Exadata Layout'!I418, 0)</f>
        <v>0</v>
      </c>
      <c r="G3411" s="91" t="str">
        <f t="array" ref="G3411">IF(OR('Exadata Layout'!R418 = "P", 'Exadata Layout'!R418 = "A"), 'Exadata Layout'!G418, "")</f>
        <v/>
      </c>
    </row>
    <row r="3412" spans="3:7">
      <c r="C3412" s="91">
        <v>405</v>
      </c>
      <c r="D3412" s="99">
        <f>IF(OR('Exadata Layout'!R419 = "P"), 'Exadata Layout'!V419, 0)</f>
        <v>0</v>
      </c>
      <c r="E3412" s="99">
        <f t="array" ref="E3412">IF(OR('Exadata Layout'!R419 = "P", 'Exadata Layout'!R419 = "A"), 'Exadata Layout'!W419, 0)</f>
        <v>0</v>
      </c>
      <c r="F3412" s="99">
        <f>IF(OR('Exadata Layout'!R419 = "P", 'Exadata Layout'!R419 = "A"), 'Exadata Layout'!I419, 0)</f>
        <v>0</v>
      </c>
      <c r="G3412" s="91" t="str">
        <f t="array" ref="G3412">IF(OR('Exadata Layout'!R419 = "P", 'Exadata Layout'!R419 = "A"), 'Exadata Layout'!G419, "")</f>
        <v/>
      </c>
    </row>
    <row r="3413" spans="3:7">
      <c r="C3413" s="91">
        <v>406</v>
      </c>
      <c r="D3413" s="99">
        <f>IF(OR('Exadata Layout'!R420 = "P"), 'Exadata Layout'!V420, 0)</f>
        <v>0</v>
      </c>
      <c r="E3413" s="99">
        <f t="array" ref="E3413">IF(OR('Exadata Layout'!R420 = "P", 'Exadata Layout'!R420 = "A"), 'Exadata Layout'!W420, 0)</f>
        <v>0</v>
      </c>
      <c r="F3413" s="99">
        <f>IF(OR('Exadata Layout'!R420 = "P", 'Exadata Layout'!R420 = "A"), 'Exadata Layout'!I420, 0)</f>
        <v>0</v>
      </c>
      <c r="G3413" s="91" t="str">
        <f t="array" ref="G3413">IF(OR('Exadata Layout'!R420 = "P", 'Exadata Layout'!R420 = "A"), 'Exadata Layout'!G420, "")</f>
        <v/>
      </c>
    </row>
    <row r="3414" spans="3:7">
      <c r="C3414" s="91">
        <v>407</v>
      </c>
      <c r="D3414" s="99">
        <f>IF(OR('Exadata Layout'!R421 = "P"), 'Exadata Layout'!V421, 0)</f>
        <v>0</v>
      </c>
      <c r="E3414" s="99">
        <f t="array" ref="E3414">IF(OR('Exadata Layout'!R421 = "P", 'Exadata Layout'!R421 = "A"), 'Exadata Layout'!W421, 0)</f>
        <v>0</v>
      </c>
      <c r="F3414" s="99">
        <f>IF(OR('Exadata Layout'!R421 = "P", 'Exadata Layout'!R421 = "A"), 'Exadata Layout'!I421, 0)</f>
        <v>0</v>
      </c>
      <c r="G3414" s="91" t="str">
        <f t="array" ref="G3414">IF(OR('Exadata Layout'!R421 = "P", 'Exadata Layout'!R421 = "A"), 'Exadata Layout'!G421, "")</f>
        <v/>
      </c>
    </row>
    <row r="3415" spans="3:7">
      <c r="C3415" s="91">
        <v>408</v>
      </c>
      <c r="D3415" s="99">
        <f>IF(OR('Exadata Layout'!R422 = "P"), 'Exadata Layout'!V422, 0)</f>
        <v>0</v>
      </c>
      <c r="E3415" s="99">
        <f t="array" ref="E3415">IF(OR('Exadata Layout'!R422 = "P", 'Exadata Layout'!R422 = "A"), 'Exadata Layout'!W422, 0)</f>
        <v>0</v>
      </c>
      <c r="F3415" s="99">
        <f>IF(OR('Exadata Layout'!R422 = "P", 'Exadata Layout'!R422 = "A"), 'Exadata Layout'!I422, 0)</f>
        <v>0</v>
      </c>
      <c r="G3415" s="91" t="str">
        <f t="array" ref="G3415">IF(OR('Exadata Layout'!R422 = "P", 'Exadata Layout'!R422 = "A"), 'Exadata Layout'!G422, "")</f>
        <v/>
      </c>
    </row>
    <row r="3416" spans="3:7">
      <c r="C3416" s="91">
        <v>409</v>
      </c>
      <c r="D3416" s="99">
        <f>IF(OR('Exadata Layout'!R423 = "P"), 'Exadata Layout'!V423, 0)</f>
        <v>0</v>
      </c>
      <c r="E3416" s="99">
        <f t="array" ref="E3416">IF(OR('Exadata Layout'!R423 = "P", 'Exadata Layout'!R423 = "A"), 'Exadata Layout'!W423, 0)</f>
        <v>0</v>
      </c>
      <c r="F3416" s="99">
        <f>IF(OR('Exadata Layout'!R423 = "P", 'Exadata Layout'!R423 = "A"), 'Exadata Layout'!I423, 0)</f>
        <v>0</v>
      </c>
      <c r="G3416" s="91" t="str">
        <f t="array" ref="G3416">IF(OR('Exadata Layout'!R423 = "P", 'Exadata Layout'!R423 = "A"), 'Exadata Layout'!G423, "")</f>
        <v/>
      </c>
    </row>
    <row r="3417" spans="3:7">
      <c r="C3417" s="91">
        <v>410</v>
      </c>
      <c r="D3417" s="99">
        <f>IF(OR('Exadata Layout'!R424 = "P"), 'Exadata Layout'!V424, 0)</f>
        <v>0</v>
      </c>
      <c r="E3417" s="99">
        <f t="array" ref="E3417">IF(OR('Exadata Layout'!R424 = "P", 'Exadata Layout'!R424 = "A"), 'Exadata Layout'!W424, 0)</f>
        <v>0</v>
      </c>
      <c r="F3417" s="99">
        <f>IF(OR('Exadata Layout'!R424 = "P", 'Exadata Layout'!R424 = "A"), 'Exadata Layout'!I424, 0)</f>
        <v>0</v>
      </c>
      <c r="G3417" s="91" t="str">
        <f t="array" ref="G3417">IF(OR('Exadata Layout'!R424 = "P", 'Exadata Layout'!R424 = "A"), 'Exadata Layout'!G424, "")</f>
        <v/>
      </c>
    </row>
    <row r="3418" spans="3:7">
      <c r="C3418" s="91">
        <v>411</v>
      </c>
      <c r="D3418" s="99">
        <f>IF(OR('Exadata Layout'!R425 = "P"), 'Exadata Layout'!V425, 0)</f>
        <v>0</v>
      </c>
      <c r="E3418" s="99">
        <f t="array" ref="E3418">IF(OR('Exadata Layout'!R425 = "P", 'Exadata Layout'!R425 = "A"), 'Exadata Layout'!W425, 0)</f>
        <v>0</v>
      </c>
      <c r="F3418" s="99">
        <f>IF(OR('Exadata Layout'!R425 = "P", 'Exadata Layout'!R425 = "A"), 'Exadata Layout'!I425, 0)</f>
        <v>0</v>
      </c>
      <c r="G3418" s="91" t="str">
        <f t="array" ref="G3418">IF(OR('Exadata Layout'!R425 = "P", 'Exadata Layout'!R425 = "A"), 'Exadata Layout'!G425, "")</f>
        <v/>
      </c>
    </row>
    <row r="3419" spans="3:7">
      <c r="C3419" s="91">
        <v>412</v>
      </c>
      <c r="D3419" s="99">
        <f>IF(OR('Exadata Layout'!R426 = "P"), 'Exadata Layout'!V426, 0)</f>
        <v>0</v>
      </c>
      <c r="E3419" s="99">
        <f t="array" ref="E3419">IF(OR('Exadata Layout'!R426 = "P", 'Exadata Layout'!R426 = "A"), 'Exadata Layout'!W426, 0)</f>
        <v>0</v>
      </c>
      <c r="F3419" s="99">
        <f>IF(OR('Exadata Layout'!R426 = "P", 'Exadata Layout'!R426 = "A"), 'Exadata Layout'!I426, 0)</f>
        <v>0</v>
      </c>
      <c r="G3419" s="91" t="str">
        <f t="array" ref="G3419">IF(OR('Exadata Layout'!R426 = "P", 'Exadata Layout'!R426 = "A"), 'Exadata Layout'!G426, "")</f>
        <v/>
      </c>
    </row>
    <row r="3420" spans="3:7">
      <c r="C3420" s="91">
        <v>413</v>
      </c>
      <c r="D3420" s="99">
        <f>IF(OR('Exadata Layout'!R427 = "P"), 'Exadata Layout'!V427, 0)</f>
        <v>0</v>
      </c>
      <c r="E3420" s="99">
        <f t="array" ref="E3420">IF(OR('Exadata Layout'!R427 = "P", 'Exadata Layout'!R427 = "A"), 'Exadata Layout'!W427, 0)</f>
        <v>0</v>
      </c>
      <c r="F3420" s="99">
        <f>IF(OR('Exadata Layout'!R427 = "P", 'Exadata Layout'!R427 = "A"), 'Exadata Layout'!I427, 0)</f>
        <v>0</v>
      </c>
      <c r="G3420" s="91" t="str">
        <f t="array" ref="G3420">IF(OR('Exadata Layout'!R427 = "P", 'Exadata Layout'!R427 = "A"), 'Exadata Layout'!G427, "")</f>
        <v/>
      </c>
    </row>
    <row r="3421" spans="3:7">
      <c r="C3421" s="91">
        <v>414</v>
      </c>
      <c r="D3421" s="99">
        <f>IF(OR('Exadata Layout'!R428 = "P"), 'Exadata Layout'!V428, 0)</f>
        <v>0</v>
      </c>
      <c r="E3421" s="99">
        <f t="array" ref="E3421">IF(OR('Exadata Layout'!R428 = "P", 'Exadata Layout'!R428 = "A"), 'Exadata Layout'!W428, 0)</f>
        <v>0</v>
      </c>
      <c r="F3421" s="99">
        <f>IF(OR('Exadata Layout'!R428 = "P", 'Exadata Layout'!R428 = "A"), 'Exadata Layout'!I428, 0)</f>
        <v>0</v>
      </c>
      <c r="G3421" s="91" t="str">
        <f t="array" ref="G3421">IF(OR('Exadata Layout'!R428 = "P", 'Exadata Layout'!R428 = "A"), 'Exadata Layout'!G428, "")</f>
        <v/>
      </c>
    </row>
    <row r="3422" spans="3:7">
      <c r="C3422" s="91">
        <v>415</v>
      </c>
      <c r="D3422" s="99">
        <f>IF(OR('Exadata Layout'!R429 = "P"), 'Exadata Layout'!V429, 0)</f>
        <v>0</v>
      </c>
      <c r="E3422" s="99">
        <f t="array" ref="E3422">IF(OR('Exadata Layout'!R429 = "P", 'Exadata Layout'!R429 = "A"), 'Exadata Layout'!W429, 0)</f>
        <v>0</v>
      </c>
      <c r="F3422" s="99">
        <f>IF(OR('Exadata Layout'!R429 = "P", 'Exadata Layout'!R429 = "A"), 'Exadata Layout'!I429, 0)</f>
        <v>0</v>
      </c>
      <c r="G3422" s="91" t="str">
        <f t="array" ref="G3422">IF(OR('Exadata Layout'!R429 = "P", 'Exadata Layout'!R429 = "A"), 'Exadata Layout'!G429, "")</f>
        <v/>
      </c>
    </row>
    <row r="3423" spans="3:7">
      <c r="C3423" s="91">
        <v>416</v>
      </c>
      <c r="D3423" s="99">
        <f>IF(OR('Exadata Layout'!R430 = "P"), 'Exadata Layout'!V430, 0)</f>
        <v>0</v>
      </c>
      <c r="E3423" s="99">
        <f t="array" ref="E3423">IF(OR('Exadata Layout'!R430 = "P", 'Exadata Layout'!R430 = "A"), 'Exadata Layout'!W430, 0)</f>
        <v>0</v>
      </c>
      <c r="F3423" s="99">
        <f>IF(OR('Exadata Layout'!R430 = "P", 'Exadata Layout'!R430 = "A"), 'Exadata Layout'!I430, 0)</f>
        <v>0</v>
      </c>
      <c r="G3423" s="91" t="str">
        <f t="array" ref="G3423">IF(OR('Exadata Layout'!R430 = "P", 'Exadata Layout'!R430 = "A"), 'Exadata Layout'!G430, "")</f>
        <v/>
      </c>
    </row>
    <row r="3424" spans="3:7">
      <c r="C3424" s="91">
        <v>417</v>
      </c>
      <c r="D3424" s="99">
        <f>IF(OR('Exadata Layout'!R431 = "P"), 'Exadata Layout'!V431, 0)</f>
        <v>0</v>
      </c>
      <c r="E3424" s="99">
        <f t="array" ref="E3424">IF(OR('Exadata Layout'!R431 = "P", 'Exadata Layout'!R431 = "A"), 'Exadata Layout'!W431, 0)</f>
        <v>0</v>
      </c>
      <c r="F3424" s="99">
        <f>IF(OR('Exadata Layout'!R431 = "P", 'Exadata Layout'!R431 = "A"), 'Exadata Layout'!I431, 0)</f>
        <v>0</v>
      </c>
      <c r="G3424" s="91" t="str">
        <f t="array" ref="G3424">IF(OR('Exadata Layout'!R431 = "P", 'Exadata Layout'!R431 = "A"), 'Exadata Layout'!G431, "")</f>
        <v/>
      </c>
    </row>
    <row r="3425" spans="3:7">
      <c r="C3425" s="91">
        <v>418</v>
      </c>
      <c r="D3425" s="99">
        <f>IF(OR('Exadata Layout'!R432 = "P"), 'Exadata Layout'!V432, 0)</f>
        <v>0</v>
      </c>
      <c r="E3425" s="99">
        <f t="array" ref="E3425">IF(OR('Exadata Layout'!R432 = "P", 'Exadata Layout'!R432 = "A"), 'Exadata Layout'!W432, 0)</f>
        <v>0</v>
      </c>
      <c r="F3425" s="99">
        <f>IF(OR('Exadata Layout'!R432 = "P", 'Exadata Layout'!R432 = "A"), 'Exadata Layout'!I432, 0)</f>
        <v>0</v>
      </c>
      <c r="G3425" s="91" t="str">
        <f t="array" ref="G3425">IF(OR('Exadata Layout'!R432 = "P", 'Exadata Layout'!R432 = "A"), 'Exadata Layout'!G432, "")</f>
        <v/>
      </c>
    </row>
    <row r="3426" spans="3:7">
      <c r="C3426" s="91">
        <v>419</v>
      </c>
      <c r="D3426" s="99">
        <f>IF(OR('Exadata Layout'!R433 = "P"), 'Exadata Layout'!V433, 0)</f>
        <v>0</v>
      </c>
      <c r="E3426" s="99">
        <f t="array" ref="E3426">IF(OR('Exadata Layout'!R433 = "P", 'Exadata Layout'!R433 = "A"), 'Exadata Layout'!W433, 0)</f>
        <v>0</v>
      </c>
      <c r="F3426" s="99">
        <f>IF(OR('Exadata Layout'!R433 = "P", 'Exadata Layout'!R433 = "A"), 'Exadata Layout'!I433, 0)</f>
        <v>0</v>
      </c>
      <c r="G3426" s="91" t="str">
        <f t="array" ref="G3426">IF(OR('Exadata Layout'!R433 = "P", 'Exadata Layout'!R433 = "A"), 'Exadata Layout'!G433, "")</f>
        <v/>
      </c>
    </row>
    <row r="3427" spans="3:7">
      <c r="C3427" s="91">
        <v>420</v>
      </c>
      <c r="D3427" s="99">
        <f>IF(OR('Exadata Layout'!R434 = "P"), 'Exadata Layout'!V434, 0)</f>
        <v>0</v>
      </c>
      <c r="E3427" s="99">
        <f t="array" ref="E3427">IF(OR('Exadata Layout'!R434 = "P", 'Exadata Layout'!R434 = "A"), 'Exadata Layout'!W434, 0)</f>
        <v>0</v>
      </c>
      <c r="F3427" s="99">
        <f>IF(OR('Exadata Layout'!R434 = "P", 'Exadata Layout'!R434 = "A"), 'Exadata Layout'!I434, 0)</f>
        <v>0</v>
      </c>
      <c r="G3427" s="91" t="str">
        <f t="array" ref="G3427">IF(OR('Exadata Layout'!R434 = "P", 'Exadata Layout'!R434 = "A"), 'Exadata Layout'!G434, "")</f>
        <v/>
      </c>
    </row>
    <row r="3428" spans="3:7">
      <c r="C3428" s="91">
        <v>421</v>
      </c>
      <c r="D3428" s="99">
        <f>IF(OR('Exadata Layout'!R435 = "P"), 'Exadata Layout'!V435, 0)</f>
        <v>0</v>
      </c>
      <c r="E3428" s="99">
        <f t="array" ref="E3428">IF(OR('Exadata Layout'!R435 = "P", 'Exadata Layout'!R435 = "A"), 'Exadata Layout'!W435, 0)</f>
        <v>0</v>
      </c>
      <c r="F3428" s="99">
        <f>IF(OR('Exadata Layout'!R435 = "P", 'Exadata Layout'!R435 = "A"), 'Exadata Layout'!I435, 0)</f>
        <v>0</v>
      </c>
      <c r="G3428" s="91" t="str">
        <f t="array" ref="G3428">IF(OR('Exadata Layout'!R435 = "P", 'Exadata Layout'!R435 = "A"), 'Exadata Layout'!G435, "")</f>
        <v/>
      </c>
    </row>
    <row r="3429" spans="3:7">
      <c r="C3429" s="91">
        <v>422</v>
      </c>
      <c r="D3429" s="99">
        <f>IF(OR('Exadata Layout'!R436 = "P"), 'Exadata Layout'!V436, 0)</f>
        <v>0</v>
      </c>
      <c r="E3429" s="99">
        <f t="array" ref="E3429">IF(OR('Exadata Layout'!R436 = "P", 'Exadata Layout'!R436 = "A"), 'Exadata Layout'!W436, 0)</f>
        <v>0</v>
      </c>
      <c r="F3429" s="99">
        <f>IF(OR('Exadata Layout'!R436 = "P", 'Exadata Layout'!R436 = "A"), 'Exadata Layout'!I436, 0)</f>
        <v>0</v>
      </c>
      <c r="G3429" s="91" t="str">
        <f t="array" ref="G3429">IF(OR('Exadata Layout'!R436 = "P", 'Exadata Layout'!R436 = "A"), 'Exadata Layout'!G436, "")</f>
        <v/>
      </c>
    </row>
    <row r="3430" spans="3:7">
      <c r="C3430" s="91">
        <v>423</v>
      </c>
      <c r="D3430" s="99">
        <f>IF(OR('Exadata Layout'!R437 = "P"), 'Exadata Layout'!V437, 0)</f>
        <v>0</v>
      </c>
      <c r="E3430" s="99">
        <f t="array" ref="E3430">IF(OR('Exadata Layout'!R437 = "P", 'Exadata Layout'!R437 = "A"), 'Exadata Layout'!W437, 0)</f>
        <v>0</v>
      </c>
      <c r="F3430" s="99">
        <f>IF(OR('Exadata Layout'!R437 = "P", 'Exadata Layout'!R437 = "A"), 'Exadata Layout'!I437, 0)</f>
        <v>0</v>
      </c>
      <c r="G3430" s="91" t="str">
        <f t="array" ref="G3430">IF(OR('Exadata Layout'!R437 = "P", 'Exadata Layout'!R437 = "A"), 'Exadata Layout'!G437, "")</f>
        <v/>
      </c>
    </row>
    <row r="3431" spans="3:7">
      <c r="C3431" s="91">
        <v>424</v>
      </c>
      <c r="D3431" s="99">
        <f>IF(OR('Exadata Layout'!R438 = "P"), 'Exadata Layout'!V438, 0)</f>
        <v>0</v>
      </c>
      <c r="E3431" s="99">
        <f t="array" ref="E3431">IF(OR('Exadata Layout'!R438 = "P", 'Exadata Layout'!R438 = "A"), 'Exadata Layout'!W438, 0)</f>
        <v>0</v>
      </c>
      <c r="F3431" s="99">
        <f>IF(OR('Exadata Layout'!R438 = "P", 'Exadata Layout'!R438 = "A"), 'Exadata Layout'!I438, 0)</f>
        <v>0</v>
      </c>
      <c r="G3431" s="91" t="str">
        <f t="array" ref="G3431">IF(OR('Exadata Layout'!R438 = "P", 'Exadata Layout'!R438 = "A"), 'Exadata Layout'!G438, "")</f>
        <v/>
      </c>
    </row>
    <row r="3432" spans="3:7">
      <c r="C3432" s="91">
        <v>425</v>
      </c>
      <c r="D3432" s="99">
        <f>IF(OR('Exadata Layout'!R439 = "P"), 'Exadata Layout'!V439, 0)</f>
        <v>0</v>
      </c>
      <c r="E3432" s="99">
        <f t="array" ref="E3432">IF(OR('Exadata Layout'!R439 = "P", 'Exadata Layout'!R439 = "A"), 'Exadata Layout'!W439, 0)</f>
        <v>0</v>
      </c>
      <c r="F3432" s="99">
        <f>IF(OR('Exadata Layout'!R439 = "P", 'Exadata Layout'!R439 = "A"), 'Exadata Layout'!I439, 0)</f>
        <v>0</v>
      </c>
      <c r="G3432" s="91" t="str">
        <f t="array" ref="G3432">IF(OR('Exadata Layout'!R439 = "P", 'Exadata Layout'!R439 = "A"), 'Exadata Layout'!G439, "")</f>
        <v/>
      </c>
    </row>
    <row r="3433" spans="3:7">
      <c r="C3433" s="91">
        <v>426</v>
      </c>
      <c r="D3433" s="99">
        <f>IF(OR('Exadata Layout'!R440 = "P"), 'Exadata Layout'!V440, 0)</f>
        <v>0</v>
      </c>
      <c r="E3433" s="99">
        <f t="array" ref="E3433">IF(OR('Exadata Layout'!R440 = "P", 'Exadata Layout'!R440 = "A"), 'Exadata Layout'!W440, 0)</f>
        <v>0</v>
      </c>
      <c r="F3433" s="99">
        <f>IF(OR('Exadata Layout'!R440 = "P", 'Exadata Layout'!R440 = "A"), 'Exadata Layout'!I440, 0)</f>
        <v>0</v>
      </c>
      <c r="G3433" s="91" t="str">
        <f t="array" ref="G3433">IF(OR('Exadata Layout'!R440 = "P", 'Exadata Layout'!R440 = "A"), 'Exadata Layout'!G440, "")</f>
        <v/>
      </c>
    </row>
    <row r="3434" spans="3:7">
      <c r="C3434" s="91">
        <v>427</v>
      </c>
      <c r="D3434" s="99">
        <f>IF(OR('Exadata Layout'!R441 = "P"), 'Exadata Layout'!V441, 0)</f>
        <v>0</v>
      </c>
      <c r="E3434" s="99">
        <f t="array" ref="E3434">IF(OR('Exadata Layout'!R441 = "P", 'Exadata Layout'!R441 = "A"), 'Exadata Layout'!W441, 0)</f>
        <v>0</v>
      </c>
      <c r="F3434" s="99">
        <f>IF(OR('Exadata Layout'!R441 = "P", 'Exadata Layout'!R441 = "A"), 'Exadata Layout'!I441, 0)</f>
        <v>0</v>
      </c>
      <c r="G3434" s="91" t="str">
        <f t="array" ref="G3434">IF(OR('Exadata Layout'!R441 = "P", 'Exadata Layout'!R441 = "A"), 'Exadata Layout'!G441, "")</f>
        <v/>
      </c>
    </row>
    <row r="3435" spans="3:7">
      <c r="C3435" s="91">
        <v>428</v>
      </c>
      <c r="D3435" s="99">
        <f>IF(OR('Exadata Layout'!R442 = "P"), 'Exadata Layout'!V442, 0)</f>
        <v>0</v>
      </c>
      <c r="E3435" s="99">
        <f t="array" ref="E3435">IF(OR('Exadata Layout'!R442 = "P", 'Exadata Layout'!R442 = "A"), 'Exadata Layout'!W442, 0)</f>
        <v>0</v>
      </c>
      <c r="F3435" s="99">
        <f>IF(OR('Exadata Layout'!R442 = "P", 'Exadata Layout'!R442 = "A"), 'Exadata Layout'!I442, 0)</f>
        <v>0</v>
      </c>
      <c r="G3435" s="91" t="str">
        <f t="array" ref="G3435">IF(OR('Exadata Layout'!R442 = "P", 'Exadata Layout'!R442 = "A"), 'Exadata Layout'!G442, "")</f>
        <v/>
      </c>
    </row>
    <row r="3436" spans="3:7">
      <c r="C3436" s="91">
        <v>429</v>
      </c>
      <c r="D3436" s="99">
        <f>IF(OR('Exadata Layout'!R443 = "P"), 'Exadata Layout'!V443, 0)</f>
        <v>0</v>
      </c>
      <c r="E3436" s="99">
        <f t="array" ref="E3436">IF(OR('Exadata Layout'!R443 = "P", 'Exadata Layout'!R443 = "A"), 'Exadata Layout'!W443, 0)</f>
        <v>0</v>
      </c>
      <c r="F3436" s="99">
        <f>IF(OR('Exadata Layout'!R443 = "P", 'Exadata Layout'!R443 = "A"), 'Exadata Layout'!I443, 0)</f>
        <v>0</v>
      </c>
      <c r="G3436" s="91" t="str">
        <f t="array" ref="G3436">IF(OR('Exadata Layout'!R443 = "P", 'Exadata Layout'!R443 = "A"), 'Exadata Layout'!G443, "")</f>
        <v/>
      </c>
    </row>
    <row r="3437" spans="3:7">
      <c r="C3437" s="91">
        <v>430</v>
      </c>
      <c r="D3437" s="99">
        <f>IF(OR('Exadata Layout'!R444 = "P"), 'Exadata Layout'!V444, 0)</f>
        <v>0</v>
      </c>
      <c r="E3437" s="99">
        <f t="array" ref="E3437">IF(OR('Exadata Layout'!R444 = "P", 'Exadata Layout'!R444 = "A"), 'Exadata Layout'!W444, 0)</f>
        <v>0</v>
      </c>
      <c r="F3437" s="99">
        <f>IF(OR('Exadata Layout'!R444 = "P", 'Exadata Layout'!R444 = "A"), 'Exadata Layout'!I444, 0)</f>
        <v>0</v>
      </c>
      <c r="G3437" s="91" t="str">
        <f t="array" ref="G3437">IF(OR('Exadata Layout'!R444 = "P", 'Exadata Layout'!R444 = "A"), 'Exadata Layout'!G444, "")</f>
        <v/>
      </c>
    </row>
    <row r="3438" spans="3:7">
      <c r="C3438" s="91">
        <v>431</v>
      </c>
      <c r="D3438" s="99">
        <f>IF(OR('Exadata Layout'!R445 = "P"), 'Exadata Layout'!V445, 0)</f>
        <v>0</v>
      </c>
      <c r="E3438" s="99">
        <f t="array" ref="E3438">IF(OR('Exadata Layout'!R445 = "P", 'Exadata Layout'!R445 = "A"), 'Exadata Layout'!W445, 0)</f>
        <v>0</v>
      </c>
      <c r="F3438" s="99">
        <f>IF(OR('Exadata Layout'!R445 = "P", 'Exadata Layout'!R445 = "A"), 'Exadata Layout'!I445, 0)</f>
        <v>0</v>
      </c>
      <c r="G3438" s="91" t="str">
        <f t="array" ref="G3438">IF(OR('Exadata Layout'!R445 = "P", 'Exadata Layout'!R445 = "A"), 'Exadata Layout'!G445, "")</f>
        <v/>
      </c>
    </row>
    <row r="3439" spans="3:7">
      <c r="C3439" s="91">
        <v>432</v>
      </c>
      <c r="D3439" s="99">
        <f>IF(OR('Exadata Layout'!R446 = "P"), 'Exadata Layout'!V446, 0)</f>
        <v>0</v>
      </c>
      <c r="E3439" s="99">
        <f t="array" ref="E3439">IF(OR('Exadata Layout'!R446 = "P", 'Exadata Layout'!R446 = "A"), 'Exadata Layout'!W446, 0)</f>
        <v>0</v>
      </c>
      <c r="F3439" s="99">
        <f>IF(OR('Exadata Layout'!R446 = "P", 'Exadata Layout'!R446 = "A"), 'Exadata Layout'!I446, 0)</f>
        <v>0</v>
      </c>
      <c r="G3439" s="91" t="str">
        <f t="array" ref="G3439">IF(OR('Exadata Layout'!R446 = "P", 'Exadata Layout'!R446 = "A"), 'Exadata Layout'!G446, "")</f>
        <v/>
      </c>
    </row>
    <row r="3440" spans="3:7">
      <c r="C3440" s="91">
        <v>433</v>
      </c>
      <c r="D3440" s="99">
        <f>IF(OR('Exadata Layout'!R447 = "P"), 'Exadata Layout'!V447, 0)</f>
        <v>0</v>
      </c>
      <c r="E3440" s="99">
        <f t="array" ref="E3440">IF(OR('Exadata Layout'!R447 = "P", 'Exadata Layout'!R447 = "A"), 'Exadata Layout'!W447, 0)</f>
        <v>0</v>
      </c>
      <c r="F3440" s="99">
        <f>IF(OR('Exadata Layout'!R447 = "P", 'Exadata Layout'!R447 = "A"), 'Exadata Layout'!I447, 0)</f>
        <v>0</v>
      </c>
      <c r="G3440" s="91" t="str">
        <f t="array" ref="G3440">IF(OR('Exadata Layout'!R447 = "P", 'Exadata Layout'!R447 = "A"), 'Exadata Layout'!G447, "")</f>
        <v/>
      </c>
    </row>
    <row r="3441" spans="3:7">
      <c r="C3441" s="91">
        <v>434</v>
      </c>
      <c r="D3441" s="99">
        <f>IF(OR('Exadata Layout'!R448 = "P"), 'Exadata Layout'!V448, 0)</f>
        <v>0</v>
      </c>
      <c r="E3441" s="99">
        <f t="array" ref="E3441">IF(OR('Exadata Layout'!R448 = "P", 'Exadata Layout'!R448 = "A"), 'Exadata Layout'!W448, 0)</f>
        <v>0</v>
      </c>
      <c r="F3441" s="99">
        <f>IF(OR('Exadata Layout'!R448 = "P", 'Exadata Layout'!R448 = "A"), 'Exadata Layout'!I448, 0)</f>
        <v>0</v>
      </c>
      <c r="G3441" s="91" t="str">
        <f t="array" ref="G3441">IF(OR('Exadata Layout'!R448 = "P", 'Exadata Layout'!R448 = "A"), 'Exadata Layout'!G448, "")</f>
        <v/>
      </c>
    </row>
    <row r="3442" spans="3:7">
      <c r="C3442" s="91">
        <v>435</v>
      </c>
      <c r="D3442" s="99">
        <f>IF(OR('Exadata Layout'!R449 = "P"), 'Exadata Layout'!V449, 0)</f>
        <v>0</v>
      </c>
      <c r="E3442" s="99">
        <f t="array" ref="E3442">IF(OR('Exadata Layout'!R449 = "P", 'Exadata Layout'!R449 = "A"), 'Exadata Layout'!W449, 0)</f>
        <v>0</v>
      </c>
      <c r="F3442" s="99">
        <f>IF(OR('Exadata Layout'!R449 = "P", 'Exadata Layout'!R449 = "A"), 'Exadata Layout'!I449, 0)</f>
        <v>0</v>
      </c>
      <c r="G3442" s="91" t="str">
        <f t="array" ref="G3442">IF(OR('Exadata Layout'!R449 = "P", 'Exadata Layout'!R449 = "A"), 'Exadata Layout'!G449, "")</f>
        <v/>
      </c>
    </row>
    <row r="3443" spans="3:7">
      <c r="C3443" s="91">
        <v>436</v>
      </c>
      <c r="D3443" s="99">
        <f>IF(OR('Exadata Layout'!R450 = "P"), 'Exadata Layout'!V450, 0)</f>
        <v>0</v>
      </c>
      <c r="E3443" s="99">
        <f t="array" ref="E3443">IF(OR('Exadata Layout'!R450 = "P", 'Exadata Layout'!R450 = "A"), 'Exadata Layout'!W450, 0)</f>
        <v>0</v>
      </c>
      <c r="F3443" s="99">
        <f>IF(OR('Exadata Layout'!R450 = "P", 'Exadata Layout'!R450 = "A"), 'Exadata Layout'!I450, 0)</f>
        <v>0</v>
      </c>
      <c r="G3443" s="91" t="str">
        <f t="array" ref="G3443">IF(OR('Exadata Layout'!R450 = "P", 'Exadata Layout'!R450 = "A"), 'Exadata Layout'!G450, "")</f>
        <v/>
      </c>
    </row>
    <row r="3444" spans="3:7">
      <c r="C3444" s="91">
        <v>437</v>
      </c>
      <c r="D3444" s="99">
        <f>IF(OR('Exadata Layout'!R451 = "P"), 'Exadata Layout'!V451, 0)</f>
        <v>0</v>
      </c>
      <c r="E3444" s="99">
        <f t="array" ref="E3444">IF(OR('Exadata Layout'!R451 = "P", 'Exadata Layout'!R451 = "A"), 'Exadata Layout'!W451, 0)</f>
        <v>0</v>
      </c>
      <c r="F3444" s="99">
        <f>IF(OR('Exadata Layout'!R451 = "P", 'Exadata Layout'!R451 = "A"), 'Exadata Layout'!I451, 0)</f>
        <v>0</v>
      </c>
      <c r="G3444" s="91" t="str">
        <f t="array" ref="G3444">IF(OR('Exadata Layout'!R451 = "P", 'Exadata Layout'!R451 = "A"), 'Exadata Layout'!G451, "")</f>
        <v/>
      </c>
    </row>
    <row r="3445" spans="3:7">
      <c r="C3445" s="91">
        <v>438</v>
      </c>
      <c r="D3445" s="99">
        <f>IF(OR('Exadata Layout'!R452 = "P"), 'Exadata Layout'!V452, 0)</f>
        <v>0</v>
      </c>
      <c r="E3445" s="99">
        <f t="array" ref="E3445">IF(OR('Exadata Layout'!R452 = "P", 'Exadata Layout'!R452 = "A"), 'Exadata Layout'!W452, 0)</f>
        <v>0</v>
      </c>
      <c r="F3445" s="99">
        <f>IF(OR('Exadata Layout'!R452 = "P", 'Exadata Layout'!R452 = "A"), 'Exadata Layout'!I452, 0)</f>
        <v>0</v>
      </c>
      <c r="G3445" s="91" t="str">
        <f t="array" ref="G3445">IF(OR('Exadata Layout'!R452 = "P", 'Exadata Layout'!R452 = "A"), 'Exadata Layout'!G452, "")</f>
        <v/>
      </c>
    </row>
    <row r="3446" spans="3:7">
      <c r="C3446" s="91">
        <v>439</v>
      </c>
      <c r="D3446" s="99">
        <f>IF(OR('Exadata Layout'!R453 = "P"), 'Exadata Layout'!V453, 0)</f>
        <v>0</v>
      </c>
      <c r="E3446" s="99">
        <f t="array" ref="E3446">IF(OR('Exadata Layout'!R453 = "P", 'Exadata Layout'!R453 = "A"), 'Exadata Layout'!W453, 0)</f>
        <v>0</v>
      </c>
      <c r="F3446" s="99">
        <f>IF(OR('Exadata Layout'!R453 = "P", 'Exadata Layout'!R453 = "A"), 'Exadata Layout'!I453, 0)</f>
        <v>0</v>
      </c>
      <c r="G3446" s="91" t="str">
        <f t="array" ref="G3446">IF(OR('Exadata Layout'!R453 = "P", 'Exadata Layout'!R453 = "A"), 'Exadata Layout'!G453, "")</f>
        <v/>
      </c>
    </row>
    <row r="3447" spans="3:7">
      <c r="C3447" s="91">
        <v>440</v>
      </c>
      <c r="D3447" s="99">
        <f>IF(OR('Exadata Layout'!R454 = "P"), 'Exadata Layout'!V454, 0)</f>
        <v>0</v>
      </c>
      <c r="E3447" s="99">
        <f t="array" ref="E3447">IF(OR('Exadata Layout'!R454 = "P", 'Exadata Layout'!R454 = "A"), 'Exadata Layout'!W454, 0)</f>
        <v>0</v>
      </c>
      <c r="F3447" s="99">
        <f>IF(OR('Exadata Layout'!R454 = "P", 'Exadata Layout'!R454 = "A"), 'Exadata Layout'!I454, 0)</f>
        <v>0</v>
      </c>
      <c r="G3447" s="91" t="str">
        <f t="array" ref="G3447">IF(OR('Exadata Layout'!R454 = "P", 'Exadata Layout'!R454 = "A"), 'Exadata Layout'!G454, "")</f>
        <v/>
      </c>
    </row>
    <row r="3448" spans="3:7">
      <c r="C3448" s="91">
        <v>441</v>
      </c>
      <c r="D3448" s="99">
        <f>IF(OR('Exadata Layout'!R455 = "P"), 'Exadata Layout'!V455, 0)</f>
        <v>0</v>
      </c>
      <c r="E3448" s="99">
        <f t="array" ref="E3448">IF(OR('Exadata Layout'!R455 = "P", 'Exadata Layout'!R455 = "A"), 'Exadata Layout'!W455, 0)</f>
        <v>0</v>
      </c>
      <c r="F3448" s="99">
        <f>IF(OR('Exadata Layout'!R455 = "P", 'Exadata Layout'!R455 = "A"), 'Exadata Layout'!I455, 0)</f>
        <v>0</v>
      </c>
      <c r="G3448" s="91" t="str">
        <f t="array" ref="G3448">IF(OR('Exadata Layout'!R455 = "P", 'Exadata Layout'!R455 = "A"), 'Exadata Layout'!G455, "")</f>
        <v/>
      </c>
    </row>
    <row r="3449" spans="3:7">
      <c r="C3449" s="91">
        <v>442</v>
      </c>
      <c r="D3449" s="99">
        <f>IF(OR('Exadata Layout'!R456 = "P"), 'Exadata Layout'!V456, 0)</f>
        <v>0</v>
      </c>
      <c r="E3449" s="99">
        <f t="array" ref="E3449">IF(OR('Exadata Layout'!R456 = "P", 'Exadata Layout'!R456 = "A"), 'Exadata Layout'!W456, 0)</f>
        <v>0</v>
      </c>
      <c r="F3449" s="99">
        <f>IF(OR('Exadata Layout'!R456 = "P", 'Exadata Layout'!R456 = "A"), 'Exadata Layout'!I456, 0)</f>
        <v>0</v>
      </c>
      <c r="G3449" s="91" t="str">
        <f t="array" ref="G3449">IF(OR('Exadata Layout'!R456 = "P", 'Exadata Layout'!R456 = "A"), 'Exadata Layout'!G456, "")</f>
        <v/>
      </c>
    </row>
    <row r="3450" spans="3:7">
      <c r="C3450" s="91">
        <v>443</v>
      </c>
      <c r="D3450" s="99">
        <f>IF(OR('Exadata Layout'!R457 = "P"), 'Exadata Layout'!V457, 0)</f>
        <v>0</v>
      </c>
      <c r="E3450" s="99">
        <f t="array" ref="E3450">IF(OR('Exadata Layout'!R457 = "P", 'Exadata Layout'!R457 = "A"), 'Exadata Layout'!W457, 0)</f>
        <v>0</v>
      </c>
      <c r="F3450" s="99">
        <f>IF(OR('Exadata Layout'!R457 = "P", 'Exadata Layout'!R457 = "A"), 'Exadata Layout'!I457, 0)</f>
        <v>0</v>
      </c>
      <c r="G3450" s="91" t="str">
        <f t="array" ref="G3450">IF(OR('Exadata Layout'!R457 = "P", 'Exadata Layout'!R457 = "A"), 'Exadata Layout'!G457, "")</f>
        <v/>
      </c>
    </row>
    <row r="3451" spans="3:7">
      <c r="C3451" s="91">
        <v>444</v>
      </c>
      <c r="D3451" s="99">
        <f>IF(OR('Exadata Layout'!R458 = "P"), 'Exadata Layout'!V458, 0)</f>
        <v>0</v>
      </c>
      <c r="E3451" s="99">
        <f t="array" ref="E3451">IF(OR('Exadata Layout'!R458 = "P", 'Exadata Layout'!R458 = "A"), 'Exadata Layout'!W458, 0)</f>
        <v>0</v>
      </c>
      <c r="F3451" s="99">
        <f>IF(OR('Exadata Layout'!R458 = "P", 'Exadata Layout'!R458 = "A"), 'Exadata Layout'!I458, 0)</f>
        <v>0</v>
      </c>
      <c r="G3451" s="91" t="str">
        <f t="array" ref="G3451">IF(OR('Exadata Layout'!R458 = "P", 'Exadata Layout'!R458 = "A"), 'Exadata Layout'!G458, "")</f>
        <v/>
      </c>
    </row>
    <row r="3452" spans="3:7">
      <c r="C3452" s="91">
        <v>445</v>
      </c>
      <c r="D3452" s="99">
        <f>IF(OR('Exadata Layout'!R459 = "P"), 'Exadata Layout'!V459, 0)</f>
        <v>0</v>
      </c>
      <c r="E3452" s="99">
        <f t="array" ref="E3452">IF(OR('Exadata Layout'!R459 = "P", 'Exadata Layout'!R459 = "A"), 'Exadata Layout'!W459, 0)</f>
        <v>0</v>
      </c>
      <c r="F3452" s="99">
        <f>IF(OR('Exadata Layout'!R459 = "P", 'Exadata Layout'!R459 = "A"), 'Exadata Layout'!I459, 0)</f>
        <v>0</v>
      </c>
      <c r="G3452" s="91" t="str">
        <f t="array" ref="G3452">IF(OR('Exadata Layout'!R459 = "P", 'Exadata Layout'!R459 = "A"), 'Exadata Layout'!G459, "")</f>
        <v/>
      </c>
    </row>
    <row r="3453" spans="3:7">
      <c r="C3453" s="91">
        <v>446</v>
      </c>
      <c r="D3453" s="99">
        <f>IF(OR('Exadata Layout'!R460 = "P"), 'Exadata Layout'!V460, 0)</f>
        <v>0</v>
      </c>
      <c r="E3453" s="99">
        <f t="array" ref="E3453">IF(OR('Exadata Layout'!R460 = "P", 'Exadata Layout'!R460 = "A"), 'Exadata Layout'!W460, 0)</f>
        <v>0</v>
      </c>
      <c r="F3453" s="99">
        <f>IF(OR('Exadata Layout'!R460 = "P", 'Exadata Layout'!R460 = "A"), 'Exadata Layout'!I460, 0)</f>
        <v>0</v>
      </c>
      <c r="G3453" s="91" t="str">
        <f t="array" ref="G3453">IF(OR('Exadata Layout'!R460 = "P", 'Exadata Layout'!R460 = "A"), 'Exadata Layout'!G460, "")</f>
        <v/>
      </c>
    </row>
    <row r="3454" spans="3:7">
      <c r="C3454" s="91">
        <v>447</v>
      </c>
      <c r="D3454" s="99">
        <f>IF(OR('Exadata Layout'!R461 = "P"), 'Exadata Layout'!V461, 0)</f>
        <v>0</v>
      </c>
      <c r="E3454" s="99">
        <f t="array" ref="E3454">IF(OR('Exadata Layout'!R461 = "P", 'Exadata Layout'!R461 = "A"), 'Exadata Layout'!W461, 0)</f>
        <v>0</v>
      </c>
      <c r="F3454" s="99">
        <f>IF(OR('Exadata Layout'!R461 = "P", 'Exadata Layout'!R461 = "A"), 'Exadata Layout'!I461, 0)</f>
        <v>0</v>
      </c>
      <c r="G3454" s="91" t="str">
        <f t="array" ref="G3454">IF(OR('Exadata Layout'!R461 = "P", 'Exadata Layout'!R461 = "A"), 'Exadata Layout'!G461, "")</f>
        <v/>
      </c>
    </row>
    <row r="3455" spans="3:7">
      <c r="C3455" s="91">
        <v>448</v>
      </c>
      <c r="D3455" s="99">
        <f>IF(OR('Exadata Layout'!R462 = "P"), 'Exadata Layout'!V462, 0)</f>
        <v>0</v>
      </c>
      <c r="E3455" s="99">
        <f t="array" ref="E3455">IF(OR('Exadata Layout'!R462 = "P", 'Exadata Layout'!R462 = "A"), 'Exadata Layout'!W462, 0)</f>
        <v>0</v>
      </c>
      <c r="F3455" s="99">
        <f>IF(OR('Exadata Layout'!R462 = "P", 'Exadata Layout'!R462 = "A"), 'Exadata Layout'!I462, 0)</f>
        <v>0</v>
      </c>
      <c r="G3455" s="91" t="str">
        <f t="array" ref="G3455">IF(OR('Exadata Layout'!R462 = "P", 'Exadata Layout'!R462 = "A"), 'Exadata Layout'!G462, "")</f>
        <v/>
      </c>
    </row>
    <row r="3456" spans="3:7">
      <c r="C3456" s="91">
        <v>449</v>
      </c>
      <c r="D3456" s="99">
        <f>IF(OR('Exadata Layout'!R463 = "P"), 'Exadata Layout'!V463, 0)</f>
        <v>0</v>
      </c>
      <c r="E3456" s="99">
        <f t="array" ref="E3456">IF(OR('Exadata Layout'!R463 = "P", 'Exadata Layout'!R463 = "A"), 'Exadata Layout'!W463, 0)</f>
        <v>0</v>
      </c>
      <c r="F3456" s="99">
        <f>IF(OR('Exadata Layout'!R463 = "P", 'Exadata Layout'!R463 = "A"), 'Exadata Layout'!I463, 0)</f>
        <v>0</v>
      </c>
      <c r="G3456" s="91" t="str">
        <f t="array" ref="G3456">IF(OR('Exadata Layout'!R463 = "P", 'Exadata Layout'!R463 = "A"), 'Exadata Layout'!G463, "")</f>
        <v/>
      </c>
    </row>
    <row r="3457" spans="3:7">
      <c r="C3457" s="91">
        <v>450</v>
      </c>
      <c r="D3457" s="99">
        <f>IF(OR('Exadata Layout'!R464 = "P"), 'Exadata Layout'!V464, 0)</f>
        <v>0</v>
      </c>
      <c r="E3457" s="99">
        <f t="array" ref="E3457">IF(OR('Exadata Layout'!R464 = "P", 'Exadata Layout'!R464 = "A"), 'Exadata Layout'!W464, 0)</f>
        <v>0</v>
      </c>
      <c r="F3457" s="99">
        <f>IF(OR('Exadata Layout'!R464 = "P", 'Exadata Layout'!R464 = "A"), 'Exadata Layout'!I464, 0)</f>
        <v>0</v>
      </c>
      <c r="G3457" s="91" t="str">
        <f t="array" ref="G3457">IF(OR('Exadata Layout'!R464 = "P", 'Exadata Layout'!R464 = "A"), 'Exadata Layout'!G464, "")</f>
        <v/>
      </c>
    </row>
    <row r="3458" spans="3:7">
      <c r="C3458" s="91">
        <v>451</v>
      </c>
      <c r="D3458" s="99">
        <f>IF(OR('Exadata Layout'!R465 = "P"), 'Exadata Layout'!V465, 0)</f>
        <v>0</v>
      </c>
      <c r="E3458" s="99">
        <f t="array" ref="E3458">IF(OR('Exadata Layout'!R465 = "P", 'Exadata Layout'!R465 = "A"), 'Exadata Layout'!W465, 0)</f>
        <v>0</v>
      </c>
      <c r="F3458" s="99">
        <f>IF(OR('Exadata Layout'!R465 = "P", 'Exadata Layout'!R465 = "A"), 'Exadata Layout'!I465, 0)</f>
        <v>0</v>
      </c>
      <c r="G3458" s="91" t="str">
        <f t="array" ref="G3458">IF(OR('Exadata Layout'!R465 = "P", 'Exadata Layout'!R465 = "A"), 'Exadata Layout'!G465, "")</f>
        <v/>
      </c>
    </row>
    <row r="3459" spans="3:7">
      <c r="C3459" s="91">
        <v>452</v>
      </c>
      <c r="D3459" s="99">
        <f>IF(OR('Exadata Layout'!R466 = "P"), 'Exadata Layout'!V466, 0)</f>
        <v>0</v>
      </c>
      <c r="E3459" s="99">
        <f t="array" ref="E3459">IF(OR('Exadata Layout'!R466 = "P", 'Exadata Layout'!R466 = "A"), 'Exadata Layout'!W466, 0)</f>
        <v>0</v>
      </c>
      <c r="F3459" s="99">
        <f>IF(OR('Exadata Layout'!R466 = "P", 'Exadata Layout'!R466 = "A"), 'Exadata Layout'!I466, 0)</f>
        <v>0</v>
      </c>
      <c r="G3459" s="91" t="str">
        <f t="array" ref="G3459">IF(OR('Exadata Layout'!R466 = "P", 'Exadata Layout'!R466 = "A"), 'Exadata Layout'!G466, "")</f>
        <v/>
      </c>
    </row>
    <row r="3460" spans="3:7">
      <c r="C3460" s="91">
        <v>453</v>
      </c>
      <c r="D3460" s="99">
        <f>IF(OR('Exadata Layout'!R467 = "P"), 'Exadata Layout'!V467, 0)</f>
        <v>0</v>
      </c>
      <c r="E3460" s="99">
        <f t="array" ref="E3460">IF(OR('Exadata Layout'!R467 = "P", 'Exadata Layout'!R467 = "A"), 'Exadata Layout'!W467, 0)</f>
        <v>0</v>
      </c>
      <c r="F3460" s="99">
        <f>IF(OR('Exadata Layout'!R467 = "P", 'Exadata Layout'!R467 = "A"), 'Exadata Layout'!I467, 0)</f>
        <v>0</v>
      </c>
      <c r="G3460" s="91" t="str">
        <f t="array" ref="G3460">IF(OR('Exadata Layout'!R467 = "P", 'Exadata Layout'!R467 = "A"), 'Exadata Layout'!G467, "")</f>
        <v/>
      </c>
    </row>
    <row r="3461" spans="3:7">
      <c r="C3461" s="91">
        <v>454</v>
      </c>
      <c r="D3461" s="99">
        <f>IF(OR('Exadata Layout'!R468 = "P"), 'Exadata Layout'!V468, 0)</f>
        <v>0</v>
      </c>
      <c r="E3461" s="99">
        <f t="array" ref="E3461">IF(OR('Exadata Layout'!R468 = "P", 'Exadata Layout'!R468 = "A"), 'Exadata Layout'!W468, 0)</f>
        <v>0</v>
      </c>
      <c r="F3461" s="99">
        <f>IF(OR('Exadata Layout'!R468 = "P", 'Exadata Layout'!R468 = "A"), 'Exadata Layout'!I468, 0)</f>
        <v>0</v>
      </c>
      <c r="G3461" s="91" t="str">
        <f t="array" ref="G3461">IF(OR('Exadata Layout'!R468 = "P", 'Exadata Layout'!R468 = "A"), 'Exadata Layout'!G468, "")</f>
        <v/>
      </c>
    </row>
    <row r="3462" spans="3:7">
      <c r="C3462" s="91">
        <v>455</v>
      </c>
      <c r="D3462" s="99">
        <f>IF(OR('Exadata Layout'!R469 = "P"), 'Exadata Layout'!V469, 0)</f>
        <v>0</v>
      </c>
      <c r="E3462" s="99">
        <f t="array" ref="E3462">IF(OR('Exadata Layout'!R469 = "P", 'Exadata Layout'!R469 = "A"), 'Exadata Layout'!W469, 0)</f>
        <v>0</v>
      </c>
      <c r="F3462" s="99">
        <f>IF(OR('Exadata Layout'!R469 = "P", 'Exadata Layout'!R469 = "A"), 'Exadata Layout'!I469, 0)</f>
        <v>0</v>
      </c>
      <c r="G3462" s="91" t="str">
        <f t="array" ref="G3462">IF(OR('Exadata Layout'!R469 = "P", 'Exadata Layout'!R469 = "A"), 'Exadata Layout'!G469, "")</f>
        <v/>
      </c>
    </row>
    <row r="3463" spans="3:7">
      <c r="C3463" s="91">
        <v>456</v>
      </c>
      <c r="D3463" s="99">
        <f>IF(OR('Exadata Layout'!R470 = "P"), 'Exadata Layout'!V470, 0)</f>
        <v>0</v>
      </c>
      <c r="E3463" s="99">
        <f t="array" ref="E3463">IF(OR('Exadata Layout'!R470 = "P", 'Exadata Layout'!R470 = "A"), 'Exadata Layout'!W470, 0)</f>
        <v>0</v>
      </c>
      <c r="F3463" s="99">
        <f>IF(OR('Exadata Layout'!R470 = "P", 'Exadata Layout'!R470 = "A"), 'Exadata Layout'!I470, 0)</f>
        <v>0</v>
      </c>
      <c r="G3463" s="91" t="str">
        <f t="array" ref="G3463">IF(OR('Exadata Layout'!R470 = "P", 'Exadata Layout'!R470 = "A"), 'Exadata Layout'!G470, "")</f>
        <v/>
      </c>
    </row>
    <row r="3464" spans="3:7">
      <c r="C3464" s="91">
        <v>457</v>
      </c>
      <c r="D3464" s="99">
        <f>IF(OR('Exadata Layout'!R471 = "P"), 'Exadata Layout'!V471, 0)</f>
        <v>0</v>
      </c>
      <c r="E3464" s="99">
        <f t="array" ref="E3464">IF(OR('Exadata Layout'!R471 = "P", 'Exadata Layout'!R471 = "A"), 'Exadata Layout'!W471, 0)</f>
        <v>0</v>
      </c>
      <c r="F3464" s="99">
        <f>IF(OR('Exadata Layout'!R471 = "P", 'Exadata Layout'!R471 = "A"), 'Exadata Layout'!I471, 0)</f>
        <v>0</v>
      </c>
      <c r="G3464" s="91" t="str">
        <f t="array" ref="G3464">IF(OR('Exadata Layout'!R471 = "P", 'Exadata Layout'!R471 = "A"), 'Exadata Layout'!G471, "")</f>
        <v/>
      </c>
    </row>
    <row r="3465" spans="3:7">
      <c r="C3465" s="91">
        <v>458</v>
      </c>
      <c r="D3465" s="99">
        <f>IF(OR('Exadata Layout'!R472 = "P"), 'Exadata Layout'!V472, 0)</f>
        <v>0</v>
      </c>
      <c r="E3465" s="99">
        <f t="array" ref="E3465">IF(OR('Exadata Layout'!R472 = "P", 'Exadata Layout'!R472 = "A"), 'Exadata Layout'!W472, 0)</f>
        <v>0</v>
      </c>
      <c r="F3465" s="99">
        <f>IF(OR('Exadata Layout'!R472 = "P", 'Exadata Layout'!R472 = "A"), 'Exadata Layout'!I472, 0)</f>
        <v>0</v>
      </c>
      <c r="G3465" s="91" t="str">
        <f t="array" ref="G3465">IF(OR('Exadata Layout'!R472 = "P", 'Exadata Layout'!R472 = "A"), 'Exadata Layout'!G472, "")</f>
        <v/>
      </c>
    </row>
    <row r="3466" spans="3:7">
      <c r="C3466" s="91">
        <v>459</v>
      </c>
      <c r="D3466" s="99">
        <f>IF(OR('Exadata Layout'!R473 = "P"), 'Exadata Layout'!V473, 0)</f>
        <v>0</v>
      </c>
      <c r="E3466" s="99">
        <f t="array" ref="E3466">IF(OR('Exadata Layout'!R473 = "P", 'Exadata Layout'!R473 = "A"), 'Exadata Layout'!W473, 0)</f>
        <v>0</v>
      </c>
      <c r="F3466" s="99">
        <f>IF(OR('Exadata Layout'!R473 = "P", 'Exadata Layout'!R473 = "A"), 'Exadata Layout'!I473, 0)</f>
        <v>0</v>
      </c>
      <c r="G3466" s="91" t="str">
        <f t="array" ref="G3466">IF(OR('Exadata Layout'!R473 = "P", 'Exadata Layout'!R473 = "A"), 'Exadata Layout'!G473, "")</f>
        <v/>
      </c>
    </row>
    <row r="3467" spans="3:7">
      <c r="C3467" s="91">
        <v>460</v>
      </c>
      <c r="D3467" s="99">
        <f>IF(OR('Exadata Layout'!R474 = "P"), 'Exadata Layout'!V474, 0)</f>
        <v>0</v>
      </c>
      <c r="E3467" s="99">
        <f t="array" ref="E3467">IF(OR('Exadata Layout'!R474 = "P", 'Exadata Layout'!R474 = "A"), 'Exadata Layout'!W474, 0)</f>
        <v>0</v>
      </c>
      <c r="F3467" s="99">
        <f>IF(OR('Exadata Layout'!R474 = "P", 'Exadata Layout'!R474 = "A"), 'Exadata Layout'!I474, 0)</f>
        <v>0</v>
      </c>
      <c r="G3467" s="91" t="str">
        <f t="array" ref="G3467">IF(OR('Exadata Layout'!R474 = "P", 'Exadata Layout'!R474 = "A"), 'Exadata Layout'!G474, "")</f>
        <v/>
      </c>
    </row>
    <row r="3468" spans="3:7">
      <c r="C3468" s="91">
        <v>461</v>
      </c>
      <c r="D3468" s="99">
        <f>IF(OR('Exadata Layout'!R475 = "P"), 'Exadata Layout'!V475, 0)</f>
        <v>0</v>
      </c>
      <c r="E3468" s="99">
        <f t="array" ref="E3468">IF(OR('Exadata Layout'!R475 = "P", 'Exadata Layout'!R475 = "A"), 'Exadata Layout'!W475, 0)</f>
        <v>0</v>
      </c>
      <c r="F3468" s="99">
        <f>IF(OR('Exadata Layout'!R475 = "P", 'Exadata Layout'!R475 = "A"), 'Exadata Layout'!I475, 0)</f>
        <v>0</v>
      </c>
      <c r="G3468" s="91" t="str">
        <f t="array" ref="G3468">IF(OR('Exadata Layout'!R475 = "P", 'Exadata Layout'!R475 = "A"), 'Exadata Layout'!G475, "")</f>
        <v/>
      </c>
    </row>
    <row r="3469" spans="3:7">
      <c r="C3469" s="91">
        <v>462</v>
      </c>
      <c r="D3469" s="99">
        <f>IF(OR('Exadata Layout'!R476 = "P"), 'Exadata Layout'!V476, 0)</f>
        <v>0</v>
      </c>
      <c r="E3469" s="99">
        <f t="array" ref="E3469">IF(OR('Exadata Layout'!R476 = "P", 'Exadata Layout'!R476 = "A"), 'Exadata Layout'!W476, 0)</f>
        <v>0</v>
      </c>
      <c r="F3469" s="99">
        <f>IF(OR('Exadata Layout'!R476 = "P", 'Exadata Layout'!R476 = "A"), 'Exadata Layout'!I476, 0)</f>
        <v>0</v>
      </c>
      <c r="G3469" s="91" t="str">
        <f t="array" ref="G3469">IF(OR('Exadata Layout'!R476 = "P", 'Exadata Layout'!R476 = "A"), 'Exadata Layout'!G476, "")</f>
        <v/>
      </c>
    </row>
    <row r="3470" spans="3:7">
      <c r="C3470" s="91">
        <v>463</v>
      </c>
      <c r="D3470" s="99">
        <f>IF(OR('Exadata Layout'!R477 = "P"), 'Exadata Layout'!V477, 0)</f>
        <v>0</v>
      </c>
      <c r="E3470" s="99">
        <f t="array" ref="E3470">IF(OR('Exadata Layout'!R477 = "P", 'Exadata Layout'!R477 = "A"), 'Exadata Layout'!W477, 0)</f>
        <v>0</v>
      </c>
      <c r="F3470" s="99">
        <f>IF(OR('Exadata Layout'!R477 = "P", 'Exadata Layout'!R477 = "A"), 'Exadata Layout'!I477, 0)</f>
        <v>0</v>
      </c>
      <c r="G3470" s="91" t="str">
        <f t="array" ref="G3470">IF(OR('Exadata Layout'!R477 = "P", 'Exadata Layout'!R477 = "A"), 'Exadata Layout'!G477, "")</f>
        <v/>
      </c>
    </row>
    <row r="3471" spans="3:7">
      <c r="C3471" s="91">
        <v>464</v>
      </c>
      <c r="D3471" s="99">
        <f>IF(OR('Exadata Layout'!R478 = "P"), 'Exadata Layout'!V478, 0)</f>
        <v>0</v>
      </c>
      <c r="E3471" s="99">
        <f t="array" ref="E3471">IF(OR('Exadata Layout'!R478 = "P", 'Exadata Layout'!R478 = "A"), 'Exadata Layout'!W478, 0)</f>
        <v>0</v>
      </c>
      <c r="F3471" s="99">
        <f>IF(OR('Exadata Layout'!R478 = "P", 'Exadata Layout'!R478 = "A"), 'Exadata Layout'!I478, 0)</f>
        <v>0</v>
      </c>
      <c r="G3471" s="91" t="str">
        <f t="array" ref="G3471">IF(OR('Exadata Layout'!R478 = "P", 'Exadata Layout'!R478 = "A"), 'Exadata Layout'!G478, "")</f>
        <v/>
      </c>
    </row>
    <row r="3472" spans="3:7">
      <c r="C3472" s="91">
        <v>465</v>
      </c>
      <c r="D3472" s="99">
        <f>IF(OR('Exadata Layout'!R479 = "P"), 'Exadata Layout'!V479, 0)</f>
        <v>0</v>
      </c>
      <c r="E3472" s="99">
        <f t="array" ref="E3472">IF(OR('Exadata Layout'!R479 = "P", 'Exadata Layout'!R479 = "A"), 'Exadata Layout'!W479, 0)</f>
        <v>0</v>
      </c>
      <c r="F3472" s="99">
        <f>IF(OR('Exadata Layout'!R479 = "P", 'Exadata Layout'!R479 = "A"), 'Exadata Layout'!I479, 0)</f>
        <v>0</v>
      </c>
      <c r="G3472" s="91" t="str">
        <f t="array" ref="G3472">IF(OR('Exadata Layout'!R479 = "P", 'Exadata Layout'!R479 = "A"), 'Exadata Layout'!G479, "")</f>
        <v/>
      </c>
    </row>
    <row r="3473" spans="3:7">
      <c r="C3473" s="91">
        <v>466</v>
      </c>
      <c r="D3473" s="99">
        <f>IF(OR('Exadata Layout'!R480 = "P"), 'Exadata Layout'!V480, 0)</f>
        <v>0</v>
      </c>
      <c r="E3473" s="99">
        <f t="array" ref="E3473">IF(OR('Exadata Layout'!R480 = "P", 'Exadata Layout'!R480 = "A"), 'Exadata Layout'!W480, 0)</f>
        <v>0</v>
      </c>
      <c r="F3473" s="99">
        <f>IF(OR('Exadata Layout'!R480 = "P", 'Exadata Layout'!R480 = "A"), 'Exadata Layout'!I480, 0)</f>
        <v>0</v>
      </c>
      <c r="G3473" s="91" t="str">
        <f t="array" ref="G3473">IF(OR('Exadata Layout'!R480 = "P", 'Exadata Layout'!R480 = "A"), 'Exadata Layout'!G480, "")</f>
        <v/>
      </c>
    </row>
    <row r="3474" spans="3:7">
      <c r="C3474" s="91">
        <v>467</v>
      </c>
      <c r="D3474" s="99">
        <f>IF(OR('Exadata Layout'!R481 = "P"), 'Exadata Layout'!V481, 0)</f>
        <v>0</v>
      </c>
      <c r="E3474" s="99">
        <f t="array" ref="E3474">IF(OR('Exadata Layout'!R481 = "P", 'Exadata Layout'!R481 = "A"), 'Exadata Layout'!W481, 0)</f>
        <v>0</v>
      </c>
      <c r="F3474" s="99">
        <f>IF(OR('Exadata Layout'!R481 = "P", 'Exadata Layout'!R481 = "A"), 'Exadata Layout'!I481, 0)</f>
        <v>0</v>
      </c>
      <c r="G3474" s="91" t="str">
        <f t="array" ref="G3474">IF(OR('Exadata Layout'!R481 = "P", 'Exadata Layout'!R481 = "A"), 'Exadata Layout'!G481, "")</f>
        <v/>
      </c>
    </row>
    <row r="3475" spans="3:7">
      <c r="C3475" s="91">
        <v>468</v>
      </c>
      <c r="D3475" s="99">
        <f>IF(OR('Exadata Layout'!R482 = "P"), 'Exadata Layout'!V482, 0)</f>
        <v>0</v>
      </c>
      <c r="E3475" s="99">
        <f t="array" ref="E3475">IF(OR('Exadata Layout'!R482 = "P", 'Exadata Layout'!R482 = "A"), 'Exadata Layout'!W482, 0)</f>
        <v>0</v>
      </c>
      <c r="F3475" s="99">
        <f>IF(OR('Exadata Layout'!R482 = "P", 'Exadata Layout'!R482 = "A"), 'Exadata Layout'!I482, 0)</f>
        <v>0</v>
      </c>
      <c r="G3475" s="91" t="str">
        <f t="array" ref="G3475">IF(OR('Exadata Layout'!R482 = "P", 'Exadata Layout'!R482 = "A"), 'Exadata Layout'!G482, "")</f>
        <v/>
      </c>
    </row>
    <row r="3476" spans="3:7">
      <c r="C3476" s="91">
        <v>469</v>
      </c>
      <c r="D3476" s="99">
        <f>IF(OR('Exadata Layout'!R483 = "P"), 'Exadata Layout'!V483, 0)</f>
        <v>0</v>
      </c>
      <c r="E3476" s="99">
        <f t="array" ref="E3476">IF(OR('Exadata Layout'!R483 = "P", 'Exadata Layout'!R483 = "A"), 'Exadata Layout'!W483, 0)</f>
        <v>0</v>
      </c>
      <c r="F3476" s="99">
        <f>IF(OR('Exadata Layout'!R483 = "P", 'Exadata Layout'!R483 = "A"), 'Exadata Layout'!I483, 0)</f>
        <v>0</v>
      </c>
      <c r="G3476" s="91" t="str">
        <f t="array" ref="G3476">IF(OR('Exadata Layout'!R483 = "P", 'Exadata Layout'!R483 = "A"), 'Exadata Layout'!G483, "")</f>
        <v/>
      </c>
    </row>
    <row r="3477" spans="3:7">
      <c r="C3477" s="91">
        <v>470</v>
      </c>
      <c r="D3477" s="99">
        <f>IF(OR('Exadata Layout'!R484 = "P"), 'Exadata Layout'!V484, 0)</f>
        <v>0</v>
      </c>
      <c r="E3477" s="99">
        <f t="array" ref="E3477">IF(OR('Exadata Layout'!R484 = "P", 'Exadata Layout'!R484 = "A"), 'Exadata Layout'!W484, 0)</f>
        <v>0</v>
      </c>
      <c r="F3477" s="99">
        <f>IF(OR('Exadata Layout'!R484 = "P", 'Exadata Layout'!R484 = "A"), 'Exadata Layout'!I484, 0)</f>
        <v>0</v>
      </c>
      <c r="G3477" s="91" t="str">
        <f t="array" ref="G3477">IF(OR('Exadata Layout'!R484 = "P", 'Exadata Layout'!R484 = "A"), 'Exadata Layout'!G484, "")</f>
        <v/>
      </c>
    </row>
    <row r="3478" spans="3:7">
      <c r="C3478" s="91">
        <v>471</v>
      </c>
      <c r="D3478" s="99">
        <f>IF(OR('Exadata Layout'!R485 = "P"), 'Exadata Layout'!V485, 0)</f>
        <v>0</v>
      </c>
      <c r="E3478" s="99">
        <f t="array" ref="E3478">IF(OR('Exadata Layout'!R485 = "P", 'Exadata Layout'!R485 = "A"), 'Exadata Layout'!W485, 0)</f>
        <v>0</v>
      </c>
      <c r="F3478" s="99">
        <f>IF(OR('Exadata Layout'!R485 = "P", 'Exadata Layout'!R485 = "A"), 'Exadata Layout'!I485, 0)</f>
        <v>0</v>
      </c>
      <c r="G3478" s="91" t="str">
        <f t="array" ref="G3478">IF(OR('Exadata Layout'!R485 = "P", 'Exadata Layout'!R485 = "A"), 'Exadata Layout'!G485, "")</f>
        <v/>
      </c>
    </row>
    <row r="3479" spans="3:7">
      <c r="C3479" s="91">
        <v>472</v>
      </c>
      <c r="D3479" s="99">
        <f>IF(OR('Exadata Layout'!R486 = "P"), 'Exadata Layout'!V486, 0)</f>
        <v>0</v>
      </c>
      <c r="E3479" s="99">
        <f t="array" ref="E3479">IF(OR('Exadata Layout'!R486 = "P", 'Exadata Layout'!R486 = "A"), 'Exadata Layout'!W486, 0)</f>
        <v>0</v>
      </c>
      <c r="F3479" s="99">
        <f>IF(OR('Exadata Layout'!R486 = "P", 'Exadata Layout'!R486 = "A"), 'Exadata Layout'!I486, 0)</f>
        <v>0</v>
      </c>
      <c r="G3479" s="91" t="str">
        <f t="array" ref="G3479">IF(OR('Exadata Layout'!R486 = "P", 'Exadata Layout'!R486 = "A"), 'Exadata Layout'!G486, "")</f>
        <v/>
      </c>
    </row>
    <row r="3480" spans="3:7">
      <c r="C3480" s="91">
        <v>473</v>
      </c>
      <c r="D3480" s="99">
        <f>IF(OR('Exadata Layout'!R487 = "P"), 'Exadata Layout'!V487, 0)</f>
        <v>0</v>
      </c>
      <c r="E3480" s="99">
        <f t="array" ref="E3480">IF(OR('Exadata Layout'!R487 = "P", 'Exadata Layout'!R487 = "A"), 'Exadata Layout'!W487, 0)</f>
        <v>0</v>
      </c>
      <c r="F3480" s="99">
        <f>IF(OR('Exadata Layout'!R487 = "P", 'Exadata Layout'!R487 = "A"), 'Exadata Layout'!I487, 0)</f>
        <v>0</v>
      </c>
      <c r="G3480" s="91" t="str">
        <f t="array" ref="G3480">IF(OR('Exadata Layout'!R487 = "P", 'Exadata Layout'!R487 = "A"), 'Exadata Layout'!G487, "")</f>
        <v/>
      </c>
    </row>
    <row r="3481" spans="3:7">
      <c r="C3481" s="91">
        <v>474</v>
      </c>
      <c r="D3481" s="99">
        <f>IF(OR('Exadata Layout'!R488 = "P"), 'Exadata Layout'!V488, 0)</f>
        <v>0</v>
      </c>
      <c r="E3481" s="99">
        <f t="array" ref="E3481">IF(OR('Exadata Layout'!R488 = "P", 'Exadata Layout'!R488 = "A"), 'Exadata Layout'!W488, 0)</f>
        <v>0</v>
      </c>
      <c r="F3481" s="99">
        <f>IF(OR('Exadata Layout'!R488 = "P", 'Exadata Layout'!R488 = "A"), 'Exadata Layout'!I488, 0)</f>
        <v>0</v>
      </c>
      <c r="G3481" s="91" t="str">
        <f t="array" ref="G3481">IF(OR('Exadata Layout'!R488 = "P", 'Exadata Layout'!R488 = "A"), 'Exadata Layout'!G488, "")</f>
        <v/>
      </c>
    </row>
    <row r="3482" spans="3:7">
      <c r="C3482" s="91">
        <v>475</v>
      </c>
      <c r="D3482" s="99">
        <f>IF(OR('Exadata Layout'!R489 = "P"), 'Exadata Layout'!V489, 0)</f>
        <v>0</v>
      </c>
      <c r="E3482" s="99">
        <f t="array" ref="E3482">IF(OR('Exadata Layout'!R489 = "P", 'Exadata Layout'!R489 = "A"), 'Exadata Layout'!W489, 0)</f>
        <v>0</v>
      </c>
      <c r="F3482" s="99">
        <f>IF(OR('Exadata Layout'!R489 = "P", 'Exadata Layout'!R489 = "A"), 'Exadata Layout'!I489, 0)</f>
        <v>0</v>
      </c>
      <c r="G3482" s="91" t="str">
        <f t="array" ref="G3482">IF(OR('Exadata Layout'!R489 = "P", 'Exadata Layout'!R489 = "A"), 'Exadata Layout'!G489, "")</f>
        <v/>
      </c>
    </row>
    <row r="3483" spans="3:7">
      <c r="C3483" s="91">
        <v>476</v>
      </c>
      <c r="D3483" s="99">
        <f>IF(OR('Exadata Layout'!R490 = "P"), 'Exadata Layout'!V490, 0)</f>
        <v>0</v>
      </c>
      <c r="E3483" s="99">
        <f t="array" ref="E3483">IF(OR('Exadata Layout'!R490 = "P", 'Exadata Layout'!R490 = "A"), 'Exadata Layout'!W490, 0)</f>
        <v>0</v>
      </c>
      <c r="F3483" s="99">
        <f>IF(OR('Exadata Layout'!R490 = "P", 'Exadata Layout'!R490 = "A"), 'Exadata Layout'!I490, 0)</f>
        <v>0</v>
      </c>
      <c r="G3483" s="91" t="str">
        <f t="array" ref="G3483">IF(OR('Exadata Layout'!R490 = "P", 'Exadata Layout'!R490 = "A"), 'Exadata Layout'!G490, "")</f>
        <v/>
      </c>
    </row>
    <row r="3484" spans="3:7">
      <c r="C3484" s="91">
        <v>477</v>
      </c>
      <c r="D3484" s="99">
        <f>IF(OR('Exadata Layout'!R491 = "P"), 'Exadata Layout'!V491, 0)</f>
        <v>0</v>
      </c>
      <c r="E3484" s="99">
        <f t="array" ref="E3484">IF(OR('Exadata Layout'!R491 = "P", 'Exadata Layout'!R491 = "A"), 'Exadata Layout'!W491, 0)</f>
        <v>0</v>
      </c>
      <c r="F3484" s="99">
        <f>IF(OR('Exadata Layout'!R491 = "P", 'Exadata Layout'!R491 = "A"), 'Exadata Layout'!I491, 0)</f>
        <v>0</v>
      </c>
      <c r="G3484" s="91" t="str">
        <f t="array" ref="G3484">IF(OR('Exadata Layout'!R491 = "P", 'Exadata Layout'!R491 = "A"), 'Exadata Layout'!G491, "")</f>
        <v/>
      </c>
    </row>
    <row r="3485" spans="3:7">
      <c r="C3485" s="91">
        <v>478</v>
      </c>
      <c r="D3485" s="99">
        <f>IF(OR('Exadata Layout'!R492 = "P"), 'Exadata Layout'!V492, 0)</f>
        <v>0</v>
      </c>
      <c r="E3485" s="99">
        <f t="array" ref="E3485">IF(OR('Exadata Layout'!R492 = "P", 'Exadata Layout'!R492 = "A"), 'Exadata Layout'!W492, 0)</f>
        <v>0</v>
      </c>
      <c r="F3485" s="99">
        <f>IF(OR('Exadata Layout'!R492 = "P", 'Exadata Layout'!R492 = "A"), 'Exadata Layout'!I492, 0)</f>
        <v>0</v>
      </c>
      <c r="G3485" s="91" t="str">
        <f t="array" ref="G3485">IF(OR('Exadata Layout'!R492 = "P", 'Exadata Layout'!R492 = "A"), 'Exadata Layout'!G492, "")</f>
        <v/>
      </c>
    </row>
    <row r="3486" spans="3:7">
      <c r="C3486" s="91">
        <v>479</v>
      </c>
      <c r="D3486" s="99">
        <f>IF(OR('Exadata Layout'!R493 = "P"), 'Exadata Layout'!V493, 0)</f>
        <v>0</v>
      </c>
      <c r="E3486" s="99">
        <f t="array" ref="E3486">IF(OR('Exadata Layout'!R493 = "P", 'Exadata Layout'!R493 = "A"), 'Exadata Layout'!W493, 0)</f>
        <v>0</v>
      </c>
      <c r="F3486" s="99">
        <f>IF(OR('Exadata Layout'!R493 = "P", 'Exadata Layout'!R493 = "A"), 'Exadata Layout'!I493, 0)</f>
        <v>0</v>
      </c>
      <c r="G3486" s="91" t="str">
        <f t="array" ref="G3486">IF(OR('Exadata Layout'!R493 = "P", 'Exadata Layout'!R493 = "A"), 'Exadata Layout'!G493, "")</f>
        <v/>
      </c>
    </row>
    <row r="3487" spans="3:7">
      <c r="C3487" s="91">
        <v>480</v>
      </c>
      <c r="D3487" s="99">
        <f>IF(OR('Exadata Layout'!R494 = "P"), 'Exadata Layout'!V494, 0)</f>
        <v>0</v>
      </c>
      <c r="E3487" s="99">
        <f t="array" ref="E3487">IF(OR('Exadata Layout'!R494 = "P", 'Exadata Layout'!R494 = "A"), 'Exadata Layout'!W494, 0)</f>
        <v>0</v>
      </c>
      <c r="F3487" s="99">
        <f>IF(OR('Exadata Layout'!R494 = "P", 'Exadata Layout'!R494 = "A"), 'Exadata Layout'!I494, 0)</f>
        <v>0</v>
      </c>
      <c r="G3487" s="91" t="str">
        <f t="array" ref="G3487">IF(OR('Exadata Layout'!R494 = "P", 'Exadata Layout'!R494 = "A"), 'Exadata Layout'!G494, "")</f>
        <v/>
      </c>
    </row>
    <row r="3488" spans="3:7">
      <c r="C3488" s="91">
        <v>481</v>
      </c>
      <c r="D3488" s="99">
        <f>IF(OR('Exadata Layout'!R495 = "P"), 'Exadata Layout'!V495, 0)</f>
        <v>0</v>
      </c>
      <c r="E3488" s="99">
        <f t="array" ref="E3488">IF(OR('Exadata Layout'!R495 = "P", 'Exadata Layout'!R495 = "A"), 'Exadata Layout'!W495, 0)</f>
        <v>0</v>
      </c>
      <c r="F3488" s="99">
        <f>IF(OR('Exadata Layout'!R495 = "P", 'Exadata Layout'!R495 = "A"), 'Exadata Layout'!I495, 0)</f>
        <v>0</v>
      </c>
      <c r="G3488" s="91" t="str">
        <f t="array" ref="G3488">IF(OR('Exadata Layout'!R495 = "P", 'Exadata Layout'!R495 = "A"), 'Exadata Layout'!G495, "")</f>
        <v/>
      </c>
    </row>
    <row r="3489" spans="3:7">
      <c r="C3489" s="91">
        <v>482</v>
      </c>
      <c r="D3489" s="99">
        <f>IF(OR('Exadata Layout'!R496 = "P"), 'Exadata Layout'!V496, 0)</f>
        <v>0</v>
      </c>
      <c r="E3489" s="99">
        <f t="array" ref="E3489">IF(OR('Exadata Layout'!R496 = "P", 'Exadata Layout'!R496 = "A"), 'Exadata Layout'!W496, 0)</f>
        <v>0</v>
      </c>
      <c r="F3489" s="99">
        <f>IF(OR('Exadata Layout'!R496 = "P", 'Exadata Layout'!R496 = "A"), 'Exadata Layout'!I496, 0)</f>
        <v>0</v>
      </c>
      <c r="G3489" s="91" t="str">
        <f t="array" ref="G3489">IF(OR('Exadata Layout'!R496 = "P", 'Exadata Layout'!R496 = "A"), 'Exadata Layout'!G496, "")</f>
        <v/>
      </c>
    </row>
    <row r="3490" spans="3:7">
      <c r="C3490" s="91">
        <v>483</v>
      </c>
      <c r="D3490" s="99">
        <f>IF(OR('Exadata Layout'!R497 = "P"), 'Exadata Layout'!V497, 0)</f>
        <v>0</v>
      </c>
      <c r="E3490" s="99">
        <f t="array" ref="E3490">IF(OR('Exadata Layout'!R497 = "P", 'Exadata Layout'!R497 = "A"), 'Exadata Layout'!W497, 0)</f>
        <v>0</v>
      </c>
      <c r="F3490" s="99">
        <f>IF(OR('Exadata Layout'!R497 = "P", 'Exadata Layout'!R497 = "A"), 'Exadata Layout'!I497, 0)</f>
        <v>0</v>
      </c>
      <c r="G3490" s="91" t="str">
        <f t="array" ref="G3490">IF(OR('Exadata Layout'!R497 = "P", 'Exadata Layout'!R497 = "A"), 'Exadata Layout'!G497, "")</f>
        <v/>
      </c>
    </row>
    <row r="3491" spans="3:7">
      <c r="C3491" s="91">
        <v>484</v>
      </c>
      <c r="D3491" s="99">
        <f>IF(OR('Exadata Layout'!R498 = "P"), 'Exadata Layout'!V498, 0)</f>
        <v>0</v>
      </c>
      <c r="E3491" s="99">
        <f t="array" ref="E3491">IF(OR('Exadata Layout'!R498 = "P", 'Exadata Layout'!R498 = "A"), 'Exadata Layout'!W498, 0)</f>
        <v>0</v>
      </c>
      <c r="F3491" s="99">
        <f>IF(OR('Exadata Layout'!R498 = "P", 'Exadata Layout'!R498 = "A"), 'Exadata Layout'!I498, 0)</f>
        <v>0</v>
      </c>
      <c r="G3491" s="91" t="str">
        <f t="array" ref="G3491">IF(OR('Exadata Layout'!R498 = "P", 'Exadata Layout'!R498 = "A"), 'Exadata Layout'!G498, "")</f>
        <v/>
      </c>
    </row>
    <row r="3492" spans="3:7">
      <c r="C3492" s="91">
        <v>485</v>
      </c>
      <c r="D3492" s="99">
        <f>IF(OR('Exadata Layout'!R499 = "P"), 'Exadata Layout'!V499, 0)</f>
        <v>0</v>
      </c>
      <c r="E3492" s="99">
        <f t="array" ref="E3492">IF(OR('Exadata Layout'!R499 = "P", 'Exadata Layout'!R499 = "A"), 'Exadata Layout'!W499, 0)</f>
        <v>0</v>
      </c>
      <c r="F3492" s="99">
        <f>IF(OR('Exadata Layout'!R499 = "P", 'Exadata Layout'!R499 = "A"), 'Exadata Layout'!I499, 0)</f>
        <v>0</v>
      </c>
      <c r="G3492" s="91" t="str">
        <f t="array" ref="G3492">IF(OR('Exadata Layout'!R499 = "P", 'Exadata Layout'!R499 = "A"), 'Exadata Layout'!G499, "")</f>
        <v/>
      </c>
    </row>
    <row r="3493" spans="3:7">
      <c r="C3493" s="91">
        <v>486</v>
      </c>
      <c r="D3493" s="99">
        <f>IF(OR('Exadata Layout'!R500 = "P"), 'Exadata Layout'!V500, 0)</f>
        <v>0</v>
      </c>
      <c r="E3493" s="99">
        <f t="array" ref="E3493">IF(OR('Exadata Layout'!R500 = "P", 'Exadata Layout'!R500 = "A"), 'Exadata Layout'!W500, 0)</f>
        <v>0</v>
      </c>
      <c r="F3493" s="99">
        <f>IF(OR('Exadata Layout'!R500 = "P", 'Exadata Layout'!R500 = "A"), 'Exadata Layout'!I500, 0)</f>
        <v>0</v>
      </c>
      <c r="G3493" s="91" t="str">
        <f t="array" ref="G3493">IF(OR('Exadata Layout'!R500 = "P", 'Exadata Layout'!R500 = "A"), 'Exadata Layout'!G500, "")</f>
        <v/>
      </c>
    </row>
    <row r="3494" spans="3:7">
      <c r="C3494" s="91">
        <v>487</v>
      </c>
      <c r="D3494" s="99">
        <f>IF(OR('Exadata Layout'!R501 = "P"), 'Exadata Layout'!V501, 0)</f>
        <v>0</v>
      </c>
      <c r="E3494" s="99">
        <f t="array" ref="E3494">IF(OR('Exadata Layout'!R501 = "P", 'Exadata Layout'!R501 = "A"), 'Exadata Layout'!W501, 0)</f>
        <v>0</v>
      </c>
      <c r="F3494" s="99">
        <f>IF(OR('Exadata Layout'!R501 = "P", 'Exadata Layout'!R501 = "A"), 'Exadata Layout'!I501, 0)</f>
        <v>0</v>
      </c>
      <c r="G3494" s="91" t="str">
        <f t="array" ref="G3494">IF(OR('Exadata Layout'!R501 = "P", 'Exadata Layout'!R501 = "A"), 'Exadata Layout'!G501, "")</f>
        <v/>
      </c>
    </row>
    <row r="3495" spans="3:7">
      <c r="C3495" s="91">
        <v>488</v>
      </c>
      <c r="D3495" s="99">
        <f>IF(OR('Exadata Layout'!R502 = "P"), 'Exadata Layout'!V502, 0)</f>
        <v>0</v>
      </c>
      <c r="E3495" s="99">
        <f t="array" ref="E3495">IF(OR('Exadata Layout'!R502 = "P", 'Exadata Layout'!R502 = "A"), 'Exadata Layout'!W502, 0)</f>
        <v>0</v>
      </c>
      <c r="F3495" s="99">
        <f>IF(OR('Exadata Layout'!R502 = "P", 'Exadata Layout'!R502 = "A"), 'Exadata Layout'!I502, 0)</f>
        <v>0</v>
      </c>
      <c r="G3495" s="91" t="str">
        <f t="array" ref="G3495">IF(OR('Exadata Layout'!R502 = "P", 'Exadata Layout'!R502 = "A"), 'Exadata Layout'!G502, "")</f>
        <v/>
      </c>
    </row>
    <row r="3496" spans="3:7">
      <c r="C3496" s="91">
        <v>489</v>
      </c>
      <c r="D3496" s="99">
        <f>IF(OR('Exadata Layout'!R503 = "P"), 'Exadata Layout'!V503, 0)</f>
        <v>0</v>
      </c>
      <c r="E3496" s="99">
        <f t="array" ref="E3496">IF(OR('Exadata Layout'!R503 = "P", 'Exadata Layout'!R503 = "A"), 'Exadata Layout'!W503, 0)</f>
        <v>0</v>
      </c>
      <c r="F3496" s="99">
        <f>IF(OR('Exadata Layout'!R503 = "P", 'Exadata Layout'!R503 = "A"), 'Exadata Layout'!I503, 0)</f>
        <v>0</v>
      </c>
      <c r="G3496" s="91" t="str">
        <f t="array" ref="G3496">IF(OR('Exadata Layout'!R503 = "P", 'Exadata Layout'!R503 = "A"), 'Exadata Layout'!G503, "")</f>
        <v/>
      </c>
    </row>
    <row r="3497" spans="3:7">
      <c r="C3497" s="91">
        <v>490</v>
      </c>
      <c r="D3497" s="99">
        <f>IF(OR('Exadata Layout'!R504 = "P"), 'Exadata Layout'!V504, 0)</f>
        <v>0</v>
      </c>
      <c r="E3497" s="99">
        <f t="array" ref="E3497">IF(OR('Exadata Layout'!R504 = "P", 'Exadata Layout'!R504 = "A"), 'Exadata Layout'!W504, 0)</f>
        <v>0</v>
      </c>
      <c r="F3497" s="99">
        <f>IF(OR('Exadata Layout'!R504 = "P", 'Exadata Layout'!R504 = "A"), 'Exadata Layout'!I504, 0)</f>
        <v>0</v>
      </c>
      <c r="G3497" s="91" t="str">
        <f t="array" ref="G3497">IF(OR('Exadata Layout'!R504 = "P", 'Exadata Layout'!R504 = "A"), 'Exadata Layout'!G504, "")</f>
        <v/>
      </c>
    </row>
    <row r="3498" spans="3:7">
      <c r="C3498" s="91">
        <v>491</v>
      </c>
      <c r="D3498" s="99">
        <f>IF(OR('Exadata Layout'!R505 = "P"), 'Exadata Layout'!V505, 0)</f>
        <v>0</v>
      </c>
      <c r="E3498" s="99">
        <f t="array" ref="E3498">IF(OR('Exadata Layout'!R505 = "P", 'Exadata Layout'!R505 = "A"), 'Exadata Layout'!W505, 0)</f>
        <v>0</v>
      </c>
      <c r="F3498" s="99">
        <f>IF(OR('Exadata Layout'!R505 = "P", 'Exadata Layout'!R505 = "A"), 'Exadata Layout'!I505, 0)</f>
        <v>0</v>
      </c>
      <c r="G3498" s="91" t="str">
        <f t="array" ref="G3498">IF(OR('Exadata Layout'!R505 = "P", 'Exadata Layout'!R505 = "A"), 'Exadata Layout'!G505, "")</f>
        <v/>
      </c>
    </row>
    <row r="3499" spans="3:7">
      <c r="C3499" s="91">
        <v>492</v>
      </c>
      <c r="D3499" s="99">
        <f>IF(OR('Exadata Layout'!R506 = "P"), 'Exadata Layout'!V506, 0)</f>
        <v>0</v>
      </c>
      <c r="E3499" s="99">
        <f t="array" ref="E3499">IF(OR('Exadata Layout'!R506 = "P", 'Exadata Layout'!R506 = "A"), 'Exadata Layout'!W506, 0)</f>
        <v>0</v>
      </c>
      <c r="F3499" s="99">
        <f>IF(OR('Exadata Layout'!R506 = "P", 'Exadata Layout'!R506 = "A"), 'Exadata Layout'!I506, 0)</f>
        <v>0</v>
      </c>
      <c r="G3499" s="91" t="str">
        <f t="array" ref="G3499">IF(OR('Exadata Layout'!R506 = "P", 'Exadata Layout'!R506 = "A"), 'Exadata Layout'!G506, "")</f>
        <v/>
      </c>
    </row>
    <row r="3500" spans="3:7">
      <c r="C3500" s="91">
        <v>493</v>
      </c>
      <c r="D3500" s="99">
        <f>IF(OR('Exadata Layout'!R507 = "P"), 'Exadata Layout'!V507, 0)</f>
        <v>0</v>
      </c>
      <c r="E3500" s="99">
        <f t="array" ref="E3500">IF(OR('Exadata Layout'!R507 = "P", 'Exadata Layout'!R507 = "A"), 'Exadata Layout'!W507, 0)</f>
        <v>0</v>
      </c>
      <c r="F3500" s="99">
        <f>IF(OR('Exadata Layout'!R507 = "P", 'Exadata Layout'!R507 = "A"), 'Exadata Layout'!I507, 0)</f>
        <v>0</v>
      </c>
      <c r="G3500" s="91" t="str">
        <f t="array" ref="G3500">IF(OR('Exadata Layout'!R507 = "P", 'Exadata Layout'!R507 = "A"), 'Exadata Layout'!G507, "")</f>
        <v/>
      </c>
    </row>
    <row r="3501" spans="3:7">
      <c r="C3501" s="91">
        <v>494</v>
      </c>
      <c r="D3501" s="99">
        <f>IF(OR('Exadata Layout'!R508 = "P"), 'Exadata Layout'!V508, 0)</f>
        <v>0</v>
      </c>
      <c r="E3501" s="99">
        <f t="array" ref="E3501">IF(OR('Exadata Layout'!R508 = "P", 'Exadata Layout'!R508 = "A"), 'Exadata Layout'!W508, 0)</f>
        <v>0</v>
      </c>
      <c r="F3501" s="99">
        <f>IF(OR('Exadata Layout'!R508 = "P", 'Exadata Layout'!R508 = "A"), 'Exadata Layout'!I508, 0)</f>
        <v>0</v>
      </c>
      <c r="G3501" s="91" t="str">
        <f t="array" ref="G3501">IF(OR('Exadata Layout'!R508 = "P", 'Exadata Layout'!R508 = "A"), 'Exadata Layout'!G508, "")</f>
        <v/>
      </c>
    </row>
    <row r="3502" spans="3:7">
      <c r="C3502" s="91">
        <v>495</v>
      </c>
      <c r="D3502" s="99">
        <f>IF(OR('Exadata Layout'!R509 = "P"), 'Exadata Layout'!V509, 0)</f>
        <v>0</v>
      </c>
      <c r="E3502" s="99">
        <f t="array" ref="E3502">IF(OR('Exadata Layout'!R509 = "P", 'Exadata Layout'!R509 = "A"), 'Exadata Layout'!W509, 0)</f>
        <v>0</v>
      </c>
      <c r="F3502" s="99">
        <f>IF(OR('Exadata Layout'!R509 = "P", 'Exadata Layout'!R509 = "A"), 'Exadata Layout'!I509, 0)</f>
        <v>0</v>
      </c>
      <c r="G3502" s="91" t="str">
        <f t="array" ref="G3502">IF(OR('Exadata Layout'!R509 = "P", 'Exadata Layout'!R509 = "A"), 'Exadata Layout'!G509, "")</f>
        <v/>
      </c>
    </row>
    <row r="3503" spans="3:7">
      <c r="C3503" s="91">
        <v>496</v>
      </c>
      <c r="D3503" s="99">
        <f>IF(OR('Exadata Layout'!R510 = "P"), 'Exadata Layout'!V510, 0)</f>
        <v>0</v>
      </c>
      <c r="E3503" s="99">
        <f t="array" ref="E3503">IF(OR('Exadata Layout'!R510 = "P", 'Exadata Layout'!R510 = "A"), 'Exadata Layout'!W510, 0)</f>
        <v>0</v>
      </c>
      <c r="F3503" s="99">
        <f>IF(OR('Exadata Layout'!R510 = "P", 'Exadata Layout'!R510 = "A"), 'Exadata Layout'!I510, 0)</f>
        <v>0</v>
      </c>
      <c r="G3503" s="91" t="str">
        <f t="array" ref="G3503">IF(OR('Exadata Layout'!R510 = "P", 'Exadata Layout'!R510 = "A"), 'Exadata Layout'!G510, "")</f>
        <v/>
      </c>
    </row>
    <row r="3504" spans="3:7">
      <c r="C3504" s="91">
        <v>497</v>
      </c>
      <c r="D3504" s="99">
        <f>IF(OR('Exadata Layout'!R511 = "P"), 'Exadata Layout'!V511, 0)</f>
        <v>0</v>
      </c>
      <c r="E3504" s="99">
        <f t="array" ref="E3504">IF(OR('Exadata Layout'!R511 = "P", 'Exadata Layout'!R511 = "A"), 'Exadata Layout'!W511, 0)</f>
        <v>0</v>
      </c>
      <c r="F3504" s="99">
        <f>IF(OR('Exadata Layout'!R511 = "P", 'Exadata Layout'!R511 = "A"), 'Exadata Layout'!I511, 0)</f>
        <v>0</v>
      </c>
      <c r="G3504" s="91" t="str">
        <f t="array" ref="G3504">IF(OR('Exadata Layout'!R511 = "P", 'Exadata Layout'!R511 = "A"), 'Exadata Layout'!G511, "")</f>
        <v/>
      </c>
    </row>
    <row r="3505" spans="1:7">
      <c r="C3505" s="91">
        <v>498</v>
      </c>
      <c r="D3505" s="99">
        <f>IF(OR('Exadata Layout'!R512 = "P"), 'Exadata Layout'!V512, 0)</f>
        <v>0</v>
      </c>
      <c r="E3505" s="99">
        <f t="array" ref="E3505">IF(OR('Exadata Layout'!R512 = "P", 'Exadata Layout'!R512 = "A"), 'Exadata Layout'!W512, 0)</f>
        <v>0</v>
      </c>
      <c r="F3505" s="99">
        <f>IF(OR('Exadata Layout'!R512 = "P", 'Exadata Layout'!R512 = "A"), 'Exadata Layout'!I512, 0)</f>
        <v>0</v>
      </c>
      <c r="G3505" s="91" t="str">
        <f t="array" ref="G3505">IF(OR('Exadata Layout'!R512 = "P", 'Exadata Layout'!R512 = "A"), 'Exadata Layout'!G512, "")</f>
        <v/>
      </c>
    </row>
    <row r="3506" spans="1:7">
      <c r="C3506" s="91">
        <v>499</v>
      </c>
      <c r="D3506" s="99">
        <f>IF(OR('Exadata Layout'!R513 = "P"), 'Exadata Layout'!V513, 0)</f>
        <v>0</v>
      </c>
      <c r="E3506" s="99">
        <f t="array" ref="E3506">IF(OR('Exadata Layout'!R513 = "P", 'Exadata Layout'!R513 = "A"), 'Exadata Layout'!W513, 0)</f>
        <v>0</v>
      </c>
      <c r="F3506" s="99">
        <f>IF(OR('Exadata Layout'!R513 = "P", 'Exadata Layout'!R513 = "A"), 'Exadata Layout'!I513, 0)</f>
        <v>0</v>
      </c>
      <c r="G3506" s="91" t="str">
        <f t="array" ref="G3506">IF(OR('Exadata Layout'!R513 = "P", 'Exadata Layout'!R513 = "A"), 'Exadata Layout'!G513, "")</f>
        <v/>
      </c>
    </row>
    <row r="3507" spans="1:7">
      <c r="C3507" s="91">
        <v>500</v>
      </c>
      <c r="D3507" s="99">
        <f>IF(OR('Exadata Layout'!R514 = "P"), 'Exadata Layout'!V514, 0)</f>
        <v>0</v>
      </c>
      <c r="E3507" s="99">
        <f t="array" ref="E3507">IF(OR('Exadata Layout'!R514 = "P", 'Exadata Layout'!R514 = "A"), 'Exadata Layout'!W514, 0)</f>
        <v>0</v>
      </c>
      <c r="F3507" s="99">
        <f>IF(OR('Exadata Layout'!R514 = "P", 'Exadata Layout'!R514 = "A"), 'Exadata Layout'!I514, 0)</f>
        <v>0</v>
      </c>
      <c r="G3507" s="91" t="str">
        <f t="array" ref="G3507">IF(OR('Exadata Layout'!R514 = "P", 'Exadata Layout'!R514 = "A"), 'Exadata Layout'!G514, "")</f>
        <v/>
      </c>
    </row>
    <row r="3508" spans="1:7">
      <c r="D3508" s="99">
        <f>('Exadata Layout'!AF13) - SUM(D3008:D3507)</f>
        <v>36</v>
      </c>
      <c r="E3508" s="99">
        <f>('Exadata Layout'!AG13)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IF(OR('Exadata Layout'!S15 = "P"), 'Exadata Layout'!V15, 0)</f>
        <v>0</v>
      </c>
      <c r="E3509" s="99">
        <f t="array" ref="E3509">IF(OR('Exadata Layout'!S15 = "P", 'Exadata Layout'!S15 = "A"), 'Exadata Layout'!W15, 0)</f>
        <v>0</v>
      </c>
      <c r="F3509" s="99">
        <f>IF(OR('Exadata Layout'!S15 = "P", 'Exadata Layout'!S15 = "A"), 'Exadata Layout'!I15, 0)</f>
        <v>0</v>
      </c>
      <c r="G3509" s="91" t="str">
        <f t="array" ref="G3509">IF(OR('Exadata Layout'!S15 = "P", 'Exadata Layout'!S15 = "A"), 'Exadata Layout'!G15, "")</f>
        <v/>
      </c>
    </row>
    <row r="3510" spans="1:7">
      <c r="C3510" s="91">
        <v>2</v>
      </c>
      <c r="D3510" s="99">
        <f>IF(OR('Exadata Layout'!S16 = "P"), 'Exadata Layout'!V16, 0)</f>
        <v>0</v>
      </c>
      <c r="E3510" s="99">
        <f t="array" ref="E3510">IF(OR('Exadata Layout'!S16 = "P", 'Exadata Layout'!S16 = "A"), 'Exadata Layout'!W16, 0)</f>
        <v>0</v>
      </c>
      <c r="F3510" s="99">
        <f>IF(OR('Exadata Layout'!S16 = "P", 'Exadata Layout'!S16 = "A"), 'Exadata Layout'!I16, 0)</f>
        <v>0</v>
      </c>
      <c r="G3510" s="91" t="str">
        <f t="array" ref="G3510">IF(OR('Exadata Layout'!S16 = "P", 'Exadata Layout'!S16 = "A"), 'Exadata Layout'!G16, "")</f>
        <v/>
      </c>
    </row>
    <row r="3511" spans="1:7">
      <c r="C3511" s="91">
        <v>3</v>
      </c>
      <c r="D3511" s="99">
        <f>IF(OR('Exadata Layout'!S17 = "P"), 'Exadata Layout'!V17, 0)</f>
        <v>0</v>
      </c>
      <c r="E3511" s="99">
        <f t="array" ref="E3511">IF(OR('Exadata Layout'!S17 = "P", 'Exadata Layout'!S17 = "A"), 'Exadata Layout'!W17, 0)</f>
        <v>0</v>
      </c>
      <c r="F3511" s="99">
        <f>IF(OR('Exadata Layout'!S17 = "P", 'Exadata Layout'!S17 = "A"), 'Exadata Layout'!I17, 0)</f>
        <v>0</v>
      </c>
      <c r="G3511" s="91" t="str">
        <f t="array" ref="G3511">IF(OR('Exadata Layout'!S17 = "P", 'Exadata Layout'!S17 = "A"), 'Exadata Layout'!G17, "")</f>
        <v/>
      </c>
    </row>
    <row r="3512" spans="1:7">
      <c r="C3512" s="91">
        <v>4</v>
      </c>
      <c r="D3512" s="99">
        <f>IF(OR('Exadata Layout'!S18 = "P"), 'Exadata Layout'!V18, 0)</f>
        <v>0</v>
      </c>
      <c r="E3512" s="99">
        <f t="array" ref="E3512">IF(OR('Exadata Layout'!S18 = "P", 'Exadata Layout'!S18 = "A"), 'Exadata Layout'!W18, 0)</f>
        <v>0</v>
      </c>
      <c r="F3512" s="99">
        <f>IF(OR('Exadata Layout'!S18 = "P", 'Exadata Layout'!S18 = "A"), 'Exadata Layout'!I18, 0)</f>
        <v>0</v>
      </c>
      <c r="G3512" s="91" t="str">
        <f t="array" ref="G3512">IF(OR('Exadata Layout'!S18 = "P", 'Exadata Layout'!S18 = "A"), 'Exadata Layout'!G18, "")</f>
        <v/>
      </c>
    </row>
    <row r="3513" spans="1:7">
      <c r="C3513" s="91">
        <v>5</v>
      </c>
      <c r="D3513" s="99">
        <f>IF(OR('Exadata Layout'!S19 = "P"), 'Exadata Layout'!V19, 0)</f>
        <v>0</v>
      </c>
      <c r="E3513" s="99">
        <f t="array" ref="E3513">IF(OR('Exadata Layout'!S19 = "P", 'Exadata Layout'!S19 = "A"), 'Exadata Layout'!W19, 0)</f>
        <v>0</v>
      </c>
      <c r="F3513" s="99">
        <f>IF(OR('Exadata Layout'!S19 = "P", 'Exadata Layout'!S19 = "A"), 'Exadata Layout'!I19, 0)</f>
        <v>0</v>
      </c>
      <c r="G3513" s="91" t="str">
        <f t="array" ref="G3513">IF(OR('Exadata Layout'!S19 = "P", 'Exadata Layout'!S19 = "A"), 'Exadata Layout'!G19, "")</f>
        <v/>
      </c>
    </row>
    <row r="3514" spans="1:7">
      <c r="C3514" s="91">
        <v>6</v>
      </c>
      <c r="D3514" s="99">
        <f>IF(OR('Exadata Layout'!S20 = "P"), 'Exadata Layout'!V20, 0)</f>
        <v>0</v>
      </c>
      <c r="E3514" s="99">
        <f t="array" ref="E3514">IF(OR('Exadata Layout'!S20 = "P", 'Exadata Layout'!S20 = "A"), 'Exadata Layout'!W20, 0)</f>
        <v>0</v>
      </c>
      <c r="F3514" s="99">
        <f>IF(OR('Exadata Layout'!S20 = "P", 'Exadata Layout'!S20 = "A"), 'Exadata Layout'!I20, 0)</f>
        <v>0</v>
      </c>
      <c r="G3514" s="91" t="str">
        <f t="array" ref="G3514">IF(OR('Exadata Layout'!S20 = "P", 'Exadata Layout'!S20 = "A"), 'Exadata Layout'!G20, "")</f>
        <v/>
      </c>
    </row>
    <row r="3515" spans="1:7">
      <c r="C3515" s="91">
        <v>7</v>
      </c>
      <c r="D3515" s="99">
        <f>IF(OR('Exadata Layout'!S21 = "P"), 'Exadata Layout'!V21, 0)</f>
        <v>0</v>
      </c>
      <c r="E3515" s="99">
        <f t="array" ref="E3515">IF(OR('Exadata Layout'!S21 = "P", 'Exadata Layout'!S21 = "A"), 'Exadata Layout'!W21, 0)</f>
        <v>0</v>
      </c>
      <c r="F3515" s="99">
        <f>IF(OR('Exadata Layout'!S21 = "P", 'Exadata Layout'!S21 = "A"), 'Exadata Layout'!I21, 0)</f>
        <v>0</v>
      </c>
      <c r="G3515" s="91" t="str">
        <f t="array" ref="G3515">IF(OR('Exadata Layout'!S21 = "P", 'Exadata Layout'!S21 = "A"), 'Exadata Layout'!G21, "")</f>
        <v/>
      </c>
    </row>
    <row r="3516" spans="1:7">
      <c r="C3516" s="91">
        <v>8</v>
      </c>
      <c r="D3516" s="99">
        <f>IF(OR('Exadata Layout'!S22 = "P"), 'Exadata Layout'!V22, 0)</f>
        <v>0</v>
      </c>
      <c r="E3516" s="99">
        <f t="array" ref="E3516">IF(OR('Exadata Layout'!S22 = "P", 'Exadata Layout'!S22 = "A"), 'Exadata Layout'!W22, 0)</f>
        <v>0</v>
      </c>
      <c r="F3516" s="99">
        <f>IF(OR('Exadata Layout'!S22 = "P", 'Exadata Layout'!S22 = "A"), 'Exadata Layout'!I22, 0)</f>
        <v>0</v>
      </c>
      <c r="G3516" s="91" t="str">
        <f t="array" ref="G3516">IF(OR('Exadata Layout'!S22 = "P", 'Exadata Layout'!S22 = "A"), 'Exadata Layout'!G22, "")</f>
        <v/>
      </c>
    </row>
    <row r="3517" spans="1:7">
      <c r="C3517" s="91">
        <v>9</v>
      </c>
      <c r="D3517" s="99">
        <f>IF(OR('Exadata Layout'!S23 = "P"), 'Exadata Layout'!V23, 0)</f>
        <v>0</v>
      </c>
      <c r="E3517" s="99">
        <f t="array" ref="E3517">IF(OR('Exadata Layout'!S23 = "P", 'Exadata Layout'!S23 = "A"), 'Exadata Layout'!W23, 0)</f>
        <v>0</v>
      </c>
      <c r="F3517" s="99">
        <f>IF(OR('Exadata Layout'!S23 = "P", 'Exadata Layout'!S23 = "A"), 'Exadata Layout'!I23, 0)</f>
        <v>0</v>
      </c>
      <c r="G3517" s="91" t="str">
        <f t="array" ref="G3517">IF(OR('Exadata Layout'!S23 = "P", 'Exadata Layout'!S23 = "A"), 'Exadata Layout'!G23, "")</f>
        <v/>
      </c>
    </row>
    <row r="3518" spans="1:7">
      <c r="C3518" s="91">
        <v>10</v>
      </c>
      <c r="D3518" s="99">
        <f>IF(OR('Exadata Layout'!S24 = "P"), 'Exadata Layout'!V24, 0)</f>
        <v>0</v>
      </c>
      <c r="E3518" s="99">
        <f t="array" ref="E3518">IF(OR('Exadata Layout'!S24 = "P", 'Exadata Layout'!S24 = "A"), 'Exadata Layout'!W24, 0)</f>
        <v>0</v>
      </c>
      <c r="F3518" s="99">
        <f>IF(OR('Exadata Layout'!S24 = "P", 'Exadata Layout'!S24 = "A"), 'Exadata Layout'!I24, 0)</f>
        <v>0</v>
      </c>
      <c r="G3518" s="91" t="str">
        <f t="array" ref="G3518">IF(OR('Exadata Layout'!S24 = "P", 'Exadata Layout'!S24 = "A"), 'Exadata Layout'!G24, "")</f>
        <v/>
      </c>
    </row>
    <row r="3519" spans="1:7">
      <c r="C3519" s="91">
        <v>11</v>
      </c>
      <c r="D3519" s="99">
        <f>IF(OR('Exadata Layout'!S25 = "P"), 'Exadata Layout'!V25, 0)</f>
        <v>0</v>
      </c>
      <c r="E3519" s="99">
        <f t="array" ref="E3519">IF(OR('Exadata Layout'!S25 = "P", 'Exadata Layout'!S25 = "A"), 'Exadata Layout'!W25, 0)</f>
        <v>0</v>
      </c>
      <c r="F3519" s="99">
        <f>IF(OR('Exadata Layout'!S25 = "P", 'Exadata Layout'!S25 = "A"), 'Exadata Layout'!I25, 0)</f>
        <v>0</v>
      </c>
      <c r="G3519" s="91" t="str">
        <f t="array" ref="G3519">IF(OR('Exadata Layout'!S25 = "P", 'Exadata Layout'!S25 = "A"), 'Exadata Layout'!G25, "")</f>
        <v/>
      </c>
    </row>
    <row r="3520" spans="1:7">
      <c r="C3520" s="91">
        <v>12</v>
      </c>
      <c r="D3520" s="99">
        <f>IF(OR('Exadata Layout'!S26 = "P"), 'Exadata Layout'!V26, 0)</f>
        <v>0</v>
      </c>
      <c r="E3520" s="99">
        <f t="array" ref="E3520">IF(OR('Exadata Layout'!S26 = "P", 'Exadata Layout'!S26 = "A"), 'Exadata Layout'!W26, 0)</f>
        <v>0</v>
      </c>
      <c r="F3520" s="99">
        <f>IF(OR('Exadata Layout'!S26 = "P", 'Exadata Layout'!S26 = "A"), 'Exadata Layout'!I26, 0)</f>
        <v>0</v>
      </c>
      <c r="G3520" s="91" t="str">
        <f t="array" ref="G3520">IF(OR('Exadata Layout'!S26 = "P", 'Exadata Layout'!S26 = "A"), 'Exadata Layout'!G26, "")</f>
        <v/>
      </c>
    </row>
    <row r="3521" spans="3:7">
      <c r="C3521" s="91">
        <v>13</v>
      </c>
      <c r="D3521" s="99">
        <f>IF(OR('Exadata Layout'!S27 = "P"), 'Exadata Layout'!V27, 0)</f>
        <v>0</v>
      </c>
      <c r="E3521" s="99">
        <f t="array" ref="E3521">IF(OR('Exadata Layout'!S27 = "P", 'Exadata Layout'!S27 = "A"), 'Exadata Layout'!W27, 0)</f>
        <v>0</v>
      </c>
      <c r="F3521" s="99">
        <f>IF(OR('Exadata Layout'!S27 = "P", 'Exadata Layout'!S27 = "A"), 'Exadata Layout'!I27, 0)</f>
        <v>0</v>
      </c>
      <c r="G3521" s="91" t="str">
        <f t="array" ref="G3521">IF(OR('Exadata Layout'!S27 = "P", 'Exadata Layout'!S27 = "A"), 'Exadata Layout'!G27, "")</f>
        <v/>
      </c>
    </row>
    <row r="3522" spans="3:7">
      <c r="C3522" s="91">
        <v>14</v>
      </c>
      <c r="D3522" s="99">
        <f>IF(OR('Exadata Layout'!S28 = "P"), 'Exadata Layout'!V28, 0)</f>
        <v>0</v>
      </c>
      <c r="E3522" s="99">
        <f t="array" ref="E3522">IF(OR('Exadata Layout'!S28 = "P", 'Exadata Layout'!S28 = "A"), 'Exadata Layout'!W28, 0)</f>
        <v>0</v>
      </c>
      <c r="F3522" s="99">
        <f>IF(OR('Exadata Layout'!S28 = "P", 'Exadata Layout'!S28 = "A"), 'Exadata Layout'!I28, 0)</f>
        <v>0</v>
      </c>
      <c r="G3522" s="91" t="str">
        <f t="array" ref="G3522">IF(OR('Exadata Layout'!S28 = "P", 'Exadata Layout'!S28 = "A"), 'Exadata Layout'!G28, "")</f>
        <v/>
      </c>
    </row>
    <row r="3523" spans="3:7">
      <c r="C3523" s="91">
        <v>15</v>
      </c>
      <c r="D3523" s="99">
        <f>IF(OR('Exadata Layout'!S29 = "P"), 'Exadata Layout'!V29, 0)</f>
        <v>0</v>
      </c>
      <c r="E3523" s="99">
        <f t="array" ref="E3523">IF(OR('Exadata Layout'!S29 = "P", 'Exadata Layout'!S29 = "A"), 'Exadata Layout'!W29, 0)</f>
        <v>0</v>
      </c>
      <c r="F3523" s="99">
        <f>IF(OR('Exadata Layout'!S29 = "P", 'Exadata Layout'!S29 = "A"), 'Exadata Layout'!I29, 0)</f>
        <v>0</v>
      </c>
      <c r="G3523" s="91" t="str">
        <f t="array" ref="G3523">IF(OR('Exadata Layout'!S29 = "P", 'Exadata Layout'!S29 = "A"), 'Exadata Layout'!G29, "")</f>
        <v/>
      </c>
    </row>
    <row r="3524" spans="3:7">
      <c r="C3524" s="91">
        <v>16</v>
      </c>
      <c r="D3524" s="99">
        <f>IF(OR('Exadata Layout'!S30 = "P"), 'Exadata Layout'!V30, 0)</f>
        <v>0</v>
      </c>
      <c r="E3524" s="99">
        <f t="array" ref="E3524">IF(OR('Exadata Layout'!S30 = "P", 'Exadata Layout'!S30 = "A"), 'Exadata Layout'!W30, 0)</f>
        <v>0</v>
      </c>
      <c r="F3524" s="99">
        <f>IF(OR('Exadata Layout'!S30 = "P", 'Exadata Layout'!S30 = "A"), 'Exadata Layout'!I30, 0)</f>
        <v>0</v>
      </c>
      <c r="G3524" s="91" t="str">
        <f t="array" ref="G3524">IF(OR('Exadata Layout'!S30 = "P", 'Exadata Layout'!S30 = "A"), 'Exadata Layout'!G30, "")</f>
        <v/>
      </c>
    </row>
    <row r="3525" spans="3:7">
      <c r="C3525" s="91">
        <v>17</v>
      </c>
      <c r="D3525" s="99">
        <f>IF(OR('Exadata Layout'!S31 = "P"), 'Exadata Layout'!V31, 0)</f>
        <v>0</v>
      </c>
      <c r="E3525" s="99">
        <f t="array" ref="E3525">IF(OR('Exadata Layout'!S31 = "P", 'Exadata Layout'!S31 = "A"), 'Exadata Layout'!W31, 0)</f>
        <v>0</v>
      </c>
      <c r="F3525" s="99">
        <f>IF(OR('Exadata Layout'!S31 = "P", 'Exadata Layout'!S31 = "A"), 'Exadata Layout'!I31, 0)</f>
        <v>0</v>
      </c>
      <c r="G3525" s="91" t="str">
        <f t="array" ref="G3525">IF(OR('Exadata Layout'!S31 = "P", 'Exadata Layout'!S31 = "A"), 'Exadata Layout'!G31, "")</f>
        <v/>
      </c>
    </row>
    <row r="3526" spans="3:7">
      <c r="C3526" s="91">
        <v>18</v>
      </c>
      <c r="D3526" s="99">
        <f>IF(OR('Exadata Layout'!S32 = "P"), 'Exadata Layout'!V32, 0)</f>
        <v>0</v>
      </c>
      <c r="E3526" s="99">
        <f t="array" ref="E3526">IF(OR('Exadata Layout'!S32 = "P", 'Exadata Layout'!S32 = "A"), 'Exadata Layout'!W32, 0)</f>
        <v>0</v>
      </c>
      <c r="F3526" s="99">
        <f>IF(OR('Exadata Layout'!S32 = "P", 'Exadata Layout'!S32 = "A"), 'Exadata Layout'!I32, 0)</f>
        <v>0</v>
      </c>
      <c r="G3526" s="91" t="str">
        <f t="array" ref="G3526">IF(OR('Exadata Layout'!S32 = "P", 'Exadata Layout'!S32 = "A"), 'Exadata Layout'!G32, "")</f>
        <v/>
      </c>
    </row>
    <row r="3527" spans="3:7">
      <c r="C3527" s="91">
        <v>19</v>
      </c>
      <c r="D3527" s="99">
        <f>IF(OR('Exadata Layout'!S33 = "P"), 'Exadata Layout'!V33, 0)</f>
        <v>0</v>
      </c>
      <c r="E3527" s="99">
        <f t="array" ref="E3527">IF(OR('Exadata Layout'!S33 = "P", 'Exadata Layout'!S33 = "A"), 'Exadata Layout'!W33, 0)</f>
        <v>0</v>
      </c>
      <c r="F3527" s="99">
        <f>IF(OR('Exadata Layout'!S33 = "P", 'Exadata Layout'!S33 = "A"), 'Exadata Layout'!I33, 0)</f>
        <v>0</v>
      </c>
      <c r="G3527" s="91" t="str">
        <f t="array" ref="G3527">IF(OR('Exadata Layout'!S33 = "P", 'Exadata Layout'!S33 = "A"), 'Exadata Layout'!G33, "")</f>
        <v/>
      </c>
    </row>
    <row r="3528" spans="3:7">
      <c r="C3528" s="91">
        <v>20</v>
      </c>
      <c r="D3528" s="99">
        <f>IF(OR('Exadata Layout'!S34 = "P"), 'Exadata Layout'!V34, 0)</f>
        <v>0</v>
      </c>
      <c r="E3528" s="99">
        <f t="array" ref="E3528">IF(OR('Exadata Layout'!S34 = "P", 'Exadata Layout'!S34 = "A"), 'Exadata Layout'!W34, 0)</f>
        <v>0</v>
      </c>
      <c r="F3528" s="99">
        <f>IF(OR('Exadata Layout'!S34 = "P", 'Exadata Layout'!S34 = "A"), 'Exadata Layout'!I34, 0)</f>
        <v>0</v>
      </c>
      <c r="G3528" s="91" t="str">
        <f t="array" ref="G3528">IF(OR('Exadata Layout'!S34 = "P", 'Exadata Layout'!S34 = "A"), 'Exadata Layout'!G34, "")</f>
        <v/>
      </c>
    </row>
    <row r="3529" spans="3:7">
      <c r="C3529" s="91">
        <v>21</v>
      </c>
      <c r="D3529" s="99">
        <f>IF(OR('Exadata Layout'!S35 = "P"), 'Exadata Layout'!V35, 0)</f>
        <v>0</v>
      </c>
      <c r="E3529" s="99">
        <f t="array" ref="E3529">IF(OR('Exadata Layout'!S35 = "P", 'Exadata Layout'!S35 = "A"), 'Exadata Layout'!W35, 0)</f>
        <v>0</v>
      </c>
      <c r="F3529" s="99">
        <f>IF(OR('Exadata Layout'!S35 = "P", 'Exadata Layout'!S35 = "A"), 'Exadata Layout'!I35, 0)</f>
        <v>0</v>
      </c>
      <c r="G3529" s="91" t="str">
        <f t="array" ref="G3529">IF(OR('Exadata Layout'!S35 = "P", 'Exadata Layout'!S35 = "A"), 'Exadata Layout'!G35, "")</f>
        <v/>
      </c>
    </row>
    <row r="3530" spans="3:7">
      <c r="C3530" s="91">
        <v>22</v>
      </c>
      <c r="D3530" s="99">
        <f>IF(OR('Exadata Layout'!S36 = "P"), 'Exadata Layout'!V36, 0)</f>
        <v>0</v>
      </c>
      <c r="E3530" s="99">
        <f t="array" ref="E3530">IF(OR('Exadata Layout'!S36 = "P", 'Exadata Layout'!S36 = "A"), 'Exadata Layout'!W36, 0)</f>
        <v>0</v>
      </c>
      <c r="F3530" s="99">
        <f>IF(OR('Exadata Layout'!S36 = "P", 'Exadata Layout'!S36 = "A"), 'Exadata Layout'!I36, 0)</f>
        <v>0</v>
      </c>
      <c r="G3530" s="91" t="str">
        <f t="array" ref="G3530">IF(OR('Exadata Layout'!S36 = "P", 'Exadata Layout'!S36 = "A"), 'Exadata Layout'!G36, "")</f>
        <v/>
      </c>
    </row>
    <row r="3531" spans="3:7">
      <c r="C3531" s="91">
        <v>23</v>
      </c>
      <c r="D3531" s="99">
        <f>IF(OR('Exadata Layout'!S37 = "P"), 'Exadata Layout'!V37, 0)</f>
        <v>0</v>
      </c>
      <c r="E3531" s="99">
        <f t="array" ref="E3531">IF(OR('Exadata Layout'!S37 = "P", 'Exadata Layout'!S37 = "A"), 'Exadata Layout'!W37, 0)</f>
        <v>0</v>
      </c>
      <c r="F3531" s="99">
        <f>IF(OR('Exadata Layout'!S37 = "P", 'Exadata Layout'!S37 = "A"), 'Exadata Layout'!I37, 0)</f>
        <v>0</v>
      </c>
      <c r="G3531" s="91" t="str">
        <f t="array" ref="G3531">IF(OR('Exadata Layout'!S37 = "P", 'Exadata Layout'!S37 = "A"), 'Exadata Layout'!G37, "")</f>
        <v/>
      </c>
    </row>
    <row r="3532" spans="3:7">
      <c r="C3532" s="91">
        <v>24</v>
      </c>
      <c r="D3532" s="99">
        <f>IF(OR('Exadata Layout'!S38 = "P"), 'Exadata Layout'!V38, 0)</f>
        <v>0</v>
      </c>
      <c r="E3532" s="99">
        <f t="array" ref="E3532">IF(OR('Exadata Layout'!S38 = "P", 'Exadata Layout'!S38 = "A"), 'Exadata Layout'!W38, 0)</f>
        <v>0</v>
      </c>
      <c r="F3532" s="99">
        <f>IF(OR('Exadata Layout'!S38 = "P", 'Exadata Layout'!S38 = "A"), 'Exadata Layout'!I38, 0)</f>
        <v>0</v>
      </c>
      <c r="G3532" s="91" t="str">
        <f t="array" ref="G3532">IF(OR('Exadata Layout'!S38 = "P", 'Exadata Layout'!S38 = "A"), 'Exadata Layout'!G38, "")</f>
        <v/>
      </c>
    </row>
    <row r="3533" spans="3:7">
      <c r="C3533" s="91">
        <v>25</v>
      </c>
      <c r="D3533" s="99">
        <f>IF(OR('Exadata Layout'!S39 = "P"), 'Exadata Layout'!V39, 0)</f>
        <v>0</v>
      </c>
      <c r="E3533" s="99">
        <f t="array" ref="E3533">IF(OR('Exadata Layout'!S39 = "P", 'Exadata Layout'!S39 = "A"), 'Exadata Layout'!W39, 0)</f>
        <v>0</v>
      </c>
      <c r="F3533" s="99">
        <f>IF(OR('Exadata Layout'!S39 = "P", 'Exadata Layout'!S39 = "A"), 'Exadata Layout'!I39, 0)</f>
        <v>0</v>
      </c>
      <c r="G3533" s="91" t="str">
        <f t="array" ref="G3533">IF(OR('Exadata Layout'!S39 = "P", 'Exadata Layout'!S39 = "A"), 'Exadata Layout'!G39, "")</f>
        <v/>
      </c>
    </row>
    <row r="3534" spans="3:7">
      <c r="C3534" s="91">
        <v>26</v>
      </c>
      <c r="D3534" s="99">
        <f>IF(OR('Exadata Layout'!S40 = "P"), 'Exadata Layout'!V40, 0)</f>
        <v>0</v>
      </c>
      <c r="E3534" s="99">
        <f t="array" ref="E3534">IF(OR('Exadata Layout'!S40 = "P", 'Exadata Layout'!S40 = "A"), 'Exadata Layout'!W40, 0)</f>
        <v>0</v>
      </c>
      <c r="F3534" s="99">
        <f>IF(OR('Exadata Layout'!S40 = "P", 'Exadata Layout'!S40 = "A"), 'Exadata Layout'!I40, 0)</f>
        <v>0</v>
      </c>
      <c r="G3534" s="91" t="str">
        <f t="array" ref="G3534">IF(OR('Exadata Layout'!S40 = "P", 'Exadata Layout'!S40 = "A"), 'Exadata Layout'!G40, "")</f>
        <v/>
      </c>
    </row>
    <row r="3535" spans="3:7">
      <c r="C3535" s="91">
        <v>27</v>
      </c>
      <c r="D3535" s="99">
        <f>IF(OR('Exadata Layout'!S41 = "P"), 'Exadata Layout'!V41, 0)</f>
        <v>0</v>
      </c>
      <c r="E3535" s="99">
        <f t="array" ref="E3535">IF(OR('Exadata Layout'!S41 = "P", 'Exadata Layout'!S41 = "A"), 'Exadata Layout'!W41, 0)</f>
        <v>0</v>
      </c>
      <c r="F3535" s="99">
        <f>IF(OR('Exadata Layout'!S41 = "P", 'Exadata Layout'!S41 = "A"), 'Exadata Layout'!I41, 0)</f>
        <v>0</v>
      </c>
      <c r="G3535" s="91" t="str">
        <f t="array" ref="G3535">IF(OR('Exadata Layout'!S41 = "P", 'Exadata Layout'!S41 = "A"), 'Exadata Layout'!G41, "")</f>
        <v/>
      </c>
    </row>
    <row r="3536" spans="3:7">
      <c r="C3536" s="91">
        <v>28</v>
      </c>
      <c r="D3536" s="99">
        <f>IF(OR('Exadata Layout'!S42 = "P"), 'Exadata Layout'!V42, 0)</f>
        <v>0</v>
      </c>
      <c r="E3536" s="99">
        <f t="array" ref="E3536">IF(OR('Exadata Layout'!S42 = "P", 'Exadata Layout'!S42 = "A"), 'Exadata Layout'!W42, 0)</f>
        <v>0</v>
      </c>
      <c r="F3536" s="99">
        <f>IF(OR('Exadata Layout'!S42 = "P", 'Exadata Layout'!S42 = "A"), 'Exadata Layout'!I42, 0)</f>
        <v>0</v>
      </c>
      <c r="G3536" s="91" t="str">
        <f t="array" ref="G3536">IF(OR('Exadata Layout'!S42 = "P", 'Exadata Layout'!S42 = "A"), 'Exadata Layout'!G42, "")</f>
        <v/>
      </c>
    </row>
    <row r="3537" spans="3:7">
      <c r="C3537" s="91">
        <v>29</v>
      </c>
      <c r="D3537" s="99">
        <f>IF(OR('Exadata Layout'!S43 = "P"), 'Exadata Layout'!V43, 0)</f>
        <v>0</v>
      </c>
      <c r="E3537" s="99">
        <f t="array" ref="E3537">IF(OR('Exadata Layout'!S43 = "P", 'Exadata Layout'!S43 = "A"), 'Exadata Layout'!W43, 0)</f>
        <v>0</v>
      </c>
      <c r="F3537" s="99">
        <f>IF(OR('Exadata Layout'!S43 = "P", 'Exadata Layout'!S43 = "A"), 'Exadata Layout'!I43, 0)</f>
        <v>0</v>
      </c>
      <c r="G3537" s="91" t="str">
        <f t="array" ref="G3537">IF(OR('Exadata Layout'!S43 = "P", 'Exadata Layout'!S43 = "A"), 'Exadata Layout'!G43, "")</f>
        <v/>
      </c>
    </row>
    <row r="3538" spans="3:7">
      <c r="C3538" s="91">
        <v>30</v>
      </c>
      <c r="D3538" s="99">
        <f>IF(OR('Exadata Layout'!S44 = "P"), 'Exadata Layout'!V44, 0)</f>
        <v>0</v>
      </c>
      <c r="E3538" s="99">
        <f t="array" ref="E3538">IF(OR('Exadata Layout'!S44 = "P", 'Exadata Layout'!S44 = "A"), 'Exadata Layout'!W44, 0)</f>
        <v>0</v>
      </c>
      <c r="F3538" s="99">
        <f>IF(OR('Exadata Layout'!S44 = "P", 'Exadata Layout'!S44 = "A"), 'Exadata Layout'!I44, 0)</f>
        <v>0</v>
      </c>
      <c r="G3538" s="91" t="str">
        <f t="array" ref="G3538">IF(OR('Exadata Layout'!S44 = "P", 'Exadata Layout'!S44 = "A"), 'Exadata Layout'!G44, "")</f>
        <v/>
      </c>
    </row>
    <row r="3539" spans="3:7">
      <c r="C3539" s="91">
        <v>31</v>
      </c>
      <c r="D3539" s="99">
        <f>IF(OR('Exadata Layout'!S45 = "P"), 'Exadata Layout'!V45, 0)</f>
        <v>0</v>
      </c>
      <c r="E3539" s="99">
        <f t="array" ref="E3539">IF(OR('Exadata Layout'!S45 = "P", 'Exadata Layout'!S45 = "A"), 'Exadata Layout'!W45, 0)</f>
        <v>0</v>
      </c>
      <c r="F3539" s="99">
        <f>IF(OR('Exadata Layout'!S45 = "P", 'Exadata Layout'!S45 = "A"), 'Exadata Layout'!I45, 0)</f>
        <v>0</v>
      </c>
      <c r="G3539" s="91" t="str">
        <f t="array" ref="G3539">IF(OR('Exadata Layout'!S45 = "P", 'Exadata Layout'!S45 = "A"), 'Exadata Layout'!G45, "")</f>
        <v/>
      </c>
    </row>
    <row r="3540" spans="3:7">
      <c r="C3540" s="91">
        <v>32</v>
      </c>
      <c r="D3540" s="99">
        <f>IF(OR('Exadata Layout'!S46 = "P"), 'Exadata Layout'!V46, 0)</f>
        <v>0</v>
      </c>
      <c r="E3540" s="99">
        <f t="array" ref="E3540">IF(OR('Exadata Layout'!S46 = "P", 'Exadata Layout'!S46 = "A"), 'Exadata Layout'!W46, 0)</f>
        <v>0</v>
      </c>
      <c r="F3540" s="99">
        <f>IF(OR('Exadata Layout'!S46 = "P", 'Exadata Layout'!S46 = "A"), 'Exadata Layout'!I46, 0)</f>
        <v>0</v>
      </c>
      <c r="G3540" s="91" t="str">
        <f t="array" ref="G3540">IF(OR('Exadata Layout'!S46 = "P", 'Exadata Layout'!S46 = "A"), 'Exadata Layout'!G46, "")</f>
        <v/>
      </c>
    </row>
    <row r="3541" spans="3:7">
      <c r="C3541" s="91">
        <v>33</v>
      </c>
      <c r="D3541" s="99">
        <f>IF(OR('Exadata Layout'!S47 = "P"), 'Exadata Layout'!V47, 0)</f>
        <v>0</v>
      </c>
      <c r="E3541" s="99">
        <f t="array" ref="E3541">IF(OR('Exadata Layout'!S47 = "P", 'Exadata Layout'!S47 = "A"), 'Exadata Layout'!W47, 0)</f>
        <v>0</v>
      </c>
      <c r="F3541" s="99">
        <f>IF(OR('Exadata Layout'!S47 = "P", 'Exadata Layout'!S47 = "A"), 'Exadata Layout'!I47, 0)</f>
        <v>0</v>
      </c>
      <c r="G3541" s="91" t="str">
        <f t="array" ref="G3541">IF(OR('Exadata Layout'!S47 = "P", 'Exadata Layout'!S47 = "A"), 'Exadata Layout'!G47, "")</f>
        <v/>
      </c>
    </row>
    <row r="3542" spans="3:7">
      <c r="C3542" s="91">
        <v>34</v>
      </c>
      <c r="D3542" s="99">
        <f>IF(OR('Exadata Layout'!S48 = "P"), 'Exadata Layout'!V48, 0)</f>
        <v>0</v>
      </c>
      <c r="E3542" s="99">
        <f t="array" ref="E3542">IF(OR('Exadata Layout'!S48 = "P", 'Exadata Layout'!S48 = "A"), 'Exadata Layout'!W48, 0)</f>
        <v>0</v>
      </c>
      <c r="F3542" s="99">
        <f>IF(OR('Exadata Layout'!S48 = "P", 'Exadata Layout'!S48 = "A"), 'Exadata Layout'!I48, 0)</f>
        <v>0</v>
      </c>
      <c r="G3542" s="91" t="str">
        <f t="array" ref="G3542">IF(OR('Exadata Layout'!S48 = "P", 'Exadata Layout'!S48 = "A"), 'Exadata Layout'!G48, "")</f>
        <v/>
      </c>
    </row>
    <row r="3543" spans="3:7">
      <c r="C3543" s="91">
        <v>35</v>
      </c>
      <c r="D3543" s="99">
        <f>IF(OR('Exadata Layout'!S49 = "P"), 'Exadata Layout'!V49, 0)</f>
        <v>0</v>
      </c>
      <c r="E3543" s="99">
        <f t="array" ref="E3543">IF(OR('Exadata Layout'!S49 = "P", 'Exadata Layout'!S49 = "A"), 'Exadata Layout'!W49, 0)</f>
        <v>0</v>
      </c>
      <c r="F3543" s="99">
        <f>IF(OR('Exadata Layout'!S49 = "P", 'Exadata Layout'!S49 = "A"), 'Exadata Layout'!I49, 0)</f>
        <v>0</v>
      </c>
      <c r="G3543" s="91" t="str">
        <f t="array" ref="G3543">IF(OR('Exadata Layout'!S49 = "P", 'Exadata Layout'!S49 = "A"), 'Exadata Layout'!G49, "")</f>
        <v/>
      </c>
    </row>
    <row r="3544" spans="3:7">
      <c r="C3544" s="91">
        <v>36</v>
      </c>
      <c r="D3544" s="99">
        <f>IF(OR('Exadata Layout'!S50 = "P"), 'Exadata Layout'!V50, 0)</f>
        <v>0</v>
      </c>
      <c r="E3544" s="99">
        <f t="array" ref="E3544">IF(OR('Exadata Layout'!S50 = "P", 'Exadata Layout'!S50 = "A"), 'Exadata Layout'!W50, 0)</f>
        <v>0</v>
      </c>
      <c r="F3544" s="99">
        <f>IF(OR('Exadata Layout'!S50 = "P", 'Exadata Layout'!S50 = "A"), 'Exadata Layout'!I50, 0)</f>
        <v>0</v>
      </c>
      <c r="G3544" s="91" t="str">
        <f t="array" ref="G3544">IF(OR('Exadata Layout'!S50 = "P", 'Exadata Layout'!S50 = "A"), 'Exadata Layout'!G50, "")</f>
        <v/>
      </c>
    </row>
    <row r="3545" spans="3:7">
      <c r="C3545" s="91">
        <v>37</v>
      </c>
      <c r="D3545" s="99">
        <f>IF(OR('Exadata Layout'!S51 = "P"), 'Exadata Layout'!V51, 0)</f>
        <v>0</v>
      </c>
      <c r="E3545" s="99">
        <f t="array" ref="E3545">IF(OR('Exadata Layout'!S51 = "P", 'Exadata Layout'!S51 = "A"), 'Exadata Layout'!W51, 0)</f>
        <v>0</v>
      </c>
      <c r="F3545" s="99">
        <f>IF(OR('Exadata Layout'!S51 = "P", 'Exadata Layout'!S51 = "A"), 'Exadata Layout'!I51, 0)</f>
        <v>0</v>
      </c>
      <c r="G3545" s="91" t="str">
        <f t="array" ref="G3545">IF(OR('Exadata Layout'!S51 = "P", 'Exadata Layout'!S51 = "A"), 'Exadata Layout'!G51, "")</f>
        <v/>
      </c>
    </row>
    <row r="3546" spans="3:7">
      <c r="C3546" s="91">
        <v>38</v>
      </c>
      <c r="D3546" s="99">
        <f>IF(OR('Exadata Layout'!S52 = "P"), 'Exadata Layout'!V52, 0)</f>
        <v>0</v>
      </c>
      <c r="E3546" s="99">
        <f t="array" ref="E3546">IF(OR('Exadata Layout'!S52 = "P", 'Exadata Layout'!S52 = "A"), 'Exadata Layout'!W52, 0)</f>
        <v>0</v>
      </c>
      <c r="F3546" s="99">
        <f>IF(OR('Exadata Layout'!S52 = "P", 'Exadata Layout'!S52 = "A"), 'Exadata Layout'!I52, 0)</f>
        <v>0</v>
      </c>
      <c r="G3546" s="91" t="str">
        <f t="array" ref="G3546">IF(OR('Exadata Layout'!S52 = "P", 'Exadata Layout'!S52 = "A"), 'Exadata Layout'!G52, "")</f>
        <v/>
      </c>
    </row>
    <row r="3547" spans="3:7">
      <c r="C3547" s="91">
        <v>39</v>
      </c>
      <c r="D3547" s="99">
        <f>IF(OR('Exadata Layout'!S53 = "P"), 'Exadata Layout'!V53, 0)</f>
        <v>0</v>
      </c>
      <c r="E3547" s="99">
        <f t="array" ref="E3547">IF(OR('Exadata Layout'!S53 = "P", 'Exadata Layout'!S53 = "A"), 'Exadata Layout'!W53, 0)</f>
        <v>0</v>
      </c>
      <c r="F3547" s="99">
        <f>IF(OR('Exadata Layout'!S53 = "P", 'Exadata Layout'!S53 = "A"), 'Exadata Layout'!I53, 0)</f>
        <v>0</v>
      </c>
      <c r="G3547" s="91" t="str">
        <f t="array" ref="G3547">IF(OR('Exadata Layout'!S53 = "P", 'Exadata Layout'!S53 = "A"), 'Exadata Layout'!G53, "")</f>
        <v/>
      </c>
    </row>
    <row r="3548" spans="3:7">
      <c r="C3548" s="91">
        <v>40</v>
      </c>
      <c r="D3548" s="99">
        <f>IF(OR('Exadata Layout'!S54 = "P"), 'Exadata Layout'!V54, 0)</f>
        <v>0</v>
      </c>
      <c r="E3548" s="99">
        <f t="array" ref="E3548">IF(OR('Exadata Layout'!S54 = "P", 'Exadata Layout'!S54 = "A"), 'Exadata Layout'!W54, 0)</f>
        <v>0</v>
      </c>
      <c r="F3548" s="99">
        <f>IF(OR('Exadata Layout'!S54 = "P", 'Exadata Layout'!S54 = "A"), 'Exadata Layout'!I54, 0)</f>
        <v>0</v>
      </c>
      <c r="G3548" s="91" t="str">
        <f t="array" ref="G3548">IF(OR('Exadata Layout'!S54 = "P", 'Exadata Layout'!S54 = "A"), 'Exadata Layout'!G54, "")</f>
        <v/>
      </c>
    </row>
    <row r="3549" spans="3:7">
      <c r="C3549" s="91">
        <v>41</v>
      </c>
      <c r="D3549" s="99">
        <f>IF(OR('Exadata Layout'!S55 = "P"), 'Exadata Layout'!V55, 0)</f>
        <v>0</v>
      </c>
      <c r="E3549" s="99">
        <f t="array" ref="E3549">IF(OR('Exadata Layout'!S55 = "P", 'Exadata Layout'!S55 = "A"), 'Exadata Layout'!W55, 0)</f>
        <v>0</v>
      </c>
      <c r="F3549" s="99">
        <f>IF(OR('Exadata Layout'!S55 = "P", 'Exadata Layout'!S55 = "A"), 'Exadata Layout'!I55, 0)</f>
        <v>0</v>
      </c>
      <c r="G3549" s="91" t="str">
        <f t="array" ref="G3549">IF(OR('Exadata Layout'!S55 = "P", 'Exadata Layout'!S55 = "A"), 'Exadata Layout'!G55, "")</f>
        <v/>
      </c>
    </row>
    <row r="3550" spans="3:7">
      <c r="C3550" s="91">
        <v>42</v>
      </c>
      <c r="D3550" s="99">
        <f>IF(OR('Exadata Layout'!S56 = "P"), 'Exadata Layout'!V56, 0)</f>
        <v>0</v>
      </c>
      <c r="E3550" s="99">
        <f t="array" ref="E3550">IF(OR('Exadata Layout'!S56 = "P", 'Exadata Layout'!S56 = "A"), 'Exadata Layout'!W56, 0)</f>
        <v>0</v>
      </c>
      <c r="F3550" s="99">
        <f>IF(OR('Exadata Layout'!S56 = "P", 'Exadata Layout'!S56 = "A"), 'Exadata Layout'!I56, 0)</f>
        <v>0</v>
      </c>
      <c r="G3550" s="91" t="str">
        <f t="array" ref="G3550">IF(OR('Exadata Layout'!S56 = "P", 'Exadata Layout'!S56 = "A"), 'Exadata Layout'!G56, "")</f>
        <v/>
      </c>
    </row>
    <row r="3551" spans="3:7">
      <c r="C3551" s="91">
        <v>43</v>
      </c>
      <c r="D3551" s="99">
        <f>IF(OR('Exadata Layout'!S57 = "P"), 'Exadata Layout'!V57, 0)</f>
        <v>0</v>
      </c>
      <c r="E3551" s="99">
        <f t="array" ref="E3551">IF(OR('Exadata Layout'!S57 = "P", 'Exadata Layout'!S57 = "A"), 'Exadata Layout'!W57, 0)</f>
        <v>0</v>
      </c>
      <c r="F3551" s="99">
        <f>IF(OR('Exadata Layout'!S57 = "P", 'Exadata Layout'!S57 = "A"), 'Exadata Layout'!I57, 0)</f>
        <v>0</v>
      </c>
      <c r="G3551" s="91" t="str">
        <f t="array" ref="G3551">IF(OR('Exadata Layout'!S57 = "P", 'Exadata Layout'!S57 = "A"), 'Exadata Layout'!G57, "")</f>
        <v/>
      </c>
    </row>
    <row r="3552" spans="3:7">
      <c r="C3552" s="91">
        <v>44</v>
      </c>
      <c r="D3552" s="99">
        <f>IF(OR('Exadata Layout'!S58 = "P"), 'Exadata Layout'!V58, 0)</f>
        <v>0</v>
      </c>
      <c r="E3552" s="99">
        <f t="array" ref="E3552">IF(OR('Exadata Layout'!S58 = "P", 'Exadata Layout'!S58 = "A"), 'Exadata Layout'!W58, 0)</f>
        <v>0</v>
      </c>
      <c r="F3552" s="99">
        <f>IF(OR('Exadata Layout'!S58 = "P", 'Exadata Layout'!S58 = "A"), 'Exadata Layout'!I58, 0)</f>
        <v>0</v>
      </c>
      <c r="G3552" s="91" t="str">
        <f t="array" ref="G3552">IF(OR('Exadata Layout'!S58 = "P", 'Exadata Layout'!S58 = "A"), 'Exadata Layout'!G58, "")</f>
        <v/>
      </c>
    </row>
    <row r="3553" spans="3:7">
      <c r="C3553" s="91">
        <v>45</v>
      </c>
      <c r="D3553" s="99">
        <f>IF(OR('Exadata Layout'!S59 = "P"), 'Exadata Layout'!V59, 0)</f>
        <v>0</v>
      </c>
      <c r="E3553" s="99">
        <f t="array" ref="E3553">IF(OR('Exadata Layout'!S59 = "P", 'Exadata Layout'!S59 = "A"), 'Exadata Layout'!W59, 0)</f>
        <v>0</v>
      </c>
      <c r="F3553" s="99">
        <f>IF(OR('Exadata Layout'!S59 = "P", 'Exadata Layout'!S59 = "A"), 'Exadata Layout'!I59, 0)</f>
        <v>0</v>
      </c>
      <c r="G3553" s="91" t="str">
        <f t="array" ref="G3553">IF(OR('Exadata Layout'!S59 = "P", 'Exadata Layout'!S59 = "A"), 'Exadata Layout'!G59, "")</f>
        <v/>
      </c>
    </row>
    <row r="3554" spans="3:7">
      <c r="C3554" s="91">
        <v>46</v>
      </c>
      <c r="D3554" s="99">
        <f>IF(OR('Exadata Layout'!S60 = "P"), 'Exadata Layout'!V60, 0)</f>
        <v>0</v>
      </c>
      <c r="E3554" s="99">
        <f t="array" ref="E3554">IF(OR('Exadata Layout'!S60 = "P", 'Exadata Layout'!S60 = "A"), 'Exadata Layout'!W60, 0)</f>
        <v>0</v>
      </c>
      <c r="F3554" s="99">
        <f>IF(OR('Exadata Layout'!S60 = "P", 'Exadata Layout'!S60 = "A"), 'Exadata Layout'!I60, 0)</f>
        <v>0</v>
      </c>
      <c r="G3554" s="91" t="str">
        <f t="array" ref="G3554">IF(OR('Exadata Layout'!S60 = "P", 'Exadata Layout'!S60 = "A"), 'Exadata Layout'!G60, "")</f>
        <v/>
      </c>
    </row>
    <row r="3555" spans="3:7">
      <c r="C3555" s="91">
        <v>47</v>
      </c>
      <c r="D3555" s="99">
        <f>IF(OR('Exadata Layout'!S61 = "P"), 'Exadata Layout'!V61, 0)</f>
        <v>0</v>
      </c>
      <c r="E3555" s="99">
        <f t="array" ref="E3555">IF(OR('Exadata Layout'!S61 = "P", 'Exadata Layout'!S61 = "A"), 'Exadata Layout'!W61, 0)</f>
        <v>0</v>
      </c>
      <c r="F3555" s="99">
        <f>IF(OR('Exadata Layout'!S61 = "P", 'Exadata Layout'!S61 = "A"), 'Exadata Layout'!I61, 0)</f>
        <v>0</v>
      </c>
      <c r="G3555" s="91" t="str">
        <f t="array" ref="G3555">IF(OR('Exadata Layout'!S61 = "P", 'Exadata Layout'!S61 = "A"), 'Exadata Layout'!G61, "")</f>
        <v/>
      </c>
    </row>
    <row r="3556" spans="3:7">
      <c r="C3556" s="91">
        <v>48</v>
      </c>
      <c r="D3556" s="99">
        <f>IF(OR('Exadata Layout'!S62 = "P"), 'Exadata Layout'!V62, 0)</f>
        <v>0</v>
      </c>
      <c r="E3556" s="99">
        <f t="array" ref="E3556">IF(OR('Exadata Layout'!S62 = "P", 'Exadata Layout'!S62 = "A"), 'Exadata Layout'!W62, 0)</f>
        <v>0</v>
      </c>
      <c r="F3556" s="99">
        <f>IF(OR('Exadata Layout'!S62 = "P", 'Exadata Layout'!S62 = "A"), 'Exadata Layout'!I62, 0)</f>
        <v>0</v>
      </c>
      <c r="G3556" s="91" t="str">
        <f t="array" ref="G3556">IF(OR('Exadata Layout'!S62 = "P", 'Exadata Layout'!S62 = "A"), 'Exadata Layout'!G62, "")</f>
        <v/>
      </c>
    </row>
    <row r="3557" spans="3:7">
      <c r="C3557" s="91">
        <v>49</v>
      </c>
      <c r="D3557" s="99">
        <f>IF(OR('Exadata Layout'!S63 = "P"), 'Exadata Layout'!V63, 0)</f>
        <v>0</v>
      </c>
      <c r="E3557" s="99">
        <f t="array" ref="E3557">IF(OR('Exadata Layout'!S63 = "P", 'Exadata Layout'!S63 = "A"), 'Exadata Layout'!W63, 0)</f>
        <v>0</v>
      </c>
      <c r="F3557" s="99">
        <f>IF(OR('Exadata Layout'!S63 = "P", 'Exadata Layout'!S63 = "A"), 'Exadata Layout'!I63, 0)</f>
        <v>0</v>
      </c>
      <c r="G3557" s="91" t="str">
        <f t="array" ref="G3557">IF(OR('Exadata Layout'!S63 = "P", 'Exadata Layout'!S63 = "A"), 'Exadata Layout'!G63, "")</f>
        <v/>
      </c>
    </row>
    <row r="3558" spans="3:7">
      <c r="C3558" s="91">
        <v>50</v>
      </c>
      <c r="D3558" s="99">
        <f>IF(OR('Exadata Layout'!S64 = "P"), 'Exadata Layout'!V64, 0)</f>
        <v>0</v>
      </c>
      <c r="E3558" s="99">
        <f t="array" ref="E3558">IF(OR('Exadata Layout'!S64 = "P", 'Exadata Layout'!S64 = "A"), 'Exadata Layout'!W64, 0)</f>
        <v>0</v>
      </c>
      <c r="F3558" s="99">
        <f>IF(OR('Exadata Layout'!S64 = "P", 'Exadata Layout'!S64 = "A"), 'Exadata Layout'!I64, 0)</f>
        <v>0</v>
      </c>
      <c r="G3558" s="91" t="str">
        <f t="array" ref="G3558">IF(OR('Exadata Layout'!S64 = "P", 'Exadata Layout'!S64 = "A"), 'Exadata Layout'!G64, "")</f>
        <v/>
      </c>
    </row>
    <row r="3559" spans="3:7">
      <c r="C3559" s="91">
        <v>51</v>
      </c>
      <c r="D3559" s="99">
        <f>IF(OR('Exadata Layout'!S65 = "P"), 'Exadata Layout'!V65, 0)</f>
        <v>0</v>
      </c>
      <c r="E3559" s="99">
        <f t="array" ref="E3559">IF(OR('Exadata Layout'!S65 = "P", 'Exadata Layout'!S65 = "A"), 'Exadata Layout'!W65, 0)</f>
        <v>0</v>
      </c>
      <c r="F3559" s="99">
        <f>IF(OR('Exadata Layout'!S65 = "P", 'Exadata Layout'!S65 = "A"), 'Exadata Layout'!I65, 0)</f>
        <v>0</v>
      </c>
      <c r="G3559" s="91" t="str">
        <f t="array" ref="G3559">IF(OR('Exadata Layout'!S65 = "P", 'Exadata Layout'!S65 = "A"), 'Exadata Layout'!G65, "")</f>
        <v/>
      </c>
    </row>
    <row r="3560" spans="3:7">
      <c r="C3560" s="91">
        <v>52</v>
      </c>
      <c r="D3560" s="99">
        <f>IF(OR('Exadata Layout'!S66 = "P"), 'Exadata Layout'!V66, 0)</f>
        <v>0</v>
      </c>
      <c r="E3560" s="99">
        <f t="array" ref="E3560">IF(OR('Exadata Layout'!S66 = "P", 'Exadata Layout'!S66 = "A"), 'Exadata Layout'!W66, 0)</f>
        <v>0</v>
      </c>
      <c r="F3560" s="99">
        <f>IF(OR('Exadata Layout'!S66 = "P", 'Exadata Layout'!S66 = "A"), 'Exadata Layout'!I66, 0)</f>
        <v>0</v>
      </c>
      <c r="G3560" s="91" t="str">
        <f t="array" ref="G3560">IF(OR('Exadata Layout'!S66 = "P", 'Exadata Layout'!S66 = "A"), 'Exadata Layout'!G66, "")</f>
        <v/>
      </c>
    </row>
    <row r="3561" spans="3:7">
      <c r="C3561" s="91">
        <v>53</v>
      </c>
      <c r="D3561" s="99">
        <f>IF(OR('Exadata Layout'!S67 = "P"), 'Exadata Layout'!V67, 0)</f>
        <v>0</v>
      </c>
      <c r="E3561" s="99">
        <f t="array" ref="E3561">IF(OR('Exadata Layout'!S67 = "P", 'Exadata Layout'!S67 = "A"), 'Exadata Layout'!W67, 0)</f>
        <v>0</v>
      </c>
      <c r="F3561" s="99">
        <f>IF(OR('Exadata Layout'!S67 = "P", 'Exadata Layout'!S67 = "A"), 'Exadata Layout'!I67, 0)</f>
        <v>0</v>
      </c>
      <c r="G3561" s="91" t="str">
        <f t="array" ref="G3561">IF(OR('Exadata Layout'!S67 = "P", 'Exadata Layout'!S67 = "A"), 'Exadata Layout'!G67, "")</f>
        <v/>
      </c>
    </row>
    <row r="3562" spans="3:7">
      <c r="C3562" s="91">
        <v>54</v>
      </c>
      <c r="D3562" s="99">
        <f>IF(OR('Exadata Layout'!S68 = "P"), 'Exadata Layout'!V68, 0)</f>
        <v>0</v>
      </c>
      <c r="E3562" s="99">
        <f t="array" ref="E3562">IF(OR('Exadata Layout'!S68 = "P", 'Exadata Layout'!S68 = "A"), 'Exadata Layout'!W68, 0)</f>
        <v>0</v>
      </c>
      <c r="F3562" s="99">
        <f>IF(OR('Exadata Layout'!S68 = "P", 'Exadata Layout'!S68 = "A"), 'Exadata Layout'!I68, 0)</f>
        <v>0</v>
      </c>
      <c r="G3562" s="91" t="str">
        <f t="array" ref="G3562">IF(OR('Exadata Layout'!S68 = "P", 'Exadata Layout'!S68 = "A"), 'Exadata Layout'!G68, "")</f>
        <v/>
      </c>
    </row>
    <row r="3563" spans="3:7">
      <c r="C3563" s="91">
        <v>55</v>
      </c>
      <c r="D3563" s="99">
        <f>IF(OR('Exadata Layout'!S69 = "P"), 'Exadata Layout'!V69, 0)</f>
        <v>0</v>
      </c>
      <c r="E3563" s="99">
        <f t="array" ref="E3563">IF(OR('Exadata Layout'!S69 = "P", 'Exadata Layout'!S69 = "A"), 'Exadata Layout'!W69, 0)</f>
        <v>0</v>
      </c>
      <c r="F3563" s="99">
        <f>IF(OR('Exadata Layout'!S69 = "P", 'Exadata Layout'!S69 = "A"), 'Exadata Layout'!I69, 0)</f>
        <v>0</v>
      </c>
      <c r="G3563" s="91" t="str">
        <f t="array" ref="G3563">IF(OR('Exadata Layout'!S69 = "P", 'Exadata Layout'!S69 = "A"), 'Exadata Layout'!G69, "")</f>
        <v/>
      </c>
    </row>
    <row r="3564" spans="3:7">
      <c r="C3564" s="91">
        <v>56</v>
      </c>
      <c r="D3564" s="99">
        <f>IF(OR('Exadata Layout'!S70 = "P"), 'Exadata Layout'!V70, 0)</f>
        <v>0</v>
      </c>
      <c r="E3564" s="99">
        <f t="array" ref="E3564">IF(OR('Exadata Layout'!S70 = "P", 'Exadata Layout'!S70 = "A"), 'Exadata Layout'!W70, 0)</f>
        <v>0</v>
      </c>
      <c r="F3564" s="99">
        <f>IF(OR('Exadata Layout'!S70 = "P", 'Exadata Layout'!S70 = "A"), 'Exadata Layout'!I70, 0)</f>
        <v>0</v>
      </c>
      <c r="G3564" s="91" t="str">
        <f t="array" ref="G3564">IF(OR('Exadata Layout'!S70 = "P", 'Exadata Layout'!S70 = "A"), 'Exadata Layout'!G70, "")</f>
        <v/>
      </c>
    </row>
    <row r="3565" spans="3:7">
      <c r="C3565" s="91">
        <v>57</v>
      </c>
      <c r="D3565" s="99">
        <f>IF(OR('Exadata Layout'!S71 = "P"), 'Exadata Layout'!V71, 0)</f>
        <v>0</v>
      </c>
      <c r="E3565" s="99">
        <f t="array" ref="E3565">IF(OR('Exadata Layout'!S71 = "P", 'Exadata Layout'!S71 = "A"), 'Exadata Layout'!W71, 0)</f>
        <v>0</v>
      </c>
      <c r="F3565" s="99">
        <f>IF(OR('Exadata Layout'!S71 = "P", 'Exadata Layout'!S71 = "A"), 'Exadata Layout'!I71, 0)</f>
        <v>0</v>
      </c>
      <c r="G3565" s="91" t="str">
        <f t="array" ref="G3565">IF(OR('Exadata Layout'!S71 = "P", 'Exadata Layout'!S71 = "A"), 'Exadata Layout'!G71, "")</f>
        <v/>
      </c>
    </row>
    <row r="3566" spans="3:7">
      <c r="C3566" s="91">
        <v>58</v>
      </c>
      <c r="D3566" s="99">
        <f>IF(OR('Exadata Layout'!S72 = "P"), 'Exadata Layout'!V72, 0)</f>
        <v>0</v>
      </c>
      <c r="E3566" s="99">
        <f t="array" ref="E3566">IF(OR('Exadata Layout'!S72 = "P", 'Exadata Layout'!S72 = "A"), 'Exadata Layout'!W72, 0)</f>
        <v>0</v>
      </c>
      <c r="F3566" s="99">
        <f>IF(OR('Exadata Layout'!S72 = "P", 'Exadata Layout'!S72 = "A"), 'Exadata Layout'!I72, 0)</f>
        <v>0</v>
      </c>
      <c r="G3566" s="91" t="str">
        <f t="array" ref="G3566">IF(OR('Exadata Layout'!S72 = "P", 'Exadata Layout'!S72 = "A"), 'Exadata Layout'!G72, "")</f>
        <v/>
      </c>
    </row>
    <row r="3567" spans="3:7">
      <c r="C3567" s="91">
        <v>59</v>
      </c>
      <c r="D3567" s="99">
        <f>IF(OR('Exadata Layout'!S73 = "P"), 'Exadata Layout'!V73, 0)</f>
        <v>0</v>
      </c>
      <c r="E3567" s="99">
        <f t="array" ref="E3567">IF(OR('Exadata Layout'!S73 = "P", 'Exadata Layout'!S73 = "A"), 'Exadata Layout'!W73, 0)</f>
        <v>0</v>
      </c>
      <c r="F3567" s="99">
        <f>IF(OR('Exadata Layout'!S73 = "P", 'Exadata Layout'!S73 = "A"), 'Exadata Layout'!I73, 0)</f>
        <v>0</v>
      </c>
      <c r="G3567" s="91" t="str">
        <f t="array" ref="G3567">IF(OR('Exadata Layout'!S73 = "P", 'Exadata Layout'!S73 = "A"), 'Exadata Layout'!G73, "")</f>
        <v/>
      </c>
    </row>
    <row r="3568" spans="3:7">
      <c r="C3568" s="91">
        <v>60</v>
      </c>
      <c r="D3568" s="99">
        <f>IF(OR('Exadata Layout'!S74 = "P"), 'Exadata Layout'!V74, 0)</f>
        <v>0</v>
      </c>
      <c r="E3568" s="99">
        <f t="array" ref="E3568">IF(OR('Exadata Layout'!S74 = "P", 'Exadata Layout'!S74 = "A"), 'Exadata Layout'!W74, 0)</f>
        <v>0</v>
      </c>
      <c r="F3568" s="99">
        <f>IF(OR('Exadata Layout'!S74 = "P", 'Exadata Layout'!S74 = "A"), 'Exadata Layout'!I74, 0)</f>
        <v>0</v>
      </c>
      <c r="G3568" s="91" t="str">
        <f t="array" ref="G3568">IF(OR('Exadata Layout'!S74 = "P", 'Exadata Layout'!S74 = "A"), 'Exadata Layout'!G74, "")</f>
        <v/>
      </c>
    </row>
    <row r="3569" spans="3:7">
      <c r="C3569" s="91">
        <v>61</v>
      </c>
      <c r="D3569" s="99">
        <f>IF(OR('Exadata Layout'!S75 = "P"), 'Exadata Layout'!V75, 0)</f>
        <v>0</v>
      </c>
      <c r="E3569" s="99">
        <f t="array" ref="E3569">IF(OR('Exadata Layout'!S75 = "P", 'Exadata Layout'!S75 = "A"), 'Exadata Layout'!W75, 0)</f>
        <v>0</v>
      </c>
      <c r="F3569" s="99">
        <f>IF(OR('Exadata Layout'!S75 = "P", 'Exadata Layout'!S75 = "A"), 'Exadata Layout'!I75, 0)</f>
        <v>0</v>
      </c>
      <c r="G3569" s="91" t="str">
        <f t="array" ref="G3569">IF(OR('Exadata Layout'!S75 = "P", 'Exadata Layout'!S75 = "A"), 'Exadata Layout'!G75, "")</f>
        <v/>
      </c>
    </row>
    <row r="3570" spans="3:7">
      <c r="C3570" s="91">
        <v>62</v>
      </c>
      <c r="D3570" s="99">
        <f>IF(OR('Exadata Layout'!S76 = "P"), 'Exadata Layout'!V76, 0)</f>
        <v>0</v>
      </c>
      <c r="E3570" s="99">
        <f t="array" ref="E3570">IF(OR('Exadata Layout'!S76 = "P", 'Exadata Layout'!S76 = "A"), 'Exadata Layout'!W76, 0)</f>
        <v>0</v>
      </c>
      <c r="F3570" s="99">
        <f>IF(OR('Exadata Layout'!S76 = "P", 'Exadata Layout'!S76 = "A"), 'Exadata Layout'!I76, 0)</f>
        <v>0</v>
      </c>
      <c r="G3570" s="91" t="str">
        <f t="array" ref="G3570">IF(OR('Exadata Layout'!S76 = "P", 'Exadata Layout'!S76 = "A"), 'Exadata Layout'!G76, "")</f>
        <v/>
      </c>
    </row>
    <row r="3571" spans="3:7">
      <c r="C3571" s="91">
        <v>63</v>
      </c>
      <c r="D3571" s="99">
        <f>IF(OR('Exadata Layout'!S77 = "P"), 'Exadata Layout'!V77, 0)</f>
        <v>0</v>
      </c>
      <c r="E3571" s="99">
        <f t="array" ref="E3571">IF(OR('Exadata Layout'!S77 = "P", 'Exadata Layout'!S77 = "A"), 'Exadata Layout'!W77, 0)</f>
        <v>0</v>
      </c>
      <c r="F3571" s="99">
        <f>IF(OR('Exadata Layout'!S77 = "P", 'Exadata Layout'!S77 = "A"), 'Exadata Layout'!I77, 0)</f>
        <v>0</v>
      </c>
      <c r="G3571" s="91" t="str">
        <f t="array" ref="G3571">IF(OR('Exadata Layout'!S77 = "P", 'Exadata Layout'!S77 = "A"), 'Exadata Layout'!G77, "")</f>
        <v/>
      </c>
    </row>
    <row r="3572" spans="3:7">
      <c r="C3572" s="91">
        <v>64</v>
      </c>
      <c r="D3572" s="99">
        <f>IF(OR('Exadata Layout'!S78 = "P"), 'Exadata Layout'!V78, 0)</f>
        <v>0</v>
      </c>
      <c r="E3572" s="99">
        <f t="array" ref="E3572">IF(OR('Exadata Layout'!S78 = "P", 'Exadata Layout'!S78 = "A"), 'Exadata Layout'!W78, 0)</f>
        <v>0</v>
      </c>
      <c r="F3572" s="99">
        <f>IF(OR('Exadata Layout'!S78 = "P", 'Exadata Layout'!S78 = "A"), 'Exadata Layout'!I78, 0)</f>
        <v>0</v>
      </c>
      <c r="G3572" s="91" t="str">
        <f t="array" ref="G3572">IF(OR('Exadata Layout'!S78 = "P", 'Exadata Layout'!S78 = "A"), 'Exadata Layout'!G78, "")</f>
        <v/>
      </c>
    </row>
    <row r="3573" spans="3:7">
      <c r="C3573" s="91">
        <v>65</v>
      </c>
      <c r="D3573" s="99">
        <f>IF(OR('Exadata Layout'!S79 = "P"), 'Exadata Layout'!V79, 0)</f>
        <v>0</v>
      </c>
      <c r="E3573" s="99">
        <f t="array" ref="E3573">IF(OR('Exadata Layout'!S79 = "P", 'Exadata Layout'!S79 = "A"), 'Exadata Layout'!W79, 0)</f>
        <v>0</v>
      </c>
      <c r="F3573" s="99">
        <f>IF(OR('Exadata Layout'!S79 = "P", 'Exadata Layout'!S79 = "A"), 'Exadata Layout'!I79, 0)</f>
        <v>0</v>
      </c>
      <c r="G3573" s="91" t="str">
        <f t="array" ref="G3573">IF(OR('Exadata Layout'!S79 = "P", 'Exadata Layout'!S79 = "A"), 'Exadata Layout'!G79, "")</f>
        <v/>
      </c>
    </row>
    <row r="3574" spans="3:7">
      <c r="C3574" s="91">
        <v>66</v>
      </c>
      <c r="D3574" s="99">
        <f>IF(OR('Exadata Layout'!S80 = "P"), 'Exadata Layout'!V80, 0)</f>
        <v>0</v>
      </c>
      <c r="E3574" s="99">
        <f t="array" ref="E3574">IF(OR('Exadata Layout'!S80 = "P", 'Exadata Layout'!S80 = "A"), 'Exadata Layout'!W80, 0)</f>
        <v>0</v>
      </c>
      <c r="F3574" s="99">
        <f>IF(OR('Exadata Layout'!S80 = "P", 'Exadata Layout'!S80 = "A"), 'Exadata Layout'!I80, 0)</f>
        <v>0</v>
      </c>
      <c r="G3574" s="91" t="str">
        <f t="array" ref="G3574">IF(OR('Exadata Layout'!S80 = "P", 'Exadata Layout'!S80 = "A"), 'Exadata Layout'!G80, "")</f>
        <v/>
      </c>
    </row>
    <row r="3575" spans="3:7">
      <c r="C3575" s="91">
        <v>67</v>
      </c>
      <c r="D3575" s="99">
        <f>IF(OR('Exadata Layout'!S81 = "P"), 'Exadata Layout'!V81, 0)</f>
        <v>0</v>
      </c>
      <c r="E3575" s="99">
        <f t="array" ref="E3575">IF(OR('Exadata Layout'!S81 = "P", 'Exadata Layout'!S81 = "A"), 'Exadata Layout'!W81, 0)</f>
        <v>0</v>
      </c>
      <c r="F3575" s="99">
        <f>IF(OR('Exadata Layout'!S81 = "P", 'Exadata Layout'!S81 = "A"), 'Exadata Layout'!I81, 0)</f>
        <v>0</v>
      </c>
      <c r="G3575" s="91" t="str">
        <f t="array" ref="G3575">IF(OR('Exadata Layout'!S81 = "P", 'Exadata Layout'!S81 = "A"), 'Exadata Layout'!G81, "")</f>
        <v/>
      </c>
    </row>
    <row r="3576" spans="3:7">
      <c r="C3576" s="91">
        <v>68</v>
      </c>
      <c r="D3576" s="99">
        <f>IF(OR('Exadata Layout'!S82 = "P"), 'Exadata Layout'!V82, 0)</f>
        <v>0</v>
      </c>
      <c r="E3576" s="99">
        <f t="array" ref="E3576">IF(OR('Exadata Layout'!S82 = "P", 'Exadata Layout'!S82 = "A"), 'Exadata Layout'!W82, 0)</f>
        <v>0</v>
      </c>
      <c r="F3576" s="99">
        <f>IF(OR('Exadata Layout'!S82 = "P", 'Exadata Layout'!S82 = "A"), 'Exadata Layout'!I82, 0)</f>
        <v>0</v>
      </c>
      <c r="G3576" s="91" t="str">
        <f t="array" ref="G3576">IF(OR('Exadata Layout'!S82 = "P", 'Exadata Layout'!S82 = "A"), 'Exadata Layout'!G82, "")</f>
        <v/>
      </c>
    </row>
    <row r="3577" spans="3:7">
      <c r="C3577" s="91">
        <v>69</v>
      </c>
      <c r="D3577" s="99">
        <f>IF(OR('Exadata Layout'!S83 = "P"), 'Exadata Layout'!V83, 0)</f>
        <v>0</v>
      </c>
      <c r="E3577" s="99">
        <f t="array" ref="E3577">IF(OR('Exadata Layout'!S83 = "P", 'Exadata Layout'!S83 = "A"), 'Exadata Layout'!W83, 0)</f>
        <v>0</v>
      </c>
      <c r="F3577" s="99">
        <f>IF(OR('Exadata Layout'!S83 = "P", 'Exadata Layout'!S83 = "A"), 'Exadata Layout'!I83, 0)</f>
        <v>0</v>
      </c>
      <c r="G3577" s="91" t="str">
        <f t="array" ref="G3577">IF(OR('Exadata Layout'!S83 = "P", 'Exadata Layout'!S83 = "A"), 'Exadata Layout'!G83, "")</f>
        <v/>
      </c>
    </row>
    <row r="3578" spans="3:7">
      <c r="C3578" s="91">
        <v>70</v>
      </c>
      <c r="D3578" s="99">
        <f>IF(OR('Exadata Layout'!S84 = "P"), 'Exadata Layout'!V84, 0)</f>
        <v>0</v>
      </c>
      <c r="E3578" s="99">
        <f t="array" ref="E3578">IF(OR('Exadata Layout'!S84 = "P", 'Exadata Layout'!S84 = "A"), 'Exadata Layout'!W84, 0)</f>
        <v>0</v>
      </c>
      <c r="F3578" s="99">
        <f>IF(OR('Exadata Layout'!S84 = "P", 'Exadata Layout'!S84 = "A"), 'Exadata Layout'!I84, 0)</f>
        <v>0</v>
      </c>
      <c r="G3578" s="91" t="str">
        <f t="array" ref="G3578">IF(OR('Exadata Layout'!S84 = "P", 'Exadata Layout'!S84 = "A"), 'Exadata Layout'!G84, "")</f>
        <v/>
      </c>
    </row>
    <row r="3579" spans="3:7">
      <c r="C3579" s="91">
        <v>71</v>
      </c>
      <c r="D3579" s="99">
        <f>IF(OR('Exadata Layout'!S85 = "P"), 'Exadata Layout'!V85, 0)</f>
        <v>0</v>
      </c>
      <c r="E3579" s="99">
        <f t="array" ref="E3579">IF(OR('Exadata Layout'!S85 = "P", 'Exadata Layout'!S85 = "A"), 'Exadata Layout'!W85, 0)</f>
        <v>0</v>
      </c>
      <c r="F3579" s="99">
        <f>IF(OR('Exadata Layout'!S85 = "P", 'Exadata Layout'!S85 = "A"), 'Exadata Layout'!I85, 0)</f>
        <v>0</v>
      </c>
      <c r="G3579" s="91" t="str">
        <f t="array" ref="G3579">IF(OR('Exadata Layout'!S85 = "P", 'Exadata Layout'!S85 = "A"), 'Exadata Layout'!G85, "")</f>
        <v/>
      </c>
    </row>
    <row r="3580" spans="3:7">
      <c r="C3580" s="91">
        <v>72</v>
      </c>
      <c r="D3580" s="99">
        <f>IF(OR('Exadata Layout'!S86 = "P"), 'Exadata Layout'!V86, 0)</f>
        <v>0</v>
      </c>
      <c r="E3580" s="99">
        <f t="array" ref="E3580">IF(OR('Exadata Layout'!S86 = "P", 'Exadata Layout'!S86 = "A"), 'Exadata Layout'!W86, 0)</f>
        <v>0</v>
      </c>
      <c r="F3580" s="99">
        <f>IF(OR('Exadata Layout'!S86 = "P", 'Exadata Layout'!S86 = "A"), 'Exadata Layout'!I86, 0)</f>
        <v>0</v>
      </c>
      <c r="G3580" s="91" t="str">
        <f t="array" ref="G3580">IF(OR('Exadata Layout'!S86 = "P", 'Exadata Layout'!S86 = "A"), 'Exadata Layout'!G86, "")</f>
        <v/>
      </c>
    </row>
    <row r="3581" spans="3:7">
      <c r="C3581" s="91">
        <v>73</v>
      </c>
      <c r="D3581" s="99">
        <f>IF(OR('Exadata Layout'!S87 = "P"), 'Exadata Layout'!V87, 0)</f>
        <v>0</v>
      </c>
      <c r="E3581" s="99">
        <f t="array" ref="E3581">IF(OR('Exadata Layout'!S87 = "P", 'Exadata Layout'!S87 = "A"), 'Exadata Layout'!W87, 0)</f>
        <v>0</v>
      </c>
      <c r="F3581" s="99">
        <f>IF(OR('Exadata Layout'!S87 = "P", 'Exadata Layout'!S87 = "A"), 'Exadata Layout'!I87, 0)</f>
        <v>0</v>
      </c>
      <c r="G3581" s="91" t="str">
        <f t="array" ref="G3581">IF(OR('Exadata Layout'!S87 = "P", 'Exadata Layout'!S87 = "A"), 'Exadata Layout'!G87, "")</f>
        <v/>
      </c>
    </row>
    <row r="3582" spans="3:7">
      <c r="C3582" s="91">
        <v>74</v>
      </c>
      <c r="D3582" s="99">
        <f>IF(OR('Exadata Layout'!S88 = "P"), 'Exadata Layout'!V88, 0)</f>
        <v>0</v>
      </c>
      <c r="E3582" s="99">
        <f t="array" ref="E3582">IF(OR('Exadata Layout'!S88 = "P", 'Exadata Layout'!S88 = "A"), 'Exadata Layout'!W88, 0)</f>
        <v>0</v>
      </c>
      <c r="F3582" s="99">
        <f>IF(OR('Exadata Layout'!S88 = "P", 'Exadata Layout'!S88 = "A"), 'Exadata Layout'!I88, 0)</f>
        <v>0</v>
      </c>
      <c r="G3582" s="91" t="str">
        <f t="array" ref="G3582">IF(OR('Exadata Layout'!S88 = "P", 'Exadata Layout'!S88 = "A"), 'Exadata Layout'!G88, "")</f>
        <v/>
      </c>
    </row>
    <row r="3583" spans="3:7">
      <c r="C3583" s="91">
        <v>75</v>
      </c>
      <c r="D3583" s="99">
        <f>IF(OR('Exadata Layout'!S89 = "P"), 'Exadata Layout'!V89, 0)</f>
        <v>0</v>
      </c>
      <c r="E3583" s="99">
        <f t="array" ref="E3583">IF(OR('Exadata Layout'!S89 = "P", 'Exadata Layout'!S89 = "A"), 'Exadata Layout'!W89, 0)</f>
        <v>0</v>
      </c>
      <c r="F3583" s="99">
        <f>IF(OR('Exadata Layout'!S89 = "P", 'Exadata Layout'!S89 = "A"), 'Exadata Layout'!I89, 0)</f>
        <v>0</v>
      </c>
      <c r="G3583" s="91" t="str">
        <f t="array" ref="G3583">IF(OR('Exadata Layout'!S89 = "P", 'Exadata Layout'!S89 = "A"), 'Exadata Layout'!G89, "")</f>
        <v/>
      </c>
    </row>
    <row r="3584" spans="3:7">
      <c r="C3584" s="91">
        <v>76</v>
      </c>
      <c r="D3584" s="99">
        <f>IF(OR('Exadata Layout'!S90 = "P"), 'Exadata Layout'!V90, 0)</f>
        <v>0</v>
      </c>
      <c r="E3584" s="99">
        <f t="array" ref="E3584">IF(OR('Exadata Layout'!S90 = "P", 'Exadata Layout'!S90 = "A"), 'Exadata Layout'!W90, 0)</f>
        <v>0</v>
      </c>
      <c r="F3584" s="99">
        <f>IF(OR('Exadata Layout'!S90 = "P", 'Exadata Layout'!S90 = "A"), 'Exadata Layout'!I90, 0)</f>
        <v>0</v>
      </c>
      <c r="G3584" s="91" t="str">
        <f t="array" ref="G3584">IF(OR('Exadata Layout'!S90 = "P", 'Exadata Layout'!S90 = "A"), 'Exadata Layout'!G90, "")</f>
        <v/>
      </c>
    </row>
    <row r="3585" spans="3:7">
      <c r="C3585" s="91">
        <v>77</v>
      </c>
      <c r="D3585" s="99">
        <f>IF(OR('Exadata Layout'!S91 = "P"), 'Exadata Layout'!V91, 0)</f>
        <v>0</v>
      </c>
      <c r="E3585" s="99">
        <f t="array" ref="E3585">IF(OR('Exadata Layout'!S91 = "P", 'Exadata Layout'!S91 = "A"), 'Exadata Layout'!W91, 0)</f>
        <v>0</v>
      </c>
      <c r="F3585" s="99">
        <f>IF(OR('Exadata Layout'!S91 = "P", 'Exadata Layout'!S91 = "A"), 'Exadata Layout'!I91, 0)</f>
        <v>0</v>
      </c>
      <c r="G3585" s="91" t="str">
        <f t="array" ref="G3585">IF(OR('Exadata Layout'!S91 = "P", 'Exadata Layout'!S91 = "A"), 'Exadata Layout'!G91, "")</f>
        <v/>
      </c>
    </row>
    <row r="3586" spans="3:7">
      <c r="C3586" s="91">
        <v>78</v>
      </c>
      <c r="D3586" s="99">
        <f>IF(OR('Exadata Layout'!S92 = "P"), 'Exadata Layout'!V92, 0)</f>
        <v>0</v>
      </c>
      <c r="E3586" s="99">
        <f t="array" ref="E3586">IF(OR('Exadata Layout'!S92 = "P", 'Exadata Layout'!S92 = "A"), 'Exadata Layout'!W92, 0)</f>
        <v>0</v>
      </c>
      <c r="F3586" s="99">
        <f>IF(OR('Exadata Layout'!S92 = "P", 'Exadata Layout'!S92 = "A"), 'Exadata Layout'!I92, 0)</f>
        <v>0</v>
      </c>
      <c r="G3586" s="91" t="str">
        <f t="array" ref="G3586">IF(OR('Exadata Layout'!S92 = "P", 'Exadata Layout'!S92 = "A"), 'Exadata Layout'!G92, "")</f>
        <v/>
      </c>
    </row>
    <row r="3587" spans="3:7">
      <c r="C3587" s="91">
        <v>79</v>
      </c>
      <c r="D3587" s="99">
        <f>IF(OR('Exadata Layout'!S93 = "P"), 'Exadata Layout'!V93, 0)</f>
        <v>0</v>
      </c>
      <c r="E3587" s="99">
        <f t="array" ref="E3587">IF(OR('Exadata Layout'!S93 = "P", 'Exadata Layout'!S93 = "A"), 'Exadata Layout'!W93, 0)</f>
        <v>0</v>
      </c>
      <c r="F3587" s="99">
        <f>IF(OR('Exadata Layout'!S93 = "P", 'Exadata Layout'!S93 = "A"), 'Exadata Layout'!I93, 0)</f>
        <v>0</v>
      </c>
      <c r="G3587" s="91" t="str">
        <f t="array" ref="G3587">IF(OR('Exadata Layout'!S93 = "P", 'Exadata Layout'!S93 = "A"), 'Exadata Layout'!G93, "")</f>
        <v/>
      </c>
    </row>
    <row r="3588" spans="3:7">
      <c r="C3588" s="91">
        <v>80</v>
      </c>
      <c r="D3588" s="99">
        <f>IF(OR('Exadata Layout'!S94 = "P"), 'Exadata Layout'!V94, 0)</f>
        <v>0</v>
      </c>
      <c r="E3588" s="99">
        <f t="array" ref="E3588">IF(OR('Exadata Layout'!S94 = "P", 'Exadata Layout'!S94 = "A"), 'Exadata Layout'!W94, 0)</f>
        <v>0</v>
      </c>
      <c r="F3588" s="99">
        <f>IF(OR('Exadata Layout'!S94 = "P", 'Exadata Layout'!S94 = "A"), 'Exadata Layout'!I94, 0)</f>
        <v>0</v>
      </c>
      <c r="G3588" s="91" t="str">
        <f t="array" ref="G3588">IF(OR('Exadata Layout'!S94 = "P", 'Exadata Layout'!S94 = "A"), 'Exadata Layout'!G94, "")</f>
        <v/>
      </c>
    </row>
    <row r="3589" spans="3:7">
      <c r="C3589" s="91">
        <v>81</v>
      </c>
      <c r="D3589" s="99">
        <f>IF(OR('Exadata Layout'!S95 = "P"), 'Exadata Layout'!V95, 0)</f>
        <v>0</v>
      </c>
      <c r="E3589" s="99">
        <f t="array" ref="E3589">IF(OR('Exadata Layout'!S95 = "P", 'Exadata Layout'!S95 = "A"), 'Exadata Layout'!W95, 0)</f>
        <v>0</v>
      </c>
      <c r="F3589" s="99">
        <f>IF(OR('Exadata Layout'!S95 = "P", 'Exadata Layout'!S95 = "A"), 'Exadata Layout'!I95, 0)</f>
        <v>0</v>
      </c>
      <c r="G3589" s="91" t="str">
        <f t="array" ref="G3589">IF(OR('Exadata Layout'!S95 = "P", 'Exadata Layout'!S95 = "A"), 'Exadata Layout'!G95, "")</f>
        <v/>
      </c>
    </row>
    <row r="3590" spans="3:7">
      <c r="C3590" s="91">
        <v>82</v>
      </c>
      <c r="D3590" s="99">
        <f>IF(OR('Exadata Layout'!S96 = "P"), 'Exadata Layout'!V96, 0)</f>
        <v>0</v>
      </c>
      <c r="E3590" s="99">
        <f t="array" ref="E3590">IF(OR('Exadata Layout'!S96 = "P", 'Exadata Layout'!S96 = "A"), 'Exadata Layout'!W96, 0)</f>
        <v>0</v>
      </c>
      <c r="F3590" s="99">
        <f>IF(OR('Exadata Layout'!S96 = "P", 'Exadata Layout'!S96 = "A"), 'Exadata Layout'!I96, 0)</f>
        <v>0</v>
      </c>
      <c r="G3590" s="91" t="str">
        <f t="array" ref="G3590">IF(OR('Exadata Layout'!S96 = "P", 'Exadata Layout'!S96 = "A"), 'Exadata Layout'!G96, "")</f>
        <v/>
      </c>
    </row>
    <row r="3591" spans="3:7">
      <c r="C3591" s="91">
        <v>83</v>
      </c>
      <c r="D3591" s="99">
        <f>IF(OR('Exadata Layout'!S97 = "P"), 'Exadata Layout'!V97, 0)</f>
        <v>0</v>
      </c>
      <c r="E3591" s="99">
        <f t="array" ref="E3591">IF(OR('Exadata Layout'!S97 = "P", 'Exadata Layout'!S97 = "A"), 'Exadata Layout'!W97, 0)</f>
        <v>0</v>
      </c>
      <c r="F3591" s="99">
        <f>IF(OR('Exadata Layout'!S97 = "P", 'Exadata Layout'!S97 = "A"), 'Exadata Layout'!I97, 0)</f>
        <v>0</v>
      </c>
      <c r="G3591" s="91" t="str">
        <f t="array" ref="G3591">IF(OR('Exadata Layout'!S97 = "P", 'Exadata Layout'!S97 = "A"), 'Exadata Layout'!G97, "")</f>
        <v/>
      </c>
    </row>
    <row r="3592" spans="3:7">
      <c r="C3592" s="91">
        <v>84</v>
      </c>
      <c r="D3592" s="99">
        <f>IF(OR('Exadata Layout'!S98 = "P"), 'Exadata Layout'!V98, 0)</f>
        <v>0</v>
      </c>
      <c r="E3592" s="99">
        <f t="array" ref="E3592">IF(OR('Exadata Layout'!S98 = "P", 'Exadata Layout'!S98 = "A"), 'Exadata Layout'!W98, 0)</f>
        <v>0</v>
      </c>
      <c r="F3592" s="99">
        <f>IF(OR('Exadata Layout'!S98 = "P", 'Exadata Layout'!S98 = "A"), 'Exadata Layout'!I98, 0)</f>
        <v>0</v>
      </c>
      <c r="G3592" s="91" t="str">
        <f t="array" ref="G3592">IF(OR('Exadata Layout'!S98 = "P", 'Exadata Layout'!S98 = "A"), 'Exadata Layout'!G98, "")</f>
        <v/>
      </c>
    </row>
    <row r="3593" spans="3:7">
      <c r="C3593" s="91">
        <v>85</v>
      </c>
      <c r="D3593" s="99">
        <f>IF(OR('Exadata Layout'!S99 = "P"), 'Exadata Layout'!V99, 0)</f>
        <v>0</v>
      </c>
      <c r="E3593" s="99">
        <f t="array" ref="E3593">IF(OR('Exadata Layout'!S99 = "P", 'Exadata Layout'!S99 = "A"), 'Exadata Layout'!W99, 0)</f>
        <v>0</v>
      </c>
      <c r="F3593" s="99">
        <f>IF(OR('Exadata Layout'!S99 = "P", 'Exadata Layout'!S99 = "A"), 'Exadata Layout'!I99, 0)</f>
        <v>0</v>
      </c>
      <c r="G3593" s="91" t="str">
        <f t="array" ref="G3593">IF(OR('Exadata Layout'!S99 = "P", 'Exadata Layout'!S99 = "A"), 'Exadata Layout'!G99, "")</f>
        <v/>
      </c>
    </row>
    <row r="3594" spans="3:7">
      <c r="C3594" s="91">
        <v>86</v>
      </c>
      <c r="D3594" s="99">
        <f>IF(OR('Exadata Layout'!S100 = "P"), 'Exadata Layout'!V100, 0)</f>
        <v>0</v>
      </c>
      <c r="E3594" s="99">
        <f t="array" ref="E3594">IF(OR('Exadata Layout'!S100 = "P", 'Exadata Layout'!S100 = "A"), 'Exadata Layout'!W100, 0)</f>
        <v>0</v>
      </c>
      <c r="F3594" s="99">
        <f>IF(OR('Exadata Layout'!S100 = "P", 'Exadata Layout'!S100 = "A"), 'Exadata Layout'!I100, 0)</f>
        <v>0</v>
      </c>
      <c r="G3594" s="91" t="str">
        <f t="array" ref="G3594">IF(OR('Exadata Layout'!S100 = "P", 'Exadata Layout'!S100 = "A"), 'Exadata Layout'!G100, "")</f>
        <v/>
      </c>
    </row>
    <row r="3595" spans="3:7">
      <c r="C3595" s="91">
        <v>87</v>
      </c>
      <c r="D3595" s="99">
        <f>IF(OR('Exadata Layout'!S101 = "P"), 'Exadata Layout'!V101, 0)</f>
        <v>0</v>
      </c>
      <c r="E3595" s="99">
        <f t="array" ref="E3595">IF(OR('Exadata Layout'!S101 = "P", 'Exadata Layout'!S101 = "A"), 'Exadata Layout'!W101, 0)</f>
        <v>0</v>
      </c>
      <c r="F3595" s="99">
        <f>IF(OR('Exadata Layout'!S101 = "P", 'Exadata Layout'!S101 = "A"), 'Exadata Layout'!I101, 0)</f>
        <v>0</v>
      </c>
      <c r="G3595" s="91" t="str">
        <f t="array" ref="G3595">IF(OR('Exadata Layout'!S101 = "P", 'Exadata Layout'!S101 = "A"), 'Exadata Layout'!G101, "")</f>
        <v/>
      </c>
    </row>
    <row r="3596" spans="3:7">
      <c r="C3596" s="91">
        <v>88</v>
      </c>
      <c r="D3596" s="99">
        <f>IF(OR('Exadata Layout'!S102 = "P"), 'Exadata Layout'!V102, 0)</f>
        <v>0</v>
      </c>
      <c r="E3596" s="99">
        <f t="array" ref="E3596">IF(OR('Exadata Layout'!S102 = "P", 'Exadata Layout'!S102 = "A"), 'Exadata Layout'!W102, 0)</f>
        <v>0</v>
      </c>
      <c r="F3596" s="99">
        <f>IF(OR('Exadata Layout'!S102 = "P", 'Exadata Layout'!S102 = "A"), 'Exadata Layout'!I102, 0)</f>
        <v>0</v>
      </c>
      <c r="G3596" s="91" t="str">
        <f t="array" ref="G3596">IF(OR('Exadata Layout'!S102 = "P", 'Exadata Layout'!S102 = "A"), 'Exadata Layout'!G102, "")</f>
        <v/>
      </c>
    </row>
    <row r="3597" spans="3:7">
      <c r="C3597" s="91">
        <v>89</v>
      </c>
      <c r="D3597" s="99">
        <f>IF(OR('Exadata Layout'!S103 = "P"), 'Exadata Layout'!V103, 0)</f>
        <v>0</v>
      </c>
      <c r="E3597" s="99">
        <f t="array" ref="E3597">IF(OR('Exadata Layout'!S103 = "P", 'Exadata Layout'!S103 = "A"), 'Exadata Layout'!W103, 0)</f>
        <v>0</v>
      </c>
      <c r="F3597" s="99">
        <f>IF(OR('Exadata Layout'!S103 = "P", 'Exadata Layout'!S103 = "A"), 'Exadata Layout'!I103, 0)</f>
        <v>0</v>
      </c>
      <c r="G3597" s="91" t="str">
        <f t="array" ref="G3597">IF(OR('Exadata Layout'!S103 = "P", 'Exadata Layout'!S103 = "A"), 'Exadata Layout'!G103, "")</f>
        <v/>
      </c>
    </row>
    <row r="3598" spans="3:7">
      <c r="C3598" s="91">
        <v>90</v>
      </c>
      <c r="D3598" s="99">
        <f>IF(OR('Exadata Layout'!S104 = "P"), 'Exadata Layout'!V104, 0)</f>
        <v>0</v>
      </c>
      <c r="E3598" s="99">
        <f t="array" ref="E3598">IF(OR('Exadata Layout'!S104 = "P", 'Exadata Layout'!S104 = "A"), 'Exadata Layout'!W104, 0)</f>
        <v>0</v>
      </c>
      <c r="F3598" s="99">
        <f>IF(OR('Exadata Layout'!S104 = "P", 'Exadata Layout'!S104 = "A"), 'Exadata Layout'!I104, 0)</f>
        <v>0</v>
      </c>
      <c r="G3598" s="91" t="str">
        <f t="array" ref="G3598">IF(OR('Exadata Layout'!S104 = "P", 'Exadata Layout'!S104 = "A"), 'Exadata Layout'!G104, "")</f>
        <v/>
      </c>
    </row>
    <row r="3599" spans="3:7">
      <c r="C3599" s="91">
        <v>91</v>
      </c>
      <c r="D3599" s="99">
        <f>IF(OR('Exadata Layout'!S105 = "P"), 'Exadata Layout'!V105, 0)</f>
        <v>0</v>
      </c>
      <c r="E3599" s="99">
        <f t="array" ref="E3599">IF(OR('Exadata Layout'!S105 = "P", 'Exadata Layout'!S105 = "A"), 'Exadata Layout'!W105, 0)</f>
        <v>0</v>
      </c>
      <c r="F3599" s="99">
        <f>IF(OR('Exadata Layout'!S105 = "P", 'Exadata Layout'!S105 = "A"), 'Exadata Layout'!I105, 0)</f>
        <v>0</v>
      </c>
      <c r="G3599" s="91" t="str">
        <f t="array" ref="G3599">IF(OR('Exadata Layout'!S105 = "P", 'Exadata Layout'!S105 = "A"), 'Exadata Layout'!G105, "")</f>
        <v/>
      </c>
    </row>
    <row r="3600" spans="3:7">
      <c r="C3600" s="91">
        <v>92</v>
      </c>
      <c r="D3600" s="99">
        <f>IF(OR('Exadata Layout'!S106 = "P"), 'Exadata Layout'!V106, 0)</f>
        <v>0</v>
      </c>
      <c r="E3600" s="99">
        <f t="array" ref="E3600">IF(OR('Exadata Layout'!S106 = "P", 'Exadata Layout'!S106 = "A"), 'Exadata Layout'!W106, 0)</f>
        <v>0</v>
      </c>
      <c r="F3600" s="99">
        <f>IF(OR('Exadata Layout'!S106 = "P", 'Exadata Layout'!S106 = "A"), 'Exadata Layout'!I106, 0)</f>
        <v>0</v>
      </c>
      <c r="G3600" s="91" t="str">
        <f t="array" ref="G3600">IF(OR('Exadata Layout'!S106 = "P", 'Exadata Layout'!S106 = "A"), 'Exadata Layout'!G106, "")</f>
        <v/>
      </c>
    </row>
    <row r="3601" spans="3:7">
      <c r="C3601" s="91">
        <v>93</v>
      </c>
      <c r="D3601" s="99">
        <f>IF(OR('Exadata Layout'!S107 = "P"), 'Exadata Layout'!V107, 0)</f>
        <v>0</v>
      </c>
      <c r="E3601" s="99">
        <f t="array" ref="E3601">IF(OR('Exadata Layout'!S107 = "P", 'Exadata Layout'!S107 = "A"), 'Exadata Layout'!W107, 0)</f>
        <v>0</v>
      </c>
      <c r="F3601" s="99">
        <f>IF(OR('Exadata Layout'!S107 = "P", 'Exadata Layout'!S107 = "A"), 'Exadata Layout'!I107, 0)</f>
        <v>0</v>
      </c>
      <c r="G3601" s="91" t="str">
        <f t="array" ref="G3601">IF(OR('Exadata Layout'!S107 = "P", 'Exadata Layout'!S107 = "A"), 'Exadata Layout'!G107, "")</f>
        <v/>
      </c>
    </row>
    <row r="3602" spans="3:7">
      <c r="C3602" s="91">
        <v>94</v>
      </c>
      <c r="D3602" s="99">
        <f>IF(OR('Exadata Layout'!S108 = "P"), 'Exadata Layout'!V108, 0)</f>
        <v>0</v>
      </c>
      <c r="E3602" s="99">
        <f t="array" ref="E3602">IF(OR('Exadata Layout'!S108 = "P", 'Exadata Layout'!S108 = "A"), 'Exadata Layout'!W108, 0)</f>
        <v>0</v>
      </c>
      <c r="F3602" s="99">
        <f>IF(OR('Exadata Layout'!S108 = "P", 'Exadata Layout'!S108 = "A"), 'Exadata Layout'!I108, 0)</f>
        <v>0</v>
      </c>
      <c r="G3602" s="91" t="str">
        <f t="array" ref="G3602">IF(OR('Exadata Layout'!S108 = "P", 'Exadata Layout'!S108 = "A"), 'Exadata Layout'!G108, "")</f>
        <v/>
      </c>
    </row>
    <row r="3603" spans="3:7">
      <c r="C3603" s="91">
        <v>95</v>
      </c>
      <c r="D3603" s="99">
        <f>IF(OR('Exadata Layout'!S109 = "P"), 'Exadata Layout'!V109, 0)</f>
        <v>0</v>
      </c>
      <c r="E3603" s="99">
        <f t="array" ref="E3603">IF(OR('Exadata Layout'!S109 = "P", 'Exadata Layout'!S109 = "A"), 'Exadata Layout'!W109, 0)</f>
        <v>0</v>
      </c>
      <c r="F3603" s="99">
        <f>IF(OR('Exadata Layout'!S109 = "P", 'Exadata Layout'!S109 = "A"), 'Exadata Layout'!I109, 0)</f>
        <v>0</v>
      </c>
      <c r="G3603" s="91" t="str">
        <f t="array" ref="G3603">IF(OR('Exadata Layout'!S109 = "P", 'Exadata Layout'!S109 = "A"), 'Exadata Layout'!G109, "")</f>
        <v/>
      </c>
    </row>
    <row r="3604" spans="3:7">
      <c r="C3604" s="91">
        <v>96</v>
      </c>
      <c r="D3604" s="99">
        <f>IF(OR('Exadata Layout'!S110 = "P"), 'Exadata Layout'!V110, 0)</f>
        <v>0</v>
      </c>
      <c r="E3604" s="99">
        <f t="array" ref="E3604">IF(OR('Exadata Layout'!S110 = "P", 'Exadata Layout'!S110 = "A"), 'Exadata Layout'!W110, 0)</f>
        <v>0</v>
      </c>
      <c r="F3604" s="99">
        <f>IF(OR('Exadata Layout'!S110 = "P", 'Exadata Layout'!S110 = "A"), 'Exadata Layout'!I110, 0)</f>
        <v>0</v>
      </c>
      <c r="G3604" s="91" t="str">
        <f t="array" ref="G3604">IF(OR('Exadata Layout'!S110 = "P", 'Exadata Layout'!S110 = "A"), 'Exadata Layout'!G110, "")</f>
        <v/>
      </c>
    </row>
    <row r="3605" spans="3:7">
      <c r="C3605" s="91">
        <v>97</v>
      </c>
      <c r="D3605" s="99">
        <f>IF(OR('Exadata Layout'!S111 = "P"), 'Exadata Layout'!V111, 0)</f>
        <v>0</v>
      </c>
      <c r="E3605" s="99">
        <f t="array" ref="E3605">IF(OR('Exadata Layout'!S111 = "P", 'Exadata Layout'!S111 = "A"), 'Exadata Layout'!W111, 0)</f>
        <v>0</v>
      </c>
      <c r="F3605" s="99">
        <f>IF(OR('Exadata Layout'!S111 = "P", 'Exadata Layout'!S111 = "A"), 'Exadata Layout'!I111, 0)</f>
        <v>0</v>
      </c>
      <c r="G3605" s="91" t="str">
        <f t="array" ref="G3605">IF(OR('Exadata Layout'!S111 = "P", 'Exadata Layout'!S111 = "A"), 'Exadata Layout'!G111, "")</f>
        <v/>
      </c>
    </row>
    <row r="3606" spans="3:7">
      <c r="C3606" s="91">
        <v>98</v>
      </c>
      <c r="D3606" s="99">
        <f>IF(OR('Exadata Layout'!S112 = "P"), 'Exadata Layout'!V112, 0)</f>
        <v>0</v>
      </c>
      <c r="E3606" s="99">
        <f t="array" ref="E3606">IF(OR('Exadata Layout'!S112 = "P", 'Exadata Layout'!S112 = "A"), 'Exadata Layout'!W112, 0)</f>
        <v>0</v>
      </c>
      <c r="F3606" s="99">
        <f>IF(OR('Exadata Layout'!S112 = "P", 'Exadata Layout'!S112 = "A"), 'Exadata Layout'!I112, 0)</f>
        <v>0</v>
      </c>
      <c r="G3606" s="91" t="str">
        <f t="array" ref="G3606">IF(OR('Exadata Layout'!S112 = "P", 'Exadata Layout'!S112 = "A"), 'Exadata Layout'!G112, "")</f>
        <v/>
      </c>
    </row>
    <row r="3607" spans="3:7">
      <c r="C3607" s="91">
        <v>99</v>
      </c>
      <c r="D3607" s="99">
        <f>IF(OR('Exadata Layout'!S113 = "P"), 'Exadata Layout'!V113, 0)</f>
        <v>0</v>
      </c>
      <c r="E3607" s="99">
        <f t="array" ref="E3607">IF(OR('Exadata Layout'!S113 = "P", 'Exadata Layout'!S113 = "A"), 'Exadata Layout'!W113, 0)</f>
        <v>0</v>
      </c>
      <c r="F3607" s="99">
        <f>IF(OR('Exadata Layout'!S113 = "P", 'Exadata Layout'!S113 = "A"), 'Exadata Layout'!I113, 0)</f>
        <v>0</v>
      </c>
      <c r="G3607" s="91" t="str">
        <f t="array" ref="G3607">IF(OR('Exadata Layout'!S113 = "P", 'Exadata Layout'!S113 = "A"), 'Exadata Layout'!G113, "")</f>
        <v/>
      </c>
    </row>
    <row r="3608" spans="3:7">
      <c r="C3608" s="91">
        <v>100</v>
      </c>
      <c r="D3608" s="99">
        <f>IF(OR('Exadata Layout'!S114 = "P"), 'Exadata Layout'!V114, 0)</f>
        <v>0</v>
      </c>
      <c r="E3608" s="99">
        <f t="array" ref="E3608">IF(OR('Exadata Layout'!S114 = "P", 'Exadata Layout'!S114 = "A"), 'Exadata Layout'!W114, 0)</f>
        <v>0</v>
      </c>
      <c r="F3608" s="99">
        <f>IF(OR('Exadata Layout'!S114 = "P", 'Exadata Layout'!S114 = "A"), 'Exadata Layout'!I114, 0)</f>
        <v>0</v>
      </c>
      <c r="G3608" s="91" t="str">
        <f t="array" ref="G3608">IF(OR('Exadata Layout'!S114 = "P", 'Exadata Layout'!S114 = "A"), 'Exadata Layout'!G114, "")</f>
        <v/>
      </c>
    </row>
    <row r="3609" spans="3:7">
      <c r="C3609" s="91">
        <v>101</v>
      </c>
      <c r="D3609" s="99">
        <f>IF(OR('Exadata Layout'!S115 = "P"), 'Exadata Layout'!V115, 0)</f>
        <v>0</v>
      </c>
      <c r="E3609" s="99">
        <f t="array" ref="E3609">IF(OR('Exadata Layout'!S115 = "P", 'Exadata Layout'!S115 = "A"), 'Exadata Layout'!W115, 0)</f>
        <v>0</v>
      </c>
      <c r="F3609" s="99">
        <f>IF(OR('Exadata Layout'!S115 = "P", 'Exadata Layout'!S115 = "A"), 'Exadata Layout'!I115, 0)</f>
        <v>0</v>
      </c>
      <c r="G3609" s="91" t="str">
        <f t="array" ref="G3609">IF(OR('Exadata Layout'!S115 = "P", 'Exadata Layout'!S115 = "A"), 'Exadata Layout'!G115, "")</f>
        <v/>
      </c>
    </row>
    <row r="3610" spans="3:7">
      <c r="C3610" s="91">
        <v>102</v>
      </c>
      <c r="D3610" s="99">
        <f>IF(OR('Exadata Layout'!S116 = "P"), 'Exadata Layout'!V116, 0)</f>
        <v>0</v>
      </c>
      <c r="E3610" s="99">
        <f t="array" ref="E3610">IF(OR('Exadata Layout'!S116 = "P", 'Exadata Layout'!S116 = "A"), 'Exadata Layout'!W116, 0)</f>
        <v>0</v>
      </c>
      <c r="F3610" s="99">
        <f>IF(OR('Exadata Layout'!S116 = "P", 'Exadata Layout'!S116 = "A"), 'Exadata Layout'!I116, 0)</f>
        <v>0</v>
      </c>
      <c r="G3610" s="91" t="str">
        <f t="array" ref="G3610">IF(OR('Exadata Layout'!S116 = "P", 'Exadata Layout'!S116 = "A"), 'Exadata Layout'!G116, "")</f>
        <v/>
      </c>
    </row>
    <row r="3611" spans="3:7">
      <c r="C3611" s="91">
        <v>103</v>
      </c>
      <c r="D3611" s="99">
        <f>IF(OR('Exadata Layout'!S117 = "P"), 'Exadata Layout'!V117, 0)</f>
        <v>0</v>
      </c>
      <c r="E3611" s="99">
        <f t="array" ref="E3611">IF(OR('Exadata Layout'!S117 = "P", 'Exadata Layout'!S117 = "A"), 'Exadata Layout'!W117, 0)</f>
        <v>0</v>
      </c>
      <c r="F3611" s="99">
        <f>IF(OR('Exadata Layout'!S117 = "P", 'Exadata Layout'!S117 = "A"), 'Exadata Layout'!I117, 0)</f>
        <v>0</v>
      </c>
      <c r="G3611" s="91" t="str">
        <f t="array" ref="G3611">IF(OR('Exadata Layout'!S117 = "P", 'Exadata Layout'!S117 = "A"), 'Exadata Layout'!G117, "")</f>
        <v/>
      </c>
    </row>
    <row r="3612" spans="3:7">
      <c r="C3612" s="91">
        <v>104</v>
      </c>
      <c r="D3612" s="99">
        <f>IF(OR('Exadata Layout'!S118 = "P"), 'Exadata Layout'!V118, 0)</f>
        <v>0</v>
      </c>
      <c r="E3612" s="99">
        <f t="array" ref="E3612">IF(OR('Exadata Layout'!S118 = "P", 'Exadata Layout'!S118 = "A"), 'Exadata Layout'!W118, 0)</f>
        <v>0</v>
      </c>
      <c r="F3612" s="99">
        <f>IF(OR('Exadata Layout'!S118 = "P", 'Exadata Layout'!S118 = "A"), 'Exadata Layout'!I118, 0)</f>
        <v>0</v>
      </c>
      <c r="G3612" s="91" t="str">
        <f t="array" ref="G3612">IF(OR('Exadata Layout'!S118 = "P", 'Exadata Layout'!S118 = "A"), 'Exadata Layout'!G118, "")</f>
        <v/>
      </c>
    </row>
    <row r="3613" spans="3:7">
      <c r="C3613" s="91">
        <v>105</v>
      </c>
      <c r="D3613" s="99">
        <f>IF(OR('Exadata Layout'!S119 = "P"), 'Exadata Layout'!V119, 0)</f>
        <v>0</v>
      </c>
      <c r="E3613" s="99">
        <f t="array" ref="E3613">IF(OR('Exadata Layout'!S119 = "P", 'Exadata Layout'!S119 = "A"), 'Exadata Layout'!W119, 0)</f>
        <v>0</v>
      </c>
      <c r="F3613" s="99">
        <f>IF(OR('Exadata Layout'!S119 = "P", 'Exadata Layout'!S119 = "A"), 'Exadata Layout'!I119, 0)</f>
        <v>0</v>
      </c>
      <c r="G3613" s="91" t="str">
        <f t="array" ref="G3613">IF(OR('Exadata Layout'!S119 = "P", 'Exadata Layout'!S119 = "A"), 'Exadata Layout'!G119, "")</f>
        <v/>
      </c>
    </row>
    <row r="3614" spans="3:7">
      <c r="C3614" s="91">
        <v>106</v>
      </c>
      <c r="D3614" s="99">
        <f>IF(OR('Exadata Layout'!S120 = "P"), 'Exadata Layout'!V120, 0)</f>
        <v>0</v>
      </c>
      <c r="E3614" s="99">
        <f t="array" ref="E3614">IF(OR('Exadata Layout'!S120 = "P", 'Exadata Layout'!S120 = "A"), 'Exadata Layout'!W120, 0)</f>
        <v>0</v>
      </c>
      <c r="F3614" s="99">
        <f>IF(OR('Exadata Layout'!S120 = "P", 'Exadata Layout'!S120 = "A"), 'Exadata Layout'!I120, 0)</f>
        <v>0</v>
      </c>
      <c r="G3614" s="91" t="str">
        <f t="array" ref="G3614">IF(OR('Exadata Layout'!S120 = "P", 'Exadata Layout'!S120 = "A"), 'Exadata Layout'!G120, "")</f>
        <v/>
      </c>
    </row>
    <row r="3615" spans="3:7">
      <c r="C3615" s="91">
        <v>107</v>
      </c>
      <c r="D3615" s="99">
        <f>IF(OR('Exadata Layout'!S121 = "P"), 'Exadata Layout'!V121, 0)</f>
        <v>0</v>
      </c>
      <c r="E3615" s="99">
        <f t="array" ref="E3615">IF(OR('Exadata Layout'!S121 = "P", 'Exadata Layout'!S121 = "A"), 'Exadata Layout'!W121, 0)</f>
        <v>0</v>
      </c>
      <c r="F3615" s="99">
        <f>IF(OR('Exadata Layout'!S121 = "P", 'Exadata Layout'!S121 = "A"), 'Exadata Layout'!I121, 0)</f>
        <v>0</v>
      </c>
      <c r="G3615" s="91" t="str">
        <f t="array" ref="G3615">IF(OR('Exadata Layout'!S121 = "P", 'Exadata Layout'!S121 = "A"), 'Exadata Layout'!G121, "")</f>
        <v/>
      </c>
    </row>
    <row r="3616" spans="3:7">
      <c r="C3616" s="91">
        <v>108</v>
      </c>
      <c r="D3616" s="99">
        <f>IF(OR('Exadata Layout'!S122 = "P"), 'Exadata Layout'!V122, 0)</f>
        <v>0</v>
      </c>
      <c r="E3616" s="99">
        <f t="array" ref="E3616">IF(OR('Exadata Layout'!S122 = "P", 'Exadata Layout'!S122 = "A"), 'Exadata Layout'!W122, 0)</f>
        <v>0</v>
      </c>
      <c r="F3616" s="99">
        <f>IF(OR('Exadata Layout'!S122 = "P", 'Exadata Layout'!S122 = "A"), 'Exadata Layout'!I122, 0)</f>
        <v>0</v>
      </c>
      <c r="G3616" s="91" t="str">
        <f t="array" ref="G3616">IF(OR('Exadata Layout'!S122 = "P", 'Exadata Layout'!S122 = "A"), 'Exadata Layout'!G122, "")</f>
        <v/>
      </c>
    </row>
    <row r="3617" spans="3:7">
      <c r="C3617" s="91">
        <v>109</v>
      </c>
      <c r="D3617" s="99">
        <f>IF(OR('Exadata Layout'!S123 = "P"), 'Exadata Layout'!V123, 0)</f>
        <v>0</v>
      </c>
      <c r="E3617" s="99">
        <f t="array" ref="E3617">IF(OR('Exadata Layout'!S123 = "P", 'Exadata Layout'!S123 = "A"), 'Exadata Layout'!W123, 0)</f>
        <v>0</v>
      </c>
      <c r="F3617" s="99">
        <f>IF(OR('Exadata Layout'!S123 = "P", 'Exadata Layout'!S123 = "A"), 'Exadata Layout'!I123, 0)</f>
        <v>0</v>
      </c>
      <c r="G3617" s="91" t="str">
        <f t="array" ref="G3617">IF(OR('Exadata Layout'!S123 = "P", 'Exadata Layout'!S123 = "A"), 'Exadata Layout'!G123, "")</f>
        <v/>
      </c>
    </row>
    <row r="3618" spans="3:7">
      <c r="C3618" s="91">
        <v>110</v>
      </c>
      <c r="D3618" s="99">
        <f>IF(OR('Exadata Layout'!S124 = "P"), 'Exadata Layout'!V124, 0)</f>
        <v>0</v>
      </c>
      <c r="E3618" s="99">
        <f t="array" ref="E3618">IF(OR('Exadata Layout'!S124 = "P", 'Exadata Layout'!S124 = "A"), 'Exadata Layout'!W124, 0)</f>
        <v>0</v>
      </c>
      <c r="F3618" s="99">
        <f>IF(OR('Exadata Layout'!S124 = "P", 'Exadata Layout'!S124 = "A"), 'Exadata Layout'!I124, 0)</f>
        <v>0</v>
      </c>
      <c r="G3618" s="91" t="str">
        <f t="array" ref="G3618">IF(OR('Exadata Layout'!S124 = "P", 'Exadata Layout'!S124 = "A"), 'Exadata Layout'!G124, "")</f>
        <v/>
      </c>
    </row>
    <row r="3619" spans="3:7">
      <c r="C3619" s="91">
        <v>111</v>
      </c>
      <c r="D3619" s="99">
        <f>IF(OR('Exadata Layout'!S125 = "P"), 'Exadata Layout'!V125, 0)</f>
        <v>0</v>
      </c>
      <c r="E3619" s="99">
        <f t="array" ref="E3619">IF(OR('Exadata Layout'!S125 = "P", 'Exadata Layout'!S125 = "A"), 'Exadata Layout'!W125, 0)</f>
        <v>0</v>
      </c>
      <c r="F3619" s="99">
        <f>IF(OR('Exadata Layout'!S125 = "P", 'Exadata Layout'!S125 = "A"), 'Exadata Layout'!I125, 0)</f>
        <v>0</v>
      </c>
      <c r="G3619" s="91" t="str">
        <f t="array" ref="G3619">IF(OR('Exadata Layout'!S125 = "P", 'Exadata Layout'!S125 = "A"), 'Exadata Layout'!G125, "")</f>
        <v/>
      </c>
    </row>
    <row r="3620" spans="3:7">
      <c r="C3620" s="91">
        <v>112</v>
      </c>
      <c r="D3620" s="99">
        <f>IF(OR('Exadata Layout'!S126 = "P"), 'Exadata Layout'!V126, 0)</f>
        <v>0</v>
      </c>
      <c r="E3620" s="99">
        <f t="array" ref="E3620">IF(OR('Exadata Layout'!S126 = "P", 'Exadata Layout'!S126 = "A"), 'Exadata Layout'!W126, 0)</f>
        <v>0</v>
      </c>
      <c r="F3620" s="99">
        <f>IF(OR('Exadata Layout'!S126 = "P", 'Exadata Layout'!S126 = "A"), 'Exadata Layout'!I126, 0)</f>
        <v>0</v>
      </c>
      <c r="G3620" s="91" t="str">
        <f t="array" ref="G3620">IF(OR('Exadata Layout'!S126 = "P", 'Exadata Layout'!S126 = "A"), 'Exadata Layout'!G126, "")</f>
        <v/>
      </c>
    </row>
    <row r="3621" spans="3:7">
      <c r="C3621" s="91">
        <v>113</v>
      </c>
      <c r="D3621" s="99">
        <f>IF(OR('Exadata Layout'!S127 = "P"), 'Exadata Layout'!V127, 0)</f>
        <v>0</v>
      </c>
      <c r="E3621" s="99">
        <f t="array" ref="E3621">IF(OR('Exadata Layout'!S127 = "P", 'Exadata Layout'!S127 = "A"), 'Exadata Layout'!W127, 0)</f>
        <v>0</v>
      </c>
      <c r="F3621" s="99">
        <f>IF(OR('Exadata Layout'!S127 = "P", 'Exadata Layout'!S127 = "A"), 'Exadata Layout'!I127, 0)</f>
        <v>0</v>
      </c>
      <c r="G3621" s="91" t="str">
        <f t="array" ref="G3621">IF(OR('Exadata Layout'!S127 = "P", 'Exadata Layout'!S127 = "A"), 'Exadata Layout'!G127, "")</f>
        <v/>
      </c>
    </row>
    <row r="3622" spans="3:7">
      <c r="C3622" s="91">
        <v>114</v>
      </c>
      <c r="D3622" s="99">
        <f>IF(OR('Exadata Layout'!S128 = "P"), 'Exadata Layout'!V128, 0)</f>
        <v>0</v>
      </c>
      <c r="E3622" s="99">
        <f t="array" ref="E3622">IF(OR('Exadata Layout'!S128 = "P", 'Exadata Layout'!S128 = "A"), 'Exadata Layout'!W128, 0)</f>
        <v>0</v>
      </c>
      <c r="F3622" s="99">
        <f>IF(OR('Exadata Layout'!S128 = "P", 'Exadata Layout'!S128 = "A"), 'Exadata Layout'!I128, 0)</f>
        <v>0</v>
      </c>
      <c r="G3622" s="91" t="str">
        <f t="array" ref="G3622">IF(OR('Exadata Layout'!S128 = "P", 'Exadata Layout'!S128 = "A"), 'Exadata Layout'!G128, "")</f>
        <v/>
      </c>
    </row>
    <row r="3623" spans="3:7">
      <c r="C3623" s="91">
        <v>115</v>
      </c>
      <c r="D3623" s="99">
        <f>IF(OR('Exadata Layout'!S129 = "P"), 'Exadata Layout'!V129, 0)</f>
        <v>0</v>
      </c>
      <c r="E3623" s="99">
        <f t="array" ref="E3623">IF(OR('Exadata Layout'!S129 = "P", 'Exadata Layout'!S129 = "A"), 'Exadata Layout'!W129, 0)</f>
        <v>0</v>
      </c>
      <c r="F3623" s="99">
        <f>IF(OR('Exadata Layout'!S129 = "P", 'Exadata Layout'!S129 = "A"), 'Exadata Layout'!I129, 0)</f>
        <v>0</v>
      </c>
      <c r="G3623" s="91" t="str">
        <f t="array" ref="G3623">IF(OR('Exadata Layout'!S129 = "P", 'Exadata Layout'!S129 = "A"), 'Exadata Layout'!G129, "")</f>
        <v/>
      </c>
    </row>
    <row r="3624" spans="3:7">
      <c r="C3624" s="91">
        <v>116</v>
      </c>
      <c r="D3624" s="99">
        <f>IF(OR('Exadata Layout'!S130 = "P"), 'Exadata Layout'!V130, 0)</f>
        <v>0</v>
      </c>
      <c r="E3624" s="99">
        <f t="array" ref="E3624">IF(OR('Exadata Layout'!S130 = "P", 'Exadata Layout'!S130 = "A"), 'Exadata Layout'!W130, 0)</f>
        <v>0</v>
      </c>
      <c r="F3624" s="99">
        <f>IF(OR('Exadata Layout'!S130 = "P", 'Exadata Layout'!S130 = "A"), 'Exadata Layout'!I130, 0)</f>
        <v>0</v>
      </c>
      <c r="G3624" s="91" t="str">
        <f t="array" ref="G3624">IF(OR('Exadata Layout'!S130 = "P", 'Exadata Layout'!S130 = "A"), 'Exadata Layout'!G130, "")</f>
        <v/>
      </c>
    </row>
    <row r="3625" spans="3:7">
      <c r="C3625" s="91">
        <v>117</v>
      </c>
      <c r="D3625" s="99">
        <f>IF(OR('Exadata Layout'!S131 = "P"), 'Exadata Layout'!V131, 0)</f>
        <v>0</v>
      </c>
      <c r="E3625" s="99">
        <f t="array" ref="E3625">IF(OR('Exadata Layout'!S131 = "P", 'Exadata Layout'!S131 = "A"), 'Exadata Layout'!W131, 0)</f>
        <v>0</v>
      </c>
      <c r="F3625" s="99">
        <f>IF(OR('Exadata Layout'!S131 = "P", 'Exadata Layout'!S131 = "A"), 'Exadata Layout'!I131, 0)</f>
        <v>0</v>
      </c>
      <c r="G3625" s="91" t="str">
        <f t="array" ref="G3625">IF(OR('Exadata Layout'!S131 = "P", 'Exadata Layout'!S131 = "A"), 'Exadata Layout'!G131, "")</f>
        <v/>
      </c>
    </row>
    <row r="3626" spans="3:7">
      <c r="C3626" s="91">
        <v>118</v>
      </c>
      <c r="D3626" s="99">
        <f>IF(OR('Exadata Layout'!S132 = "P"), 'Exadata Layout'!V132, 0)</f>
        <v>0</v>
      </c>
      <c r="E3626" s="99">
        <f t="array" ref="E3626">IF(OR('Exadata Layout'!S132 = "P", 'Exadata Layout'!S132 = "A"), 'Exadata Layout'!W132, 0)</f>
        <v>0</v>
      </c>
      <c r="F3626" s="99">
        <f>IF(OR('Exadata Layout'!S132 = "P", 'Exadata Layout'!S132 = "A"), 'Exadata Layout'!I132, 0)</f>
        <v>0</v>
      </c>
      <c r="G3626" s="91" t="str">
        <f t="array" ref="G3626">IF(OR('Exadata Layout'!S132 = "P", 'Exadata Layout'!S132 = "A"), 'Exadata Layout'!G132, "")</f>
        <v/>
      </c>
    </row>
    <row r="3627" spans="3:7">
      <c r="C3627" s="91">
        <v>119</v>
      </c>
      <c r="D3627" s="99">
        <f>IF(OR('Exadata Layout'!S133 = "P"), 'Exadata Layout'!V133, 0)</f>
        <v>0</v>
      </c>
      <c r="E3627" s="99">
        <f t="array" ref="E3627">IF(OR('Exadata Layout'!S133 = "P", 'Exadata Layout'!S133 = "A"), 'Exadata Layout'!W133, 0)</f>
        <v>0</v>
      </c>
      <c r="F3627" s="99">
        <f>IF(OR('Exadata Layout'!S133 = "P", 'Exadata Layout'!S133 = "A"), 'Exadata Layout'!I133, 0)</f>
        <v>0</v>
      </c>
      <c r="G3627" s="91" t="str">
        <f t="array" ref="G3627">IF(OR('Exadata Layout'!S133 = "P", 'Exadata Layout'!S133 = "A"), 'Exadata Layout'!G133, "")</f>
        <v/>
      </c>
    </row>
    <row r="3628" spans="3:7">
      <c r="C3628" s="91">
        <v>120</v>
      </c>
      <c r="D3628" s="99">
        <f>IF(OR('Exadata Layout'!S134 = "P"), 'Exadata Layout'!V134, 0)</f>
        <v>0</v>
      </c>
      <c r="E3628" s="99">
        <f t="array" ref="E3628">IF(OR('Exadata Layout'!S134 = "P", 'Exadata Layout'!S134 = "A"), 'Exadata Layout'!W134, 0)</f>
        <v>0</v>
      </c>
      <c r="F3628" s="99">
        <f>IF(OR('Exadata Layout'!S134 = "P", 'Exadata Layout'!S134 = "A"), 'Exadata Layout'!I134, 0)</f>
        <v>0</v>
      </c>
      <c r="G3628" s="91" t="str">
        <f t="array" ref="G3628">IF(OR('Exadata Layout'!S134 = "P", 'Exadata Layout'!S134 = "A"), 'Exadata Layout'!G134, "")</f>
        <v/>
      </c>
    </row>
    <row r="3629" spans="3:7">
      <c r="C3629" s="91">
        <v>121</v>
      </c>
      <c r="D3629" s="99">
        <f>IF(OR('Exadata Layout'!S135 = "P"), 'Exadata Layout'!V135, 0)</f>
        <v>0</v>
      </c>
      <c r="E3629" s="99">
        <f t="array" ref="E3629">IF(OR('Exadata Layout'!S135 = "P", 'Exadata Layout'!S135 = "A"), 'Exadata Layout'!W135, 0)</f>
        <v>0</v>
      </c>
      <c r="F3629" s="99">
        <f>IF(OR('Exadata Layout'!S135 = "P", 'Exadata Layout'!S135 = "A"), 'Exadata Layout'!I135, 0)</f>
        <v>0</v>
      </c>
      <c r="G3629" s="91" t="str">
        <f t="array" ref="G3629">IF(OR('Exadata Layout'!S135 = "P", 'Exadata Layout'!S135 = "A"), 'Exadata Layout'!G135, "")</f>
        <v/>
      </c>
    </row>
    <row r="3630" spans="3:7">
      <c r="C3630" s="91">
        <v>122</v>
      </c>
      <c r="D3630" s="99">
        <f>IF(OR('Exadata Layout'!S136 = "P"), 'Exadata Layout'!V136, 0)</f>
        <v>0</v>
      </c>
      <c r="E3630" s="99">
        <f t="array" ref="E3630">IF(OR('Exadata Layout'!S136 = "P", 'Exadata Layout'!S136 = "A"), 'Exadata Layout'!W136, 0)</f>
        <v>0</v>
      </c>
      <c r="F3630" s="99">
        <f>IF(OR('Exadata Layout'!S136 = "P", 'Exadata Layout'!S136 = "A"), 'Exadata Layout'!I136, 0)</f>
        <v>0</v>
      </c>
      <c r="G3630" s="91" t="str">
        <f t="array" ref="G3630">IF(OR('Exadata Layout'!S136 = "P", 'Exadata Layout'!S136 = "A"), 'Exadata Layout'!G136, "")</f>
        <v/>
      </c>
    </row>
    <row r="3631" spans="3:7">
      <c r="C3631" s="91">
        <v>123</v>
      </c>
      <c r="D3631" s="99">
        <f>IF(OR('Exadata Layout'!S137 = "P"), 'Exadata Layout'!V137, 0)</f>
        <v>0</v>
      </c>
      <c r="E3631" s="99">
        <f t="array" ref="E3631">IF(OR('Exadata Layout'!S137 = "P", 'Exadata Layout'!S137 = "A"), 'Exadata Layout'!W137, 0)</f>
        <v>0</v>
      </c>
      <c r="F3631" s="99">
        <f>IF(OR('Exadata Layout'!S137 = "P", 'Exadata Layout'!S137 = "A"), 'Exadata Layout'!I137, 0)</f>
        <v>0</v>
      </c>
      <c r="G3631" s="91" t="str">
        <f t="array" ref="G3631">IF(OR('Exadata Layout'!S137 = "P", 'Exadata Layout'!S137 = "A"), 'Exadata Layout'!G137, "")</f>
        <v/>
      </c>
    </row>
    <row r="3632" spans="3:7">
      <c r="C3632" s="91">
        <v>124</v>
      </c>
      <c r="D3632" s="99">
        <f>IF(OR('Exadata Layout'!S138 = "P"), 'Exadata Layout'!V138, 0)</f>
        <v>0</v>
      </c>
      <c r="E3632" s="99">
        <f t="array" ref="E3632">IF(OR('Exadata Layout'!S138 = "P", 'Exadata Layout'!S138 = "A"), 'Exadata Layout'!W138, 0)</f>
        <v>0</v>
      </c>
      <c r="F3632" s="99">
        <f>IF(OR('Exadata Layout'!S138 = "P", 'Exadata Layout'!S138 = "A"), 'Exadata Layout'!I138, 0)</f>
        <v>0</v>
      </c>
      <c r="G3632" s="91" t="str">
        <f t="array" ref="G3632">IF(OR('Exadata Layout'!S138 = "P", 'Exadata Layout'!S138 = "A"), 'Exadata Layout'!G138, "")</f>
        <v/>
      </c>
    </row>
    <row r="3633" spans="3:7">
      <c r="C3633" s="91">
        <v>125</v>
      </c>
      <c r="D3633" s="99">
        <f>IF(OR('Exadata Layout'!S139 = "P"), 'Exadata Layout'!V139, 0)</f>
        <v>0</v>
      </c>
      <c r="E3633" s="99">
        <f t="array" ref="E3633">IF(OR('Exadata Layout'!S139 = "P", 'Exadata Layout'!S139 = "A"), 'Exadata Layout'!W139, 0)</f>
        <v>0</v>
      </c>
      <c r="F3633" s="99">
        <f>IF(OR('Exadata Layout'!S139 = "P", 'Exadata Layout'!S139 = "A"), 'Exadata Layout'!I139, 0)</f>
        <v>0</v>
      </c>
      <c r="G3633" s="91" t="str">
        <f t="array" ref="G3633">IF(OR('Exadata Layout'!S139 = "P", 'Exadata Layout'!S139 = "A"), 'Exadata Layout'!G139, "")</f>
        <v/>
      </c>
    </row>
    <row r="3634" spans="3:7">
      <c r="C3634" s="91">
        <v>126</v>
      </c>
      <c r="D3634" s="99">
        <f>IF(OR('Exadata Layout'!S140 = "P"), 'Exadata Layout'!V140, 0)</f>
        <v>0</v>
      </c>
      <c r="E3634" s="99">
        <f t="array" ref="E3634">IF(OR('Exadata Layout'!S140 = "P", 'Exadata Layout'!S140 = "A"), 'Exadata Layout'!W140, 0)</f>
        <v>0</v>
      </c>
      <c r="F3634" s="99">
        <f>IF(OR('Exadata Layout'!S140 = "P", 'Exadata Layout'!S140 = "A"), 'Exadata Layout'!I140, 0)</f>
        <v>0</v>
      </c>
      <c r="G3634" s="91" t="str">
        <f t="array" ref="G3634">IF(OR('Exadata Layout'!S140 = "P", 'Exadata Layout'!S140 = "A"), 'Exadata Layout'!G140, "")</f>
        <v/>
      </c>
    </row>
    <row r="3635" spans="3:7">
      <c r="C3635" s="91">
        <v>127</v>
      </c>
      <c r="D3635" s="99">
        <f>IF(OR('Exadata Layout'!S141 = "P"), 'Exadata Layout'!V141, 0)</f>
        <v>0</v>
      </c>
      <c r="E3635" s="99">
        <f t="array" ref="E3635">IF(OR('Exadata Layout'!S141 = "P", 'Exadata Layout'!S141 = "A"), 'Exadata Layout'!W141, 0)</f>
        <v>0</v>
      </c>
      <c r="F3635" s="99">
        <f>IF(OR('Exadata Layout'!S141 = "P", 'Exadata Layout'!S141 = "A"), 'Exadata Layout'!I141, 0)</f>
        <v>0</v>
      </c>
      <c r="G3635" s="91" t="str">
        <f t="array" ref="G3635">IF(OR('Exadata Layout'!S141 = "P", 'Exadata Layout'!S141 = "A"), 'Exadata Layout'!G141, "")</f>
        <v/>
      </c>
    </row>
    <row r="3636" spans="3:7">
      <c r="C3636" s="91">
        <v>128</v>
      </c>
      <c r="D3636" s="99">
        <f>IF(OR('Exadata Layout'!S142 = "P"), 'Exadata Layout'!V142, 0)</f>
        <v>0</v>
      </c>
      <c r="E3636" s="99">
        <f t="array" ref="E3636">IF(OR('Exadata Layout'!S142 = "P", 'Exadata Layout'!S142 = "A"), 'Exadata Layout'!W142, 0)</f>
        <v>0</v>
      </c>
      <c r="F3636" s="99">
        <f>IF(OR('Exadata Layout'!S142 = "P", 'Exadata Layout'!S142 = "A"), 'Exadata Layout'!I142, 0)</f>
        <v>0</v>
      </c>
      <c r="G3636" s="91" t="str">
        <f t="array" ref="G3636">IF(OR('Exadata Layout'!S142 = "P", 'Exadata Layout'!S142 = "A"), 'Exadata Layout'!G142, "")</f>
        <v/>
      </c>
    </row>
    <row r="3637" spans="3:7">
      <c r="C3637" s="91">
        <v>129</v>
      </c>
      <c r="D3637" s="99">
        <f>IF(OR('Exadata Layout'!S143 = "P"), 'Exadata Layout'!V143, 0)</f>
        <v>0</v>
      </c>
      <c r="E3637" s="99">
        <f t="array" ref="E3637">IF(OR('Exadata Layout'!S143 = "P", 'Exadata Layout'!S143 = "A"), 'Exadata Layout'!W143, 0)</f>
        <v>0</v>
      </c>
      <c r="F3637" s="99">
        <f>IF(OR('Exadata Layout'!S143 = "P", 'Exadata Layout'!S143 = "A"), 'Exadata Layout'!I143, 0)</f>
        <v>0</v>
      </c>
      <c r="G3637" s="91" t="str">
        <f t="array" ref="G3637">IF(OR('Exadata Layout'!S143 = "P", 'Exadata Layout'!S143 = "A"), 'Exadata Layout'!G143, "")</f>
        <v/>
      </c>
    </row>
    <row r="3638" spans="3:7">
      <c r="C3638" s="91">
        <v>130</v>
      </c>
      <c r="D3638" s="99">
        <f>IF(OR('Exadata Layout'!S144 = "P"), 'Exadata Layout'!V144, 0)</f>
        <v>0</v>
      </c>
      <c r="E3638" s="99">
        <f t="array" ref="E3638">IF(OR('Exadata Layout'!S144 = "P", 'Exadata Layout'!S144 = "A"), 'Exadata Layout'!W144, 0)</f>
        <v>0</v>
      </c>
      <c r="F3638" s="99">
        <f>IF(OR('Exadata Layout'!S144 = "P", 'Exadata Layout'!S144 = "A"), 'Exadata Layout'!I144, 0)</f>
        <v>0</v>
      </c>
      <c r="G3638" s="91" t="str">
        <f t="array" ref="G3638">IF(OR('Exadata Layout'!S144 = "P", 'Exadata Layout'!S144 = "A"), 'Exadata Layout'!G144, "")</f>
        <v/>
      </c>
    </row>
    <row r="3639" spans="3:7">
      <c r="C3639" s="91">
        <v>131</v>
      </c>
      <c r="D3639" s="99">
        <f>IF(OR('Exadata Layout'!S145 = "P"), 'Exadata Layout'!V145, 0)</f>
        <v>0</v>
      </c>
      <c r="E3639" s="99">
        <f t="array" ref="E3639">IF(OR('Exadata Layout'!S145 = "P", 'Exadata Layout'!S145 = "A"), 'Exadata Layout'!W145, 0)</f>
        <v>0</v>
      </c>
      <c r="F3639" s="99">
        <f>IF(OR('Exadata Layout'!S145 = "P", 'Exadata Layout'!S145 = "A"), 'Exadata Layout'!I145, 0)</f>
        <v>0</v>
      </c>
      <c r="G3639" s="91" t="str">
        <f t="array" ref="G3639">IF(OR('Exadata Layout'!S145 = "P", 'Exadata Layout'!S145 = "A"), 'Exadata Layout'!G145, "")</f>
        <v/>
      </c>
    </row>
    <row r="3640" spans="3:7">
      <c r="C3640" s="91">
        <v>132</v>
      </c>
      <c r="D3640" s="99">
        <f>IF(OR('Exadata Layout'!S146 = "P"), 'Exadata Layout'!V146, 0)</f>
        <v>0</v>
      </c>
      <c r="E3640" s="99">
        <f t="array" ref="E3640">IF(OR('Exadata Layout'!S146 = "P", 'Exadata Layout'!S146 = "A"), 'Exadata Layout'!W146, 0)</f>
        <v>0</v>
      </c>
      <c r="F3640" s="99">
        <f>IF(OR('Exadata Layout'!S146 = "P", 'Exadata Layout'!S146 = "A"), 'Exadata Layout'!I146, 0)</f>
        <v>0</v>
      </c>
      <c r="G3640" s="91" t="str">
        <f t="array" ref="G3640">IF(OR('Exadata Layout'!S146 = "P", 'Exadata Layout'!S146 = "A"), 'Exadata Layout'!G146, "")</f>
        <v/>
      </c>
    </row>
    <row r="3641" spans="3:7">
      <c r="C3641" s="91">
        <v>133</v>
      </c>
      <c r="D3641" s="99">
        <f>IF(OR('Exadata Layout'!S147 = "P"), 'Exadata Layout'!V147, 0)</f>
        <v>0</v>
      </c>
      <c r="E3641" s="99">
        <f t="array" ref="E3641">IF(OR('Exadata Layout'!S147 = "P", 'Exadata Layout'!S147 = "A"), 'Exadata Layout'!W147, 0)</f>
        <v>0</v>
      </c>
      <c r="F3641" s="99">
        <f>IF(OR('Exadata Layout'!S147 = "P", 'Exadata Layout'!S147 = "A"), 'Exadata Layout'!I147, 0)</f>
        <v>0</v>
      </c>
      <c r="G3641" s="91" t="str">
        <f t="array" ref="G3641">IF(OR('Exadata Layout'!S147 = "P", 'Exadata Layout'!S147 = "A"), 'Exadata Layout'!G147, "")</f>
        <v/>
      </c>
    </row>
    <row r="3642" spans="3:7">
      <c r="C3642" s="91">
        <v>134</v>
      </c>
      <c r="D3642" s="99">
        <f>IF(OR('Exadata Layout'!S148 = "P"), 'Exadata Layout'!V148, 0)</f>
        <v>0</v>
      </c>
      <c r="E3642" s="99">
        <f t="array" ref="E3642">IF(OR('Exadata Layout'!S148 = "P", 'Exadata Layout'!S148 = "A"), 'Exadata Layout'!W148, 0)</f>
        <v>0</v>
      </c>
      <c r="F3642" s="99">
        <f>IF(OR('Exadata Layout'!S148 = "P", 'Exadata Layout'!S148 = "A"), 'Exadata Layout'!I148, 0)</f>
        <v>0</v>
      </c>
      <c r="G3642" s="91" t="str">
        <f t="array" ref="G3642">IF(OR('Exadata Layout'!S148 = "P", 'Exadata Layout'!S148 = "A"), 'Exadata Layout'!G148, "")</f>
        <v/>
      </c>
    </row>
    <row r="3643" spans="3:7">
      <c r="C3643" s="91">
        <v>135</v>
      </c>
      <c r="D3643" s="99">
        <f>IF(OR('Exadata Layout'!S149 = "P"), 'Exadata Layout'!V149, 0)</f>
        <v>0</v>
      </c>
      <c r="E3643" s="99">
        <f t="array" ref="E3643">IF(OR('Exadata Layout'!S149 = "P", 'Exadata Layout'!S149 = "A"), 'Exadata Layout'!W149, 0)</f>
        <v>0</v>
      </c>
      <c r="F3643" s="99">
        <f>IF(OR('Exadata Layout'!S149 = "P", 'Exadata Layout'!S149 = "A"), 'Exadata Layout'!I149, 0)</f>
        <v>0</v>
      </c>
      <c r="G3643" s="91" t="str">
        <f t="array" ref="G3643">IF(OR('Exadata Layout'!S149 = "P", 'Exadata Layout'!S149 = "A"), 'Exadata Layout'!G149, "")</f>
        <v/>
      </c>
    </row>
    <row r="3644" spans="3:7">
      <c r="C3644" s="91">
        <v>136</v>
      </c>
      <c r="D3644" s="99">
        <f>IF(OR('Exadata Layout'!S150 = "P"), 'Exadata Layout'!V150, 0)</f>
        <v>0</v>
      </c>
      <c r="E3644" s="99">
        <f t="array" ref="E3644">IF(OR('Exadata Layout'!S150 = "P", 'Exadata Layout'!S150 = "A"), 'Exadata Layout'!W150, 0)</f>
        <v>0</v>
      </c>
      <c r="F3644" s="99">
        <f>IF(OR('Exadata Layout'!S150 = "P", 'Exadata Layout'!S150 = "A"), 'Exadata Layout'!I150, 0)</f>
        <v>0</v>
      </c>
      <c r="G3644" s="91" t="str">
        <f t="array" ref="G3644">IF(OR('Exadata Layout'!S150 = "P", 'Exadata Layout'!S150 = "A"), 'Exadata Layout'!G150, "")</f>
        <v/>
      </c>
    </row>
    <row r="3645" spans="3:7">
      <c r="C3645" s="91">
        <v>137</v>
      </c>
      <c r="D3645" s="99">
        <f>IF(OR('Exadata Layout'!S151 = "P"), 'Exadata Layout'!V151, 0)</f>
        <v>0</v>
      </c>
      <c r="E3645" s="99">
        <f t="array" ref="E3645">IF(OR('Exadata Layout'!S151 = "P", 'Exadata Layout'!S151 = "A"), 'Exadata Layout'!W151, 0)</f>
        <v>0</v>
      </c>
      <c r="F3645" s="99">
        <f>IF(OR('Exadata Layout'!S151 = "P", 'Exadata Layout'!S151 = "A"), 'Exadata Layout'!I151, 0)</f>
        <v>0</v>
      </c>
      <c r="G3645" s="91" t="str">
        <f t="array" ref="G3645">IF(OR('Exadata Layout'!S151 = "P", 'Exadata Layout'!S151 = "A"), 'Exadata Layout'!G151, "")</f>
        <v/>
      </c>
    </row>
    <row r="3646" spans="3:7">
      <c r="C3646" s="91">
        <v>138</v>
      </c>
      <c r="D3646" s="99">
        <f>IF(OR('Exadata Layout'!S152 = "P"), 'Exadata Layout'!V152, 0)</f>
        <v>0</v>
      </c>
      <c r="E3646" s="99">
        <f t="array" ref="E3646">IF(OR('Exadata Layout'!S152 = "P", 'Exadata Layout'!S152 = "A"), 'Exadata Layout'!W152, 0)</f>
        <v>0</v>
      </c>
      <c r="F3646" s="99">
        <f>IF(OR('Exadata Layout'!S152 = "P", 'Exadata Layout'!S152 = "A"), 'Exadata Layout'!I152, 0)</f>
        <v>0</v>
      </c>
      <c r="G3646" s="91" t="str">
        <f t="array" ref="G3646">IF(OR('Exadata Layout'!S152 = "P", 'Exadata Layout'!S152 = "A"), 'Exadata Layout'!G152, "")</f>
        <v/>
      </c>
    </row>
    <row r="3647" spans="3:7">
      <c r="C3647" s="91">
        <v>139</v>
      </c>
      <c r="D3647" s="99">
        <f>IF(OR('Exadata Layout'!S153 = "P"), 'Exadata Layout'!V153, 0)</f>
        <v>0</v>
      </c>
      <c r="E3647" s="99">
        <f t="array" ref="E3647">IF(OR('Exadata Layout'!S153 = "P", 'Exadata Layout'!S153 = "A"), 'Exadata Layout'!W153, 0)</f>
        <v>0</v>
      </c>
      <c r="F3647" s="99">
        <f>IF(OR('Exadata Layout'!S153 = "P", 'Exadata Layout'!S153 = "A"), 'Exadata Layout'!I153, 0)</f>
        <v>0</v>
      </c>
      <c r="G3647" s="91" t="str">
        <f t="array" ref="G3647">IF(OR('Exadata Layout'!S153 = "P", 'Exadata Layout'!S153 = "A"), 'Exadata Layout'!G153, "")</f>
        <v/>
      </c>
    </row>
    <row r="3648" spans="3:7">
      <c r="C3648" s="91">
        <v>140</v>
      </c>
      <c r="D3648" s="99">
        <f>IF(OR('Exadata Layout'!S154 = "P"), 'Exadata Layout'!V154, 0)</f>
        <v>0</v>
      </c>
      <c r="E3648" s="99">
        <f t="array" ref="E3648">IF(OR('Exadata Layout'!S154 = "P", 'Exadata Layout'!S154 = "A"), 'Exadata Layout'!W154, 0)</f>
        <v>0</v>
      </c>
      <c r="F3648" s="99">
        <f>IF(OR('Exadata Layout'!S154 = "P", 'Exadata Layout'!S154 = "A"), 'Exadata Layout'!I154, 0)</f>
        <v>0</v>
      </c>
      <c r="G3648" s="91" t="str">
        <f t="array" ref="G3648">IF(OR('Exadata Layout'!S154 = "P", 'Exadata Layout'!S154 = "A"), 'Exadata Layout'!G154, "")</f>
        <v/>
      </c>
    </row>
    <row r="3649" spans="3:7">
      <c r="C3649" s="91">
        <v>141</v>
      </c>
      <c r="D3649" s="99">
        <f>IF(OR('Exadata Layout'!S155 = "P"), 'Exadata Layout'!V155, 0)</f>
        <v>0</v>
      </c>
      <c r="E3649" s="99">
        <f t="array" ref="E3649">IF(OR('Exadata Layout'!S155 = "P", 'Exadata Layout'!S155 = "A"), 'Exadata Layout'!W155, 0)</f>
        <v>0</v>
      </c>
      <c r="F3649" s="99">
        <f>IF(OR('Exadata Layout'!S155 = "P", 'Exadata Layout'!S155 = "A"), 'Exadata Layout'!I155, 0)</f>
        <v>0</v>
      </c>
      <c r="G3649" s="91" t="str">
        <f t="array" ref="G3649">IF(OR('Exadata Layout'!S155 = "P", 'Exadata Layout'!S155 = "A"), 'Exadata Layout'!G155, "")</f>
        <v/>
      </c>
    </row>
    <row r="3650" spans="3:7">
      <c r="C3650" s="91">
        <v>142</v>
      </c>
      <c r="D3650" s="99">
        <f>IF(OR('Exadata Layout'!S156 = "P"), 'Exadata Layout'!V156, 0)</f>
        <v>0</v>
      </c>
      <c r="E3650" s="99">
        <f t="array" ref="E3650">IF(OR('Exadata Layout'!S156 = "P", 'Exadata Layout'!S156 = "A"), 'Exadata Layout'!W156, 0)</f>
        <v>0</v>
      </c>
      <c r="F3650" s="99">
        <f>IF(OR('Exadata Layout'!S156 = "P", 'Exadata Layout'!S156 = "A"), 'Exadata Layout'!I156, 0)</f>
        <v>0</v>
      </c>
      <c r="G3650" s="91" t="str">
        <f t="array" ref="G3650">IF(OR('Exadata Layout'!S156 = "P", 'Exadata Layout'!S156 = "A"), 'Exadata Layout'!G156, "")</f>
        <v/>
      </c>
    </row>
    <row r="3651" spans="3:7">
      <c r="C3651" s="91">
        <v>143</v>
      </c>
      <c r="D3651" s="99">
        <f>IF(OR('Exadata Layout'!S157 = "P"), 'Exadata Layout'!V157, 0)</f>
        <v>0</v>
      </c>
      <c r="E3651" s="99">
        <f t="array" ref="E3651">IF(OR('Exadata Layout'!S157 = "P", 'Exadata Layout'!S157 = "A"), 'Exadata Layout'!W157, 0)</f>
        <v>0</v>
      </c>
      <c r="F3651" s="99">
        <f>IF(OR('Exadata Layout'!S157 = "P", 'Exadata Layout'!S157 = "A"), 'Exadata Layout'!I157, 0)</f>
        <v>0</v>
      </c>
      <c r="G3651" s="91" t="str">
        <f t="array" ref="G3651">IF(OR('Exadata Layout'!S157 = "P", 'Exadata Layout'!S157 = "A"), 'Exadata Layout'!G157, "")</f>
        <v/>
      </c>
    </row>
    <row r="3652" spans="3:7">
      <c r="C3652" s="91">
        <v>144</v>
      </c>
      <c r="D3652" s="99">
        <f>IF(OR('Exadata Layout'!S158 = "P"), 'Exadata Layout'!V158, 0)</f>
        <v>0</v>
      </c>
      <c r="E3652" s="99">
        <f t="array" ref="E3652">IF(OR('Exadata Layout'!S158 = "P", 'Exadata Layout'!S158 = "A"), 'Exadata Layout'!W158, 0)</f>
        <v>0</v>
      </c>
      <c r="F3652" s="99">
        <f>IF(OR('Exadata Layout'!S158 = "P", 'Exadata Layout'!S158 = "A"), 'Exadata Layout'!I158, 0)</f>
        <v>0</v>
      </c>
      <c r="G3652" s="91" t="str">
        <f t="array" ref="G3652">IF(OR('Exadata Layout'!S158 = "P", 'Exadata Layout'!S158 = "A"), 'Exadata Layout'!G158, "")</f>
        <v/>
      </c>
    </row>
    <row r="3653" spans="3:7">
      <c r="C3653" s="91">
        <v>145</v>
      </c>
      <c r="D3653" s="99">
        <f>IF(OR('Exadata Layout'!S159 = "P"), 'Exadata Layout'!V159, 0)</f>
        <v>0</v>
      </c>
      <c r="E3653" s="99">
        <f t="array" ref="E3653">IF(OR('Exadata Layout'!S159 = "P", 'Exadata Layout'!S159 = "A"), 'Exadata Layout'!W159, 0)</f>
        <v>0</v>
      </c>
      <c r="F3653" s="99">
        <f>IF(OR('Exadata Layout'!S159 = "P", 'Exadata Layout'!S159 = "A"), 'Exadata Layout'!I159, 0)</f>
        <v>0</v>
      </c>
      <c r="G3653" s="91" t="str">
        <f t="array" ref="G3653">IF(OR('Exadata Layout'!S159 = "P", 'Exadata Layout'!S159 = "A"), 'Exadata Layout'!G159, "")</f>
        <v/>
      </c>
    </row>
    <row r="3654" spans="3:7">
      <c r="C3654" s="91">
        <v>146</v>
      </c>
      <c r="D3654" s="99">
        <f>IF(OR('Exadata Layout'!S160 = "P"), 'Exadata Layout'!V160, 0)</f>
        <v>0</v>
      </c>
      <c r="E3654" s="99">
        <f t="array" ref="E3654">IF(OR('Exadata Layout'!S160 = "P", 'Exadata Layout'!S160 = "A"), 'Exadata Layout'!W160, 0)</f>
        <v>0</v>
      </c>
      <c r="F3654" s="99">
        <f>IF(OR('Exadata Layout'!S160 = "P", 'Exadata Layout'!S160 = "A"), 'Exadata Layout'!I160, 0)</f>
        <v>0</v>
      </c>
      <c r="G3654" s="91" t="str">
        <f t="array" ref="G3654">IF(OR('Exadata Layout'!S160 = "P", 'Exadata Layout'!S160 = "A"), 'Exadata Layout'!G160, "")</f>
        <v/>
      </c>
    </row>
    <row r="3655" spans="3:7">
      <c r="C3655" s="91">
        <v>147</v>
      </c>
      <c r="D3655" s="99">
        <f>IF(OR('Exadata Layout'!S161 = "P"), 'Exadata Layout'!V161, 0)</f>
        <v>0</v>
      </c>
      <c r="E3655" s="99">
        <f t="array" ref="E3655">IF(OR('Exadata Layout'!S161 = "P", 'Exadata Layout'!S161 = "A"), 'Exadata Layout'!W161, 0)</f>
        <v>0</v>
      </c>
      <c r="F3655" s="99">
        <f>IF(OR('Exadata Layout'!S161 = "P", 'Exadata Layout'!S161 = "A"), 'Exadata Layout'!I161, 0)</f>
        <v>0</v>
      </c>
      <c r="G3655" s="91" t="str">
        <f t="array" ref="G3655">IF(OR('Exadata Layout'!S161 = "P", 'Exadata Layout'!S161 = "A"), 'Exadata Layout'!G161, "")</f>
        <v/>
      </c>
    </row>
    <row r="3656" spans="3:7">
      <c r="C3656" s="91">
        <v>148</v>
      </c>
      <c r="D3656" s="99">
        <f>IF(OR('Exadata Layout'!S162 = "P"), 'Exadata Layout'!V162, 0)</f>
        <v>0</v>
      </c>
      <c r="E3656" s="99">
        <f t="array" ref="E3656">IF(OR('Exadata Layout'!S162 = "P", 'Exadata Layout'!S162 = "A"), 'Exadata Layout'!W162, 0)</f>
        <v>0</v>
      </c>
      <c r="F3656" s="99">
        <f>IF(OR('Exadata Layout'!S162 = "P", 'Exadata Layout'!S162 = "A"), 'Exadata Layout'!I162, 0)</f>
        <v>0</v>
      </c>
      <c r="G3656" s="91" t="str">
        <f t="array" ref="G3656">IF(OR('Exadata Layout'!S162 = "P", 'Exadata Layout'!S162 = "A"), 'Exadata Layout'!G162, "")</f>
        <v/>
      </c>
    </row>
    <row r="3657" spans="3:7">
      <c r="C3657" s="91">
        <v>149</v>
      </c>
      <c r="D3657" s="99">
        <f>IF(OR('Exadata Layout'!S163 = "P"), 'Exadata Layout'!V163, 0)</f>
        <v>0</v>
      </c>
      <c r="E3657" s="99">
        <f t="array" ref="E3657">IF(OR('Exadata Layout'!S163 = "P", 'Exadata Layout'!S163 = "A"), 'Exadata Layout'!W163, 0)</f>
        <v>0</v>
      </c>
      <c r="F3657" s="99">
        <f>IF(OR('Exadata Layout'!S163 = "P", 'Exadata Layout'!S163 = "A"), 'Exadata Layout'!I163, 0)</f>
        <v>0</v>
      </c>
      <c r="G3657" s="91" t="str">
        <f t="array" ref="G3657">IF(OR('Exadata Layout'!S163 = "P", 'Exadata Layout'!S163 = "A"), 'Exadata Layout'!G163, "")</f>
        <v/>
      </c>
    </row>
    <row r="3658" spans="3:7">
      <c r="C3658" s="91">
        <v>150</v>
      </c>
      <c r="D3658" s="99">
        <f>IF(OR('Exadata Layout'!S164 = "P"), 'Exadata Layout'!V164, 0)</f>
        <v>0</v>
      </c>
      <c r="E3658" s="99">
        <f t="array" ref="E3658">IF(OR('Exadata Layout'!S164 = "P", 'Exadata Layout'!S164 = "A"), 'Exadata Layout'!W164, 0)</f>
        <v>0</v>
      </c>
      <c r="F3658" s="99">
        <f>IF(OR('Exadata Layout'!S164 = "P", 'Exadata Layout'!S164 = "A"), 'Exadata Layout'!I164, 0)</f>
        <v>0</v>
      </c>
      <c r="G3658" s="91" t="str">
        <f t="array" ref="G3658">IF(OR('Exadata Layout'!S164 = "P", 'Exadata Layout'!S164 = "A"), 'Exadata Layout'!G164, "")</f>
        <v/>
      </c>
    </row>
    <row r="3659" spans="3:7">
      <c r="C3659" s="91">
        <v>151</v>
      </c>
      <c r="D3659" s="99">
        <f>IF(OR('Exadata Layout'!S165 = "P"), 'Exadata Layout'!V165, 0)</f>
        <v>0</v>
      </c>
      <c r="E3659" s="99">
        <f t="array" ref="E3659">IF(OR('Exadata Layout'!S165 = "P", 'Exadata Layout'!S165 = "A"), 'Exadata Layout'!W165, 0)</f>
        <v>0</v>
      </c>
      <c r="F3659" s="99">
        <f>IF(OR('Exadata Layout'!S165 = "P", 'Exadata Layout'!S165 = "A"), 'Exadata Layout'!I165, 0)</f>
        <v>0</v>
      </c>
      <c r="G3659" s="91" t="str">
        <f t="array" ref="G3659">IF(OR('Exadata Layout'!S165 = "P", 'Exadata Layout'!S165 = "A"), 'Exadata Layout'!G165, "")</f>
        <v/>
      </c>
    </row>
    <row r="3660" spans="3:7">
      <c r="C3660" s="91">
        <v>152</v>
      </c>
      <c r="D3660" s="99">
        <f>IF(OR('Exadata Layout'!S166 = "P"), 'Exadata Layout'!V166, 0)</f>
        <v>0</v>
      </c>
      <c r="E3660" s="99">
        <f t="array" ref="E3660">IF(OR('Exadata Layout'!S166 = "P", 'Exadata Layout'!S166 = "A"), 'Exadata Layout'!W166, 0)</f>
        <v>0</v>
      </c>
      <c r="F3660" s="99">
        <f>IF(OR('Exadata Layout'!S166 = "P", 'Exadata Layout'!S166 = "A"), 'Exadata Layout'!I166, 0)</f>
        <v>0</v>
      </c>
      <c r="G3660" s="91" t="str">
        <f t="array" ref="G3660">IF(OR('Exadata Layout'!S166 = "P", 'Exadata Layout'!S166 = "A"), 'Exadata Layout'!G166, "")</f>
        <v/>
      </c>
    </row>
    <row r="3661" spans="3:7">
      <c r="C3661" s="91">
        <v>153</v>
      </c>
      <c r="D3661" s="99">
        <f>IF(OR('Exadata Layout'!S167 = "P"), 'Exadata Layout'!V167, 0)</f>
        <v>0</v>
      </c>
      <c r="E3661" s="99">
        <f t="array" ref="E3661">IF(OR('Exadata Layout'!S167 = "P", 'Exadata Layout'!S167 = "A"), 'Exadata Layout'!W167, 0)</f>
        <v>0</v>
      </c>
      <c r="F3661" s="99">
        <f>IF(OR('Exadata Layout'!S167 = "P", 'Exadata Layout'!S167 = "A"), 'Exadata Layout'!I167, 0)</f>
        <v>0</v>
      </c>
      <c r="G3661" s="91" t="str">
        <f t="array" ref="G3661">IF(OR('Exadata Layout'!S167 = "P", 'Exadata Layout'!S167 = "A"), 'Exadata Layout'!G167, "")</f>
        <v/>
      </c>
    </row>
    <row r="3662" spans="3:7">
      <c r="C3662" s="91">
        <v>154</v>
      </c>
      <c r="D3662" s="99">
        <f>IF(OR('Exadata Layout'!S168 = "P"), 'Exadata Layout'!V168, 0)</f>
        <v>0</v>
      </c>
      <c r="E3662" s="99">
        <f t="array" ref="E3662">IF(OR('Exadata Layout'!S168 = "P", 'Exadata Layout'!S168 = "A"), 'Exadata Layout'!W168, 0)</f>
        <v>0</v>
      </c>
      <c r="F3662" s="99">
        <f>IF(OR('Exadata Layout'!S168 = "P", 'Exadata Layout'!S168 = "A"), 'Exadata Layout'!I168, 0)</f>
        <v>0</v>
      </c>
      <c r="G3662" s="91" t="str">
        <f t="array" ref="G3662">IF(OR('Exadata Layout'!S168 = "P", 'Exadata Layout'!S168 = "A"), 'Exadata Layout'!G168, "")</f>
        <v/>
      </c>
    </row>
    <row r="3663" spans="3:7">
      <c r="C3663" s="91">
        <v>155</v>
      </c>
      <c r="D3663" s="99">
        <f>IF(OR('Exadata Layout'!S169 = "P"), 'Exadata Layout'!V169, 0)</f>
        <v>0</v>
      </c>
      <c r="E3663" s="99">
        <f t="array" ref="E3663">IF(OR('Exadata Layout'!S169 = "P", 'Exadata Layout'!S169 = "A"), 'Exadata Layout'!W169, 0)</f>
        <v>0</v>
      </c>
      <c r="F3663" s="99">
        <f>IF(OR('Exadata Layout'!S169 = "P", 'Exadata Layout'!S169 = "A"), 'Exadata Layout'!I169, 0)</f>
        <v>0</v>
      </c>
      <c r="G3663" s="91" t="str">
        <f t="array" ref="G3663">IF(OR('Exadata Layout'!S169 = "P", 'Exadata Layout'!S169 = "A"), 'Exadata Layout'!G169, "")</f>
        <v/>
      </c>
    </row>
    <row r="3664" spans="3:7">
      <c r="C3664" s="91">
        <v>156</v>
      </c>
      <c r="D3664" s="99">
        <f>IF(OR('Exadata Layout'!S170 = "P"), 'Exadata Layout'!V170, 0)</f>
        <v>0</v>
      </c>
      <c r="E3664" s="99">
        <f t="array" ref="E3664">IF(OR('Exadata Layout'!S170 = "P", 'Exadata Layout'!S170 = "A"), 'Exadata Layout'!W170, 0)</f>
        <v>0</v>
      </c>
      <c r="F3664" s="99">
        <f>IF(OR('Exadata Layout'!S170 = "P", 'Exadata Layout'!S170 = "A"), 'Exadata Layout'!I170, 0)</f>
        <v>0</v>
      </c>
      <c r="G3664" s="91" t="str">
        <f t="array" ref="G3664">IF(OR('Exadata Layout'!S170 = "P", 'Exadata Layout'!S170 = "A"), 'Exadata Layout'!G170, "")</f>
        <v/>
      </c>
    </row>
    <row r="3665" spans="3:7">
      <c r="C3665" s="91">
        <v>157</v>
      </c>
      <c r="D3665" s="99">
        <f>IF(OR('Exadata Layout'!S171 = "P"), 'Exadata Layout'!V171, 0)</f>
        <v>0</v>
      </c>
      <c r="E3665" s="99">
        <f t="array" ref="E3665">IF(OR('Exadata Layout'!S171 = "P", 'Exadata Layout'!S171 = "A"), 'Exadata Layout'!W171, 0)</f>
        <v>0</v>
      </c>
      <c r="F3665" s="99">
        <f>IF(OR('Exadata Layout'!S171 = "P", 'Exadata Layout'!S171 = "A"), 'Exadata Layout'!I171, 0)</f>
        <v>0</v>
      </c>
      <c r="G3665" s="91" t="str">
        <f t="array" ref="G3665">IF(OR('Exadata Layout'!S171 = "P", 'Exadata Layout'!S171 = "A"), 'Exadata Layout'!G171, "")</f>
        <v/>
      </c>
    </row>
    <row r="3666" spans="3:7">
      <c r="C3666" s="91">
        <v>158</v>
      </c>
      <c r="D3666" s="99">
        <f>IF(OR('Exadata Layout'!S172 = "P"), 'Exadata Layout'!V172, 0)</f>
        <v>0</v>
      </c>
      <c r="E3666" s="99">
        <f t="array" ref="E3666">IF(OR('Exadata Layout'!S172 = "P", 'Exadata Layout'!S172 = "A"), 'Exadata Layout'!W172, 0)</f>
        <v>0</v>
      </c>
      <c r="F3666" s="99">
        <f>IF(OR('Exadata Layout'!S172 = "P", 'Exadata Layout'!S172 = "A"), 'Exadata Layout'!I172, 0)</f>
        <v>0</v>
      </c>
      <c r="G3666" s="91" t="str">
        <f t="array" ref="G3666">IF(OR('Exadata Layout'!S172 = "P", 'Exadata Layout'!S172 = "A"), 'Exadata Layout'!G172, "")</f>
        <v/>
      </c>
    </row>
    <row r="3667" spans="3:7">
      <c r="C3667" s="91">
        <v>159</v>
      </c>
      <c r="D3667" s="99">
        <f>IF(OR('Exadata Layout'!S173 = "P"), 'Exadata Layout'!V173, 0)</f>
        <v>0</v>
      </c>
      <c r="E3667" s="99">
        <f t="array" ref="E3667">IF(OR('Exadata Layout'!S173 = "P", 'Exadata Layout'!S173 = "A"), 'Exadata Layout'!W173, 0)</f>
        <v>0</v>
      </c>
      <c r="F3667" s="99">
        <f>IF(OR('Exadata Layout'!S173 = "P", 'Exadata Layout'!S173 = "A"), 'Exadata Layout'!I173, 0)</f>
        <v>0</v>
      </c>
      <c r="G3667" s="91" t="str">
        <f t="array" ref="G3667">IF(OR('Exadata Layout'!S173 = "P", 'Exadata Layout'!S173 = "A"), 'Exadata Layout'!G173, "")</f>
        <v/>
      </c>
    </row>
    <row r="3668" spans="3:7">
      <c r="C3668" s="91">
        <v>160</v>
      </c>
      <c r="D3668" s="99">
        <f>IF(OR('Exadata Layout'!S174 = "P"), 'Exadata Layout'!V174, 0)</f>
        <v>0</v>
      </c>
      <c r="E3668" s="99">
        <f t="array" ref="E3668">IF(OR('Exadata Layout'!S174 = "P", 'Exadata Layout'!S174 = "A"), 'Exadata Layout'!W174, 0)</f>
        <v>0</v>
      </c>
      <c r="F3668" s="99">
        <f>IF(OR('Exadata Layout'!S174 = "P", 'Exadata Layout'!S174 = "A"), 'Exadata Layout'!I174, 0)</f>
        <v>0</v>
      </c>
      <c r="G3668" s="91" t="str">
        <f t="array" ref="G3668">IF(OR('Exadata Layout'!S174 = "P", 'Exadata Layout'!S174 = "A"), 'Exadata Layout'!G174, "")</f>
        <v/>
      </c>
    </row>
    <row r="3669" spans="3:7">
      <c r="C3669" s="91">
        <v>161</v>
      </c>
      <c r="D3669" s="99">
        <f>IF(OR('Exadata Layout'!S175 = "P"), 'Exadata Layout'!V175, 0)</f>
        <v>0</v>
      </c>
      <c r="E3669" s="99">
        <f t="array" ref="E3669">IF(OR('Exadata Layout'!S175 = "P", 'Exadata Layout'!S175 = "A"), 'Exadata Layout'!W175, 0)</f>
        <v>0</v>
      </c>
      <c r="F3669" s="99">
        <f>IF(OR('Exadata Layout'!S175 = "P", 'Exadata Layout'!S175 = "A"), 'Exadata Layout'!I175, 0)</f>
        <v>0</v>
      </c>
      <c r="G3669" s="91" t="str">
        <f t="array" ref="G3669">IF(OR('Exadata Layout'!S175 = "P", 'Exadata Layout'!S175 = "A"), 'Exadata Layout'!G175, "")</f>
        <v/>
      </c>
    </row>
    <row r="3670" spans="3:7">
      <c r="C3670" s="91">
        <v>162</v>
      </c>
      <c r="D3670" s="99">
        <f>IF(OR('Exadata Layout'!S176 = "P"), 'Exadata Layout'!V176, 0)</f>
        <v>0</v>
      </c>
      <c r="E3670" s="99">
        <f t="array" ref="E3670">IF(OR('Exadata Layout'!S176 = "P", 'Exadata Layout'!S176 = "A"), 'Exadata Layout'!W176, 0)</f>
        <v>0</v>
      </c>
      <c r="F3670" s="99">
        <f>IF(OR('Exadata Layout'!S176 = "P", 'Exadata Layout'!S176 = "A"), 'Exadata Layout'!I176, 0)</f>
        <v>0</v>
      </c>
      <c r="G3670" s="91" t="str">
        <f t="array" ref="G3670">IF(OR('Exadata Layout'!S176 = "P", 'Exadata Layout'!S176 = "A"), 'Exadata Layout'!G176, "")</f>
        <v/>
      </c>
    </row>
    <row r="3671" spans="3:7">
      <c r="C3671" s="91">
        <v>163</v>
      </c>
      <c r="D3671" s="99">
        <f>IF(OR('Exadata Layout'!S177 = "P"), 'Exadata Layout'!V177, 0)</f>
        <v>0</v>
      </c>
      <c r="E3671" s="99">
        <f t="array" ref="E3671">IF(OR('Exadata Layout'!S177 = "P", 'Exadata Layout'!S177 = "A"), 'Exadata Layout'!W177, 0)</f>
        <v>0</v>
      </c>
      <c r="F3671" s="99">
        <f>IF(OR('Exadata Layout'!S177 = "P", 'Exadata Layout'!S177 = "A"), 'Exadata Layout'!I177, 0)</f>
        <v>0</v>
      </c>
      <c r="G3671" s="91" t="str">
        <f t="array" ref="G3671">IF(OR('Exadata Layout'!S177 = "P", 'Exadata Layout'!S177 = "A"), 'Exadata Layout'!G177, "")</f>
        <v/>
      </c>
    </row>
    <row r="3672" spans="3:7">
      <c r="C3672" s="91">
        <v>164</v>
      </c>
      <c r="D3672" s="99">
        <f>IF(OR('Exadata Layout'!S178 = "P"), 'Exadata Layout'!V178, 0)</f>
        <v>0</v>
      </c>
      <c r="E3672" s="99">
        <f t="array" ref="E3672">IF(OR('Exadata Layout'!S178 = "P", 'Exadata Layout'!S178 = "A"), 'Exadata Layout'!W178, 0)</f>
        <v>0</v>
      </c>
      <c r="F3672" s="99">
        <f>IF(OR('Exadata Layout'!S178 = "P", 'Exadata Layout'!S178 = "A"), 'Exadata Layout'!I178, 0)</f>
        <v>0</v>
      </c>
      <c r="G3672" s="91" t="str">
        <f t="array" ref="G3672">IF(OR('Exadata Layout'!S178 = "P", 'Exadata Layout'!S178 = "A"), 'Exadata Layout'!G178, "")</f>
        <v/>
      </c>
    </row>
    <row r="3673" spans="3:7">
      <c r="C3673" s="91">
        <v>165</v>
      </c>
      <c r="D3673" s="99">
        <f>IF(OR('Exadata Layout'!S179 = "P"), 'Exadata Layout'!V179, 0)</f>
        <v>0</v>
      </c>
      <c r="E3673" s="99">
        <f t="array" ref="E3673">IF(OR('Exadata Layout'!S179 = "P", 'Exadata Layout'!S179 = "A"), 'Exadata Layout'!W179, 0)</f>
        <v>0</v>
      </c>
      <c r="F3673" s="99">
        <f>IF(OR('Exadata Layout'!S179 = "P", 'Exadata Layout'!S179 = "A"), 'Exadata Layout'!I179, 0)</f>
        <v>0</v>
      </c>
      <c r="G3673" s="91" t="str">
        <f t="array" ref="G3673">IF(OR('Exadata Layout'!S179 = "P", 'Exadata Layout'!S179 = "A"), 'Exadata Layout'!G179, "")</f>
        <v/>
      </c>
    </row>
    <row r="3674" spans="3:7">
      <c r="C3674" s="91">
        <v>166</v>
      </c>
      <c r="D3674" s="99">
        <f>IF(OR('Exadata Layout'!S180 = "P"), 'Exadata Layout'!V180, 0)</f>
        <v>0</v>
      </c>
      <c r="E3674" s="99">
        <f t="array" ref="E3674">IF(OR('Exadata Layout'!S180 = "P", 'Exadata Layout'!S180 = "A"), 'Exadata Layout'!W180, 0)</f>
        <v>0</v>
      </c>
      <c r="F3674" s="99">
        <f>IF(OR('Exadata Layout'!S180 = "P", 'Exadata Layout'!S180 = "A"), 'Exadata Layout'!I180, 0)</f>
        <v>0</v>
      </c>
      <c r="G3674" s="91" t="str">
        <f t="array" ref="G3674">IF(OR('Exadata Layout'!S180 = "P", 'Exadata Layout'!S180 = "A"), 'Exadata Layout'!G180, "")</f>
        <v/>
      </c>
    </row>
    <row r="3675" spans="3:7">
      <c r="C3675" s="91">
        <v>167</v>
      </c>
      <c r="D3675" s="99">
        <f>IF(OR('Exadata Layout'!S181 = "P"), 'Exadata Layout'!V181, 0)</f>
        <v>0</v>
      </c>
      <c r="E3675" s="99">
        <f t="array" ref="E3675">IF(OR('Exadata Layout'!S181 = "P", 'Exadata Layout'!S181 = "A"), 'Exadata Layout'!W181, 0)</f>
        <v>0</v>
      </c>
      <c r="F3675" s="99">
        <f>IF(OR('Exadata Layout'!S181 = "P", 'Exadata Layout'!S181 = "A"), 'Exadata Layout'!I181, 0)</f>
        <v>0</v>
      </c>
      <c r="G3675" s="91" t="str">
        <f t="array" ref="G3675">IF(OR('Exadata Layout'!S181 = "P", 'Exadata Layout'!S181 = "A"), 'Exadata Layout'!G181, "")</f>
        <v/>
      </c>
    </row>
    <row r="3676" spans="3:7">
      <c r="C3676" s="91">
        <v>168</v>
      </c>
      <c r="D3676" s="99">
        <f>IF(OR('Exadata Layout'!S182 = "P"), 'Exadata Layout'!V182, 0)</f>
        <v>0</v>
      </c>
      <c r="E3676" s="99">
        <f t="array" ref="E3676">IF(OR('Exadata Layout'!S182 = "P", 'Exadata Layout'!S182 = "A"), 'Exadata Layout'!W182, 0)</f>
        <v>0</v>
      </c>
      <c r="F3676" s="99">
        <f>IF(OR('Exadata Layout'!S182 = "P", 'Exadata Layout'!S182 = "A"), 'Exadata Layout'!I182, 0)</f>
        <v>0</v>
      </c>
      <c r="G3676" s="91" t="str">
        <f t="array" ref="G3676">IF(OR('Exadata Layout'!S182 = "P", 'Exadata Layout'!S182 = "A"), 'Exadata Layout'!G182, "")</f>
        <v/>
      </c>
    </row>
    <row r="3677" spans="3:7">
      <c r="C3677" s="91">
        <v>169</v>
      </c>
      <c r="D3677" s="99">
        <f>IF(OR('Exadata Layout'!S183 = "P"), 'Exadata Layout'!V183, 0)</f>
        <v>0</v>
      </c>
      <c r="E3677" s="99">
        <f t="array" ref="E3677">IF(OR('Exadata Layout'!S183 = "P", 'Exadata Layout'!S183 = "A"), 'Exadata Layout'!W183, 0)</f>
        <v>0</v>
      </c>
      <c r="F3677" s="99">
        <f>IF(OR('Exadata Layout'!S183 = "P", 'Exadata Layout'!S183 = "A"), 'Exadata Layout'!I183, 0)</f>
        <v>0</v>
      </c>
      <c r="G3677" s="91" t="str">
        <f t="array" ref="G3677">IF(OR('Exadata Layout'!S183 = "P", 'Exadata Layout'!S183 = "A"), 'Exadata Layout'!G183, "")</f>
        <v/>
      </c>
    </row>
    <row r="3678" spans="3:7">
      <c r="C3678" s="91">
        <v>170</v>
      </c>
      <c r="D3678" s="99">
        <f>IF(OR('Exadata Layout'!S184 = "P"), 'Exadata Layout'!V184, 0)</f>
        <v>0</v>
      </c>
      <c r="E3678" s="99">
        <f t="array" ref="E3678">IF(OR('Exadata Layout'!S184 = "P", 'Exadata Layout'!S184 = "A"), 'Exadata Layout'!W184, 0)</f>
        <v>0</v>
      </c>
      <c r="F3678" s="99">
        <f>IF(OR('Exadata Layout'!S184 = "P", 'Exadata Layout'!S184 = "A"), 'Exadata Layout'!I184, 0)</f>
        <v>0</v>
      </c>
      <c r="G3678" s="91" t="str">
        <f t="array" ref="G3678">IF(OR('Exadata Layout'!S184 = "P", 'Exadata Layout'!S184 = "A"), 'Exadata Layout'!G184, "")</f>
        <v/>
      </c>
    </row>
    <row r="3679" spans="3:7">
      <c r="C3679" s="91">
        <v>171</v>
      </c>
      <c r="D3679" s="99">
        <f>IF(OR('Exadata Layout'!S185 = "P"), 'Exadata Layout'!V185, 0)</f>
        <v>0</v>
      </c>
      <c r="E3679" s="99">
        <f t="array" ref="E3679">IF(OR('Exadata Layout'!S185 = "P", 'Exadata Layout'!S185 = "A"), 'Exadata Layout'!W185, 0)</f>
        <v>0</v>
      </c>
      <c r="F3679" s="99">
        <f>IF(OR('Exadata Layout'!S185 = "P", 'Exadata Layout'!S185 = "A"), 'Exadata Layout'!I185, 0)</f>
        <v>0</v>
      </c>
      <c r="G3679" s="91" t="str">
        <f t="array" ref="G3679">IF(OR('Exadata Layout'!S185 = "P", 'Exadata Layout'!S185 = "A"), 'Exadata Layout'!G185, "")</f>
        <v/>
      </c>
    </row>
    <row r="3680" spans="3:7">
      <c r="C3680" s="91">
        <v>172</v>
      </c>
      <c r="D3680" s="99">
        <f>IF(OR('Exadata Layout'!S186 = "P"), 'Exadata Layout'!V186, 0)</f>
        <v>0</v>
      </c>
      <c r="E3680" s="99">
        <f t="array" ref="E3680">IF(OR('Exadata Layout'!S186 = "P", 'Exadata Layout'!S186 = "A"), 'Exadata Layout'!W186, 0)</f>
        <v>0</v>
      </c>
      <c r="F3680" s="99">
        <f>IF(OR('Exadata Layout'!S186 = "P", 'Exadata Layout'!S186 = "A"), 'Exadata Layout'!I186, 0)</f>
        <v>0</v>
      </c>
      <c r="G3680" s="91" t="str">
        <f t="array" ref="G3680">IF(OR('Exadata Layout'!S186 = "P", 'Exadata Layout'!S186 = "A"), 'Exadata Layout'!G186, "")</f>
        <v/>
      </c>
    </row>
    <row r="3681" spans="3:7">
      <c r="C3681" s="91">
        <v>173</v>
      </c>
      <c r="D3681" s="99">
        <f>IF(OR('Exadata Layout'!S187 = "P"), 'Exadata Layout'!V187, 0)</f>
        <v>0</v>
      </c>
      <c r="E3681" s="99">
        <f t="array" ref="E3681">IF(OR('Exadata Layout'!S187 = "P", 'Exadata Layout'!S187 = "A"), 'Exadata Layout'!W187, 0)</f>
        <v>0</v>
      </c>
      <c r="F3681" s="99">
        <f>IF(OR('Exadata Layout'!S187 = "P", 'Exadata Layout'!S187 = "A"), 'Exadata Layout'!I187, 0)</f>
        <v>0</v>
      </c>
      <c r="G3681" s="91" t="str">
        <f t="array" ref="G3681">IF(OR('Exadata Layout'!S187 = "P", 'Exadata Layout'!S187 = "A"), 'Exadata Layout'!G187, "")</f>
        <v/>
      </c>
    </row>
    <row r="3682" spans="3:7">
      <c r="C3682" s="91">
        <v>174</v>
      </c>
      <c r="D3682" s="99">
        <f>IF(OR('Exadata Layout'!S188 = "P"), 'Exadata Layout'!V188, 0)</f>
        <v>0</v>
      </c>
      <c r="E3682" s="99">
        <f t="array" ref="E3682">IF(OR('Exadata Layout'!S188 = "P", 'Exadata Layout'!S188 = "A"), 'Exadata Layout'!W188, 0)</f>
        <v>0</v>
      </c>
      <c r="F3682" s="99">
        <f>IF(OR('Exadata Layout'!S188 = "P", 'Exadata Layout'!S188 = "A"), 'Exadata Layout'!I188, 0)</f>
        <v>0</v>
      </c>
      <c r="G3682" s="91" t="str">
        <f t="array" ref="G3682">IF(OR('Exadata Layout'!S188 = "P", 'Exadata Layout'!S188 = "A"), 'Exadata Layout'!G188, "")</f>
        <v/>
      </c>
    </row>
    <row r="3683" spans="3:7">
      <c r="C3683" s="91">
        <v>175</v>
      </c>
      <c r="D3683" s="99">
        <f>IF(OR('Exadata Layout'!S189 = "P"), 'Exadata Layout'!V189, 0)</f>
        <v>0</v>
      </c>
      <c r="E3683" s="99">
        <f t="array" ref="E3683">IF(OR('Exadata Layout'!S189 = "P", 'Exadata Layout'!S189 = "A"), 'Exadata Layout'!W189, 0)</f>
        <v>0</v>
      </c>
      <c r="F3683" s="99">
        <f>IF(OR('Exadata Layout'!S189 = "P", 'Exadata Layout'!S189 = "A"), 'Exadata Layout'!I189, 0)</f>
        <v>0</v>
      </c>
      <c r="G3683" s="91" t="str">
        <f t="array" ref="G3683">IF(OR('Exadata Layout'!S189 = "P", 'Exadata Layout'!S189 = "A"), 'Exadata Layout'!G189, "")</f>
        <v/>
      </c>
    </row>
    <row r="3684" spans="3:7">
      <c r="C3684" s="91">
        <v>176</v>
      </c>
      <c r="D3684" s="99">
        <f>IF(OR('Exadata Layout'!S190 = "P"), 'Exadata Layout'!V190, 0)</f>
        <v>0</v>
      </c>
      <c r="E3684" s="99">
        <f t="array" ref="E3684">IF(OR('Exadata Layout'!S190 = "P", 'Exadata Layout'!S190 = "A"), 'Exadata Layout'!W190, 0)</f>
        <v>0</v>
      </c>
      <c r="F3684" s="99">
        <f>IF(OR('Exadata Layout'!S190 = "P", 'Exadata Layout'!S190 = "A"), 'Exadata Layout'!I190, 0)</f>
        <v>0</v>
      </c>
      <c r="G3684" s="91" t="str">
        <f t="array" ref="G3684">IF(OR('Exadata Layout'!S190 = "P", 'Exadata Layout'!S190 = "A"), 'Exadata Layout'!G190, "")</f>
        <v/>
      </c>
    </row>
    <row r="3685" spans="3:7">
      <c r="C3685" s="91">
        <v>177</v>
      </c>
      <c r="D3685" s="99">
        <f>IF(OR('Exadata Layout'!S191 = "P"), 'Exadata Layout'!V191, 0)</f>
        <v>0</v>
      </c>
      <c r="E3685" s="99">
        <f t="array" ref="E3685">IF(OR('Exadata Layout'!S191 = "P", 'Exadata Layout'!S191 = "A"), 'Exadata Layout'!W191, 0)</f>
        <v>0</v>
      </c>
      <c r="F3685" s="99">
        <f>IF(OR('Exadata Layout'!S191 = "P", 'Exadata Layout'!S191 = "A"), 'Exadata Layout'!I191, 0)</f>
        <v>0</v>
      </c>
      <c r="G3685" s="91" t="str">
        <f t="array" ref="G3685">IF(OR('Exadata Layout'!S191 = "P", 'Exadata Layout'!S191 = "A"), 'Exadata Layout'!G191, "")</f>
        <v/>
      </c>
    </row>
    <row r="3686" spans="3:7">
      <c r="C3686" s="91">
        <v>178</v>
      </c>
      <c r="D3686" s="99">
        <f>IF(OR('Exadata Layout'!S192 = "P"), 'Exadata Layout'!V192, 0)</f>
        <v>0</v>
      </c>
      <c r="E3686" s="99">
        <f t="array" ref="E3686">IF(OR('Exadata Layout'!S192 = "P", 'Exadata Layout'!S192 = "A"), 'Exadata Layout'!W192, 0)</f>
        <v>0</v>
      </c>
      <c r="F3686" s="99">
        <f>IF(OR('Exadata Layout'!S192 = "P", 'Exadata Layout'!S192 = "A"), 'Exadata Layout'!I192, 0)</f>
        <v>0</v>
      </c>
      <c r="G3686" s="91" t="str">
        <f t="array" ref="G3686">IF(OR('Exadata Layout'!S192 = "P", 'Exadata Layout'!S192 = "A"), 'Exadata Layout'!G192, "")</f>
        <v/>
      </c>
    </row>
    <row r="3687" spans="3:7">
      <c r="C3687" s="91">
        <v>179</v>
      </c>
      <c r="D3687" s="99">
        <f>IF(OR('Exadata Layout'!S193 = "P"), 'Exadata Layout'!V193, 0)</f>
        <v>0</v>
      </c>
      <c r="E3687" s="99">
        <f t="array" ref="E3687">IF(OR('Exadata Layout'!S193 = "P", 'Exadata Layout'!S193 = "A"), 'Exadata Layout'!W193, 0)</f>
        <v>0</v>
      </c>
      <c r="F3687" s="99">
        <f>IF(OR('Exadata Layout'!S193 = "P", 'Exadata Layout'!S193 = "A"), 'Exadata Layout'!I193, 0)</f>
        <v>0</v>
      </c>
      <c r="G3687" s="91" t="str">
        <f t="array" ref="G3687">IF(OR('Exadata Layout'!S193 = "P", 'Exadata Layout'!S193 = "A"), 'Exadata Layout'!G193, "")</f>
        <v/>
      </c>
    </row>
    <row r="3688" spans="3:7">
      <c r="C3688" s="91">
        <v>180</v>
      </c>
      <c r="D3688" s="99">
        <f>IF(OR('Exadata Layout'!S194 = "P"), 'Exadata Layout'!V194, 0)</f>
        <v>0</v>
      </c>
      <c r="E3688" s="99">
        <f t="array" ref="E3688">IF(OR('Exadata Layout'!S194 = "P", 'Exadata Layout'!S194 = "A"), 'Exadata Layout'!W194, 0)</f>
        <v>0</v>
      </c>
      <c r="F3688" s="99">
        <f>IF(OR('Exadata Layout'!S194 = "P", 'Exadata Layout'!S194 = "A"), 'Exadata Layout'!I194, 0)</f>
        <v>0</v>
      </c>
      <c r="G3688" s="91" t="str">
        <f t="array" ref="G3688">IF(OR('Exadata Layout'!S194 = "P", 'Exadata Layout'!S194 = "A"), 'Exadata Layout'!G194, "")</f>
        <v/>
      </c>
    </row>
    <row r="3689" spans="3:7">
      <c r="C3689" s="91">
        <v>181</v>
      </c>
      <c r="D3689" s="99">
        <f>IF(OR('Exadata Layout'!S195 = "P"), 'Exadata Layout'!V195, 0)</f>
        <v>0</v>
      </c>
      <c r="E3689" s="99">
        <f t="array" ref="E3689">IF(OR('Exadata Layout'!S195 = "P", 'Exadata Layout'!S195 = "A"), 'Exadata Layout'!W195, 0)</f>
        <v>0</v>
      </c>
      <c r="F3689" s="99">
        <f>IF(OR('Exadata Layout'!S195 = "P", 'Exadata Layout'!S195 = "A"), 'Exadata Layout'!I195, 0)</f>
        <v>0</v>
      </c>
      <c r="G3689" s="91" t="str">
        <f t="array" ref="G3689">IF(OR('Exadata Layout'!S195 = "P", 'Exadata Layout'!S195 = "A"), 'Exadata Layout'!G195, "")</f>
        <v/>
      </c>
    </row>
    <row r="3690" spans="3:7">
      <c r="C3690" s="91">
        <v>182</v>
      </c>
      <c r="D3690" s="99">
        <f>IF(OR('Exadata Layout'!S196 = "P"), 'Exadata Layout'!V196, 0)</f>
        <v>0</v>
      </c>
      <c r="E3690" s="99">
        <f t="array" ref="E3690">IF(OR('Exadata Layout'!S196 = "P", 'Exadata Layout'!S196 = "A"), 'Exadata Layout'!W196, 0)</f>
        <v>0</v>
      </c>
      <c r="F3690" s="99">
        <f>IF(OR('Exadata Layout'!S196 = "P", 'Exadata Layout'!S196 = "A"), 'Exadata Layout'!I196, 0)</f>
        <v>0</v>
      </c>
      <c r="G3690" s="91" t="str">
        <f t="array" ref="G3690">IF(OR('Exadata Layout'!S196 = "P", 'Exadata Layout'!S196 = "A"), 'Exadata Layout'!G196, "")</f>
        <v/>
      </c>
    </row>
    <row r="3691" spans="3:7">
      <c r="C3691" s="91">
        <v>183</v>
      </c>
      <c r="D3691" s="99">
        <f>IF(OR('Exadata Layout'!S197 = "P"), 'Exadata Layout'!V197, 0)</f>
        <v>0</v>
      </c>
      <c r="E3691" s="99">
        <f t="array" ref="E3691">IF(OR('Exadata Layout'!S197 = "P", 'Exadata Layout'!S197 = "A"), 'Exadata Layout'!W197, 0)</f>
        <v>0</v>
      </c>
      <c r="F3691" s="99">
        <f>IF(OR('Exadata Layout'!S197 = "P", 'Exadata Layout'!S197 = "A"), 'Exadata Layout'!I197, 0)</f>
        <v>0</v>
      </c>
      <c r="G3691" s="91" t="str">
        <f t="array" ref="G3691">IF(OR('Exadata Layout'!S197 = "P", 'Exadata Layout'!S197 = "A"), 'Exadata Layout'!G197, "")</f>
        <v/>
      </c>
    </row>
    <row r="3692" spans="3:7">
      <c r="C3692" s="91">
        <v>184</v>
      </c>
      <c r="D3692" s="99">
        <f>IF(OR('Exadata Layout'!S198 = "P"), 'Exadata Layout'!V198, 0)</f>
        <v>0</v>
      </c>
      <c r="E3692" s="99">
        <f t="array" ref="E3692">IF(OR('Exadata Layout'!S198 = "P", 'Exadata Layout'!S198 = "A"), 'Exadata Layout'!W198, 0)</f>
        <v>0</v>
      </c>
      <c r="F3692" s="99">
        <f>IF(OR('Exadata Layout'!S198 = "P", 'Exadata Layout'!S198 = "A"), 'Exadata Layout'!I198, 0)</f>
        <v>0</v>
      </c>
      <c r="G3692" s="91" t="str">
        <f t="array" ref="G3692">IF(OR('Exadata Layout'!S198 = "P", 'Exadata Layout'!S198 = "A"), 'Exadata Layout'!G198, "")</f>
        <v/>
      </c>
    </row>
    <row r="3693" spans="3:7">
      <c r="C3693" s="91">
        <v>185</v>
      </c>
      <c r="D3693" s="99">
        <f>IF(OR('Exadata Layout'!S199 = "P"), 'Exadata Layout'!V199, 0)</f>
        <v>0</v>
      </c>
      <c r="E3693" s="99">
        <f t="array" ref="E3693">IF(OR('Exadata Layout'!S199 = "P", 'Exadata Layout'!S199 = "A"), 'Exadata Layout'!W199, 0)</f>
        <v>0</v>
      </c>
      <c r="F3693" s="99">
        <f>IF(OR('Exadata Layout'!S199 = "P", 'Exadata Layout'!S199 = "A"), 'Exadata Layout'!I199, 0)</f>
        <v>0</v>
      </c>
      <c r="G3693" s="91" t="str">
        <f t="array" ref="G3693">IF(OR('Exadata Layout'!S199 = "P", 'Exadata Layout'!S199 = "A"), 'Exadata Layout'!G199, "")</f>
        <v/>
      </c>
    </row>
    <row r="3694" spans="3:7">
      <c r="C3694" s="91">
        <v>186</v>
      </c>
      <c r="D3694" s="99">
        <f>IF(OR('Exadata Layout'!S200 = "P"), 'Exadata Layout'!V200, 0)</f>
        <v>0</v>
      </c>
      <c r="E3694" s="99">
        <f t="array" ref="E3694">IF(OR('Exadata Layout'!S200 = "P", 'Exadata Layout'!S200 = "A"), 'Exadata Layout'!W200, 0)</f>
        <v>0</v>
      </c>
      <c r="F3694" s="99">
        <f>IF(OR('Exadata Layout'!S200 = "P", 'Exadata Layout'!S200 = "A"), 'Exadata Layout'!I200, 0)</f>
        <v>0</v>
      </c>
      <c r="G3694" s="91" t="str">
        <f t="array" ref="G3694">IF(OR('Exadata Layout'!S200 = "P", 'Exadata Layout'!S200 = "A"), 'Exadata Layout'!G200, "")</f>
        <v/>
      </c>
    </row>
    <row r="3695" spans="3:7">
      <c r="C3695" s="91">
        <v>187</v>
      </c>
      <c r="D3695" s="99">
        <f>IF(OR('Exadata Layout'!S201 = "P"), 'Exadata Layout'!V201, 0)</f>
        <v>0</v>
      </c>
      <c r="E3695" s="99">
        <f t="array" ref="E3695">IF(OR('Exadata Layout'!S201 = "P", 'Exadata Layout'!S201 = "A"), 'Exadata Layout'!W201, 0)</f>
        <v>0</v>
      </c>
      <c r="F3695" s="99">
        <f>IF(OR('Exadata Layout'!S201 = "P", 'Exadata Layout'!S201 = "A"), 'Exadata Layout'!I201, 0)</f>
        <v>0</v>
      </c>
      <c r="G3695" s="91" t="str">
        <f t="array" ref="G3695">IF(OR('Exadata Layout'!S201 = "P", 'Exadata Layout'!S201 = "A"), 'Exadata Layout'!G201, "")</f>
        <v/>
      </c>
    </row>
    <row r="3696" spans="3:7">
      <c r="C3696" s="91">
        <v>188</v>
      </c>
      <c r="D3696" s="99">
        <f>IF(OR('Exadata Layout'!S202 = "P"), 'Exadata Layout'!V202, 0)</f>
        <v>0</v>
      </c>
      <c r="E3696" s="99">
        <f t="array" ref="E3696">IF(OR('Exadata Layout'!S202 = "P", 'Exadata Layout'!S202 = "A"), 'Exadata Layout'!W202, 0)</f>
        <v>0</v>
      </c>
      <c r="F3696" s="99">
        <f>IF(OR('Exadata Layout'!S202 = "P", 'Exadata Layout'!S202 = "A"), 'Exadata Layout'!I202, 0)</f>
        <v>0</v>
      </c>
      <c r="G3696" s="91" t="str">
        <f t="array" ref="G3696">IF(OR('Exadata Layout'!S202 = "P", 'Exadata Layout'!S202 = "A"), 'Exadata Layout'!G202, "")</f>
        <v/>
      </c>
    </row>
    <row r="3697" spans="3:7">
      <c r="C3697" s="91">
        <v>189</v>
      </c>
      <c r="D3697" s="99">
        <f>IF(OR('Exadata Layout'!S203 = "P"), 'Exadata Layout'!V203, 0)</f>
        <v>0</v>
      </c>
      <c r="E3697" s="99">
        <f t="array" ref="E3697">IF(OR('Exadata Layout'!S203 = "P", 'Exadata Layout'!S203 = "A"), 'Exadata Layout'!W203, 0)</f>
        <v>0</v>
      </c>
      <c r="F3697" s="99">
        <f>IF(OR('Exadata Layout'!S203 = "P", 'Exadata Layout'!S203 = "A"), 'Exadata Layout'!I203, 0)</f>
        <v>0</v>
      </c>
      <c r="G3697" s="91" t="str">
        <f t="array" ref="G3697">IF(OR('Exadata Layout'!S203 = "P", 'Exadata Layout'!S203 = "A"), 'Exadata Layout'!G203, "")</f>
        <v/>
      </c>
    </row>
    <row r="3698" spans="3:7">
      <c r="C3698" s="91">
        <v>190</v>
      </c>
      <c r="D3698" s="99">
        <f>IF(OR('Exadata Layout'!S204 = "P"), 'Exadata Layout'!V204, 0)</f>
        <v>0</v>
      </c>
      <c r="E3698" s="99">
        <f t="array" ref="E3698">IF(OR('Exadata Layout'!S204 = "P", 'Exadata Layout'!S204 = "A"), 'Exadata Layout'!W204, 0)</f>
        <v>0</v>
      </c>
      <c r="F3698" s="99">
        <f>IF(OR('Exadata Layout'!S204 = "P", 'Exadata Layout'!S204 = "A"), 'Exadata Layout'!I204, 0)</f>
        <v>0</v>
      </c>
      <c r="G3698" s="91" t="str">
        <f t="array" ref="G3698">IF(OR('Exadata Layout'!S204 = "P", 'Exadata Layout'!S204 = "A"), 'Exadata Layout'!G204, "")</f>
        <v/>
      </c>
    </row>
    <row r="3699" spans="3:7">
      <c r="C3699" s="91">
        <v>191</v>
      </c>
      <c r="D3699" s="99">
        <f>IF(OR('Exadata Layout'!S205 = "P"), 'Exadata Layout'!V205, 0)</f>
        <v>0</v>
      </c>
      <c r="E3699" s="99">
        <f t="array" ref="E3699">IF(OR('Exadata Layout'!S205 = "P", 'Exadata Layout'!S205 = "A"), 'Exadata Layout'!W205, 0)</f>
        <v>0</v>
      </c>
      <c r="F3699" s="99">
        <f>IF(OR('Exadata Layout'!S205 = "P", 'Exadata Layout'!S205 = "A"), 'Exadata Layout'!I205, 0)</f>
        <v>0</v>
      </c>
      <c r="G3699" s="91" t="str">
        <f t="array" ref="G3699">IF(OR('Exadata Layout'!S205 = "P", 'Exadata Layout'!S205 = "A"), 'Exadata Layout'!G205, "")</f>
        <v/>
      </c>
    </row>
    <row r="3700" spans="3:7">
      <c r="C3700" s="91">
        <v>192</v>
      </c>
      <c r="D3700" s="99">
        <f>IF(OR('Exadata Layout'!S206 = "P"), 'Exadata Layout'!V206, 0)</f>
        <v>0</v>
      </c>
      <c r="E3700" s="99">
        <f t="array" ref="E3700">IF(OR('Exadata Layout'!S206 = "P", 'Exadata Layout'!S206 = "A"), 'Exadata Layout'!W206, 0)</f>
        <v>0</v>
      </c>
      <c r="F3700" s="99">
        <f>IF(OR('Exadata Layout'!S206 = "P", 'Exadata Layout'!S206 = "A"), 'Exadata Layout'!I206, 0)</f>
        <v>0</v>
      </c>
      <c r="G3700" s="91" t="str">
        <f t="array" ref="G3700">IF(OR('Exadata Layout'!S206 = "P", 'Exadata Layout'!S206 = "A"), 'Exadata Layout'!G206, "")</f>
        <v/>
      </c>
    </row>
    <row r="3701" spans="3:7">
      <c r="C3701" s="91">
        <v>193</v>
      </c>
      <c r="D3701" s="99">
        <f>IF(OR('Exadata Layout'!S207 = "P"), 'Exadata Layout'!V207, 0)</f>
        <v>0</v>
      </c>
      <c r="E3701" s="99">
        <f t="array" ref="E3701">IF(OR('Exadata Layout'!S207 = "P", 'Exadata Layout'!S207 = "A"), 'Exadata Layout'!W207, 0)</f>
        <v>0</v>
      </c>
      <c r="F3701" s="99">
        <f>IF(OR('Exadata Layout'!S207 = "P", 'Exadata Layout'!S207 = "A"), 'Exadata Layout'!I207, 0)</f>
        <v>0</v>
      </c>
      <c r="G3701" s="91" t="str">
        <f t="array" ref="G3701">IF(OR('Exadata Layout'!S207 = "P", 'Exadata Layout'!S207 = "A"), 'Exadata Layout'!G207, "")</f>
        <v/>
      </c>
    </row>
    <row r="3702" spans="3:7">
      <c r="C3702" s="91">
        <v>194</v>
      </c>
      <c r="D3702" s="99">
        <f>IF(OR('Exadata Layout'!S208 = "P"), 'Exadata Layout'!V208, 0)</f>
        <v>0</v>
      </c>
      <c r="E3702" s="99">
        <f t="array" ref="E3702">IF(OR('Exadata Layout'!S208 = "P", 'Exadata Layout'!S208 = "A"), 'Exadata Layout'!W208, 0)</f>
        <v>0</v>
      </c>
      <c r="F3702" s="99">
        <f>IF(OR('Exadata Layout'!S208 = "P", 'Exadata Layout'!S208 = "A"), 'Exadata Layout'!I208, 0)</f>
        <v>0</v>
      </c>
      <c r="G3702" s="91" t="str">
        <f t="array" ref="G3702">IF(OR('Exadata Layout'!S208 = "P", 'Exadata Layout'!S208 = "A"), 'Exadata Layout'!G208, "")</f>
        <v/>
      </c>
    </row>
    <row r="3703" spans="3:7">
      <c r="C3703" s="91">
        <v>195</v>
      </c>
      <c r="D3703" s="99">
        <f>IF(OR('Exadata Layout'!S209 = "P"), 'Exadata Layout'!V209, 0)</f>
        <v>0</v>
      </c>
      <c r="E3703" s="99">
        <f t="array" ref="E3703">IF(OR('Exadata Layout'!S209 = "P", 'Exadata Layout'!S209 = "A"), 'Exadata Layout'!W209, 0)</f>
        <v>0</v>
      </c>
      <c r="F3703" s="99">
        <f>IF(OR('Exadata Layout'!S209 = "P", 'Exadata Layout'!S209 = "A"), 'Exadata Layout'!I209, 0)</f>
        <v>0</v>
      </c>
      <c r="G3703" s="91" t="str">
        <f t="array" ref="G3703">IF(OR('Exadata Layout'!S209 = "P", 'Exadata Layout'!S209 = "A"), 'Exadata Layout'!G209, "")</f>
        <v/>
      </c>
    </row>
    <row r="3704" spans="3:7">
      <c r="C3704" s="91">
        <v>196</v>
      </c>
      <c r="D3704" s="99">
        <f>IF(OR('Exadata Layout'!S210 = "P"), 'Exadata Layout'!V210, 0)</f>
        <v>0</v>
      </c>
      <c r="E3704" s="99">
        <f t="array" ref="E3704">IF(OR('Exadata Layout'!S210 = "P", 'Exadata Layout'!S210 = "A"), 'Exadata Layout'!W210, 0)</f>
        <v>0</v>
      </c>
      <c r="F3704" s="99">
        <f>IF(OR('Exadata Layout'!S210 = "P", 'Exadata Layout'!S210 = "A"), 'Exadata Layout'!I210, 0)</f>
        <v>0</v>
      </c>
      <c r="G3704" s="91" t="str">
        <f t="array" ref="G3704">IF(OR('Exadata Layout'!S210 = "P", 'Exadata Layout'!S210 = "A"), 'Exadata Layout'!G210, "")</f>
        <v/>
      </c>
    </row>
    <row r="3705" spans="3:7">
      <c r="C3705" s="91">
        <v>197</v>
      </c>
      <c r="D3705" s="99">
        <f>IF(OR('Exadata Layout'!S211 = "P"), 'Exadata Layout'!V211, 0)</f>
        <v>0</v>
      </c>
      <c r="E3705" s="99">
        <f t="array" ref="E3705">IF(OR('Exadata Layout'!S211 = "P", 'Exadata Layout'!S211 = "A"), 'Exadata Layout'!W211, 0)</f>
        <v>0</v>
      </c>
      <c r="F3705" s="99">
        <f>IF(OR('Exadata Layout'!S211 = "P", 'Exadata Layout'!S211 = "A"), 'Exadata Layout'!I211, 0)</f>
        <v>0</v>
      </c>
      <c r="G3705" s="91" t="str">
        <f t="array" ref="G3705">IF(OR('Exadata Layout'!S211 = "P", 'Exadata Layout'!S211 = "A"), 'Exadata Layout'!G211, "")</f>
        <v/>
      </c>
    </row>
    <row r="3706" spans="3:7">
      <c r="C3706" s="91">
        <v>198</v>
      </c>
      <c r="D3706" s="99">
        <f>IF(OR('Exadata Layout'!S212 = "P"), 'Exadata Layout'!V212, 0)</f>
        <v>0</v>
      </c>
      <c r="E3706" s="99">
        <f t="array" ref="E3706">IF(OR('Exadata Layout'!S212 = "P", 'Exadata Layout'!S212 = "A"), 'Exadata Layout'!W212, 0)</f>
        <v>0</v>
      </c>
      <c r="F3706" s="99">
        <f>IF(OR('Exadata Layout'!S212 = "P", 'Exadata Layout'!S212 = "A"), 'Exadata Layout'!I212, 0)</f>
        <v>0</v>
      </c>
      <c r="G3706" s="91" t="str">
        <f t="array" ref="G3706">IF(OR('Exadata Layout'!S212 = "P", 'Exadata Layout'!S212 = "A"), 'Exadata Layout'!G212, "")</f>
        <v/>
      </c>
    </row>
    <row r="3707" spans="3:7">
      <c r="C3707" s="91">
        <v>199</v>
      </c>
      <c r="D3707" s="99">
        <f>IF(OR('Exadata Layout'!S213 = "P"), 'Exadata Layout'!V213, 0)</f>
        <v>0</v>
      </c>
      <c r="E3707" s="99">
        <f t="array" ref="E3707">IF(OR('Exadata Layout'!S213 = "P", 'Exadata Layout'!S213 = "A"), 'Exadata Layout'!W213, 0)</f>
        <v>0</v>
      </c>
      <c r="F3707" s="99">
        <f>IF(OR('Exadata Layout'!S213 = "P", 'Exadata Layout'!S213 = "A"), 'Exadata Layout'!I213, 0)</f>
        <v>0</v>
      </c>
      <c r="G3707" s="91" t="str">
        <f t="array" ref="G3707">IF(OR('Exadata Layout'!S213 = "P", 'Exadata Layout'!S213 = "A"), 'Exadata Layout'!G213, "")</f>
        <v/>
      </c>
    </row>
    <row r="3708" spans="3:7">
      <c r="C3708" s="91">
        <v>200</v>
      </c>
      <c r="D3708" s="99">
        <f>IF(OR('Exadata Layout'!S214 = "P"), 'Exadata Layout'!V214, 0)</f>
        <v>0</v>
      </c>
      <c r="E3708" s="99">
        <f t="array" ref="E3708">IF(OR('Exadata Layout'!S214 = "P", 'Exadata Layout'!S214 = "A"), 'Exadata Layout'!W214, 0)</f>
        <v>0</v>
      </c>
      <c r="F3708" s="99">
        <f>IF(OR('Exadata Layout'!S214 = "P", 'Exadata Layout'!S214 = "A"), 'Exadata Layout'!I214, 0)</f>
        <v>0</v>
      </c>
      <c r="G3708" s="91" t="str">
        <f t="array" ref="G3708">IF(OR('Exadata Layout'!S214 = "P", 'Exadata Layout'!S214 = "A"), 'Exadata Layout'!G214, "")</f>
        <v/>
      </c>
    </row>
    <row r="3709" spans="3:7">
      <c r="C3709" s="91">
        <v>201</v>
      </c>
      <c r="D3709" s="99">
        <f>IF(OR('Exadata Layout'!S215 = "P"), 'Exadata Layout'!V215, 0)</f>
        <v>0</v>
      </c>
      <c r="E3709" s="99">
        <f t="array" ref="E3709">IF(OR('Exadata Layout'!S215 = "P", 'Exadata Layout'!S215 = "A"), 'Exadata Layout'!W215, 0)</f>
        <v>0</v>
      </c>
      <c r="F3709" s="99">
        <f>IF(OR('Exadata Layout'!S215 = "P", 'Exadata Layout'!S215 = "A"), 'Exadata Layout'!I215, 0)</f>
        <v>0</v>
      </c>
      <c r="G3709" s="91" t="str">
        <f t="array" ref="G3709">IF(OR('Exadata Layout'!S215 = "P", 'Exadata Layout'!S215 = "A"), 'Exadata Layout'!G215, "")</f>
        <v/>
      </c>
    </row>
    <row r="3710" spans="3:7">
      <c r="C3710" s="91">
        <v>202</v>
      </c>
      <c r="D3710" s="99">
        <f>IF(OR('Exadata Layout'!S216 = "P"), 'Exadata Layout'!V216, 0)</f>
        <v>0</v>
      </c>
      <c r="E3710" s="99">
        <f t="array" ref="E3710">IF(OR('Exadata Layout'!S216 = "P", 'Exadata Layout'!S216 = "A"), 'Exadata Layout'!W216, 0)</f>
        <v>0</v>
      </c>
      <c r="F3710" s="99">
        <f>IF(OR('Exadata Layout'!S216 = "P", 'Exadata Layout'!S216 = "A"), 'Exadata Layout'!I216, 0)</f>
        <v>0</v>
      </c>
      <c r="G3710" s="91" t="str">
        <f t="array" ref="G3710">IF(OR('Exadata Layout'!S216 = "P", 'Exadata Layout'!S216 = "A"), 'Exadata Layout'!G216, "")</f>
        <v/>
      </c>
    </row>
    <row r="3711" spans="3:7">
      <c r="C3711" s="91">
        <v>203</v>
      </c>
      <c r="D3711" s="99">
        <f>IF(OR('Exadata Layout'!S217 = "P"), 'Exadata Layout'!V217, 0)</f>
        <v>0</v>
      </c>
      <c r="E3711" s="99">
        <f t="array" ref="E3711">IF(OR('Exadata Layout'!S217 = "P", 'Exadata Layout'!S217 = "A"), 'Exadata Layout'!W217, 0)</f>
        <v>0</v>
      </c>
      <c r="F3711" s="99">
        <f>IF(OR('Exadata Layout'!S217 = "P", 'Exadata Layout'!S217 = "A"), 'Exadata Layout'!I217, 0)</f>
        <v>0</v>
      </c>
      <c r="G3711" s="91" t="str">
        <f t="array" ref="G3711">IF(OR('Exadata Layout'!S217 = "P", 'Exadata Layout'!S217 = "A"), 'Exadata Layout'!G217, "")</f>
        <v/>
      </c>
    </row>
    <row r="3712" spans="3:7">
      <c r="C3712" s="91">
        <v>204</v>
      </c>
      <c r="D3712" s="99">
        <f>IF(OR('Exadata Layout'!S218 = "P"), 'Exadata Layout'!V218, 0)</f>
        <v>0</v>
      </c>
      <c r="E3712" s="99">
        <f t="array" ref="E3712">IF(OR('Exadata Layout'!S218 = "P", 'Exadata Layout'!S218 = "A"), 'Exadata Layout'!W218, 0)</f>
        <v>0</v>
      </c>
      <c r="F3712" s="99">
        <f>IF(OR('Exadata Layout'!S218 = "P", 'Exadata Layout'!S218 = "A"), 'Exadata Layout'!I218, 0)</f>
        <v>0</v>
      </c>
      <c r="G3712" s="91" t="str">
        <f t="array" ref="G3712">IF(OR('Exadata Layout'!S218 = "P", 'Exadata Layout'!S218 = "A"), 'Exadata Layout'!G218, "")</f>
        <v/>
      </c>
    </row>
    <row r="3713" spans="3:7">
      <c r="C3713" s="91">
        <v>205</v>
      </c>
      <c r="D3713" s="99">
        <f>IF(OR('Exadata Layout'!S219 = "P"), 'Exadata Layout'!V219, 0)</f>
        <v>0</v>
      </c>
      <c r="E3713" s="99">
        <f t="array" ref="E3713">IF(OR('Exadata Layout'!S219 = "P", 'Exadata Layout'!S219 = "A"), 'Exadata Layout'!W219, 0)</f>
        <v>0</v>
      </c>
      <c r="F3713" s="99">
        <f>IF(OR('Exadata Layout'!S219 = "P", 'Exadata Layout'!S219 = "A"), 'Exadata Layout'!I219, 0)</f>
        <v>0</v>
      </c>
      <c r="G3713" s="91" t="str">
        <f t="array" ref="G3713">IF(OR('Exadata Layout'!S219 = "P", 'Exadata Layout'!S219 = "A"), 'Exadata Layout'!G219, "")</f>
        <v/>
      </c>
    </row>
    <row r="3714" spans="3:7">
      <c r="C3714" s="91">
        <v>206</v>
      </c>
      <c r="D3714" s="99">
        <f>IF(OR('Exadata Layout'!S220 = "P"), 'Exadata Layout'!V220, 0)</f>
        <v>0</v>
      </c>
      <c r="E3714" s="99">
        <f t="array" ref="E3714">IF(OR('Exadata Layout'!S220 = "P", 'Exadata Layout'!S220 = "A"), 'Exadata Layout'!W220, 0)</f>
        <v>0</v>
      </c>
      <c r="F3714" s="99">
        <f>IF(OR('Exadata Layout'!S220 = "P", 'Exadata Layout'!S220 = "A"), 'Exadata Layout'!I220, 0)</f>
        <v>0</v>
      </c>
      <c r="G3714" s="91" t="str">
        <f t="array" ref="G3714">IF(OR('Exadata Layout'!S220 = "P", 'Exadata Layout'!S220 = "A"), 'Exadata Layout'!G220, "")</f>
        <v/>
      </c>
    </row>
    <row r="3715" spans="3:7">
      <c r="C3715" s="91">
        <v>207</v>
      </c>
      <c r="D3715" s="99">
        <f>IF(OR('Exadata Layout'!S221 = "P"), 'Exadata Layout'!V221, 0)</f>
        <v>0</v>
      </c>
      <c r="E3715" s="99">
        <f t="array" ref="E3715">IF(OR('Exadata Layout'!S221 = "P", 'Exadata Layout'!S221 = "A"), 'Exadata Layout'!W221, 0)</f>
        <v>0</v>
      </c>
      <c r="F3715" s="99">
        <f>IF(OR('Exadata Layout'!S221 = "P", 'Exadata Layout'!S221 = "A"), 'Exadata Layout'!I221, 0)</f>
        <v>0</v>
      </c>
      <c r="G3715" s="91" t="str">
        <f t="array" ref="G3715">IF(OR('Exadata Layout'!S221 = "P", 'Exadata Layout'!S221 = "A"), 'Exadata Layout'!G221, "")</f>
        <v/>
      </c>
    </row>
    <row r="3716" spans="3:7">
      <c r="C3716" s="91">
        <v>208</v>
      </c>
      <c r="D3716" s="99">
        <f>IF(OR('Exadata Layout'!S222 = "P"), 'Exadata Layout'!V222, 0)</f>
        <v>0</v>
      </c>
      <c r="E3716" s="99">
        <f t="array" ref="E3716">IF(OR('Exadata Layout'!S222 = "P", 'Exadata Layout'!S222 = "A"), 'Exadata Layout'!W222, 0)</f>
        <v>0</v>
      </c>
      <c r="F3716" s="99">
        <f>IF(OR('Exadata Layout'!S222 = "P", 'Exadata Layout'!S222 = "A"), 'Exadata Layout'!I222, 0)</f>
        <v>0</v>
      </c>
      <c r="G3716" s="91" t="str">
        <f t="array" ref="G3716">IF(OR('Exadata Layout'!S222 = "P", 'Exadata Layout'!S222 = "A"), 'Exadata Layout'!G222, "")</f>
        <v/>
      </c>
    </row>
    <row r="3717" spans="3:7">
      <c r="C3717" s="91">
        <v>209</v>
      </c>
      <c r="D3717" s="99">
        <f>IF(OR('Exadata Layout'!S223 = "P"), 'Exadata Layout'!V223, 0)</f>
        <v>0</v>
      </c>
      <c r="E3717" s="99">
        <f t="array" ref="E3717">IF(OR('Exadata Layout'!S223 = "P", 'Exadata Layout'!S223 = "A"), 'Exadata Layout'!W223, 0)</f>
        <v>0</v>
      </c>
      <c r="F3717" s="99">
        <f>IF(OR('Exadata Layout'!S223 = "P", 'Exadata Layout'!S223 = "A"), 'Exadata Layout'!I223, 0)</f>
        <v>0</v>
      </c>
      <c r="G3717" s="91" t="str">
        <f t="array" ref="G3717">IF(OR('Exadata Layout'!S223 = "P", 'Exadata Layout'!S223 = "A"), 'Exadata Layout'!G223, "")</f>
        <v/>
      </c>
    </row>
    <row r="3718" spans="3:7">
      <c r="C3718" s="91">
        <v>210</v>
      </c>
      <c r="D3718" s="99">
        <f>IF(OR('Exadata Layout'!S224 = "P"), 'Exadata Layout'!V224, 0)</f>
        <v>0</v>
      </c>
      <c r="E3718" s="99">
        <f t="array" ref="E3718">IF(OR('Exadata Layout'!S224 = "P", 'Exadata Layout'!S224 = "A"), 'Exadata Layout'!W224, 0)</f>
        <v>0</v>
      </c>
      <c r="F3718" s="99">
        <f>IF(OR('Exadata Layout'!S224 = "P", 'Exadata Layout'!S224 = "A"), 'Exadata Layout'!I224, 0)</f>
        <v>0</v>
      </c>
      <c r="G3718" s="91" t="str">
        <f t="array" ref="G3718">IF(OR('Exadata Layout'!S224 = "P", 'Exadata Layout'!S224 = "A"), 'Exadata Layout'!G224, "")</f>
        <v/>
      </c>
    </row>
    <row r="3719" spans="3:7">
      <c r="C3719" s="91">
        <v>211</v>
      </c>
      <c r="D3719" s="99">
        <f>IF(OR('Exadata Layout'!S225 = "P"), 'Exadata Layout'!V225, 0)</f>
        <v>0</v>
      </c>
      <c r="E3719" s="99">
        <f t="array" ref="E3719">IF(OR('Exadata Layout'!S225 = "P", 'Exadata Layout'!S225 = "A"), 'Exadata Layout'!W225, 0)</f>
        <v>0</v>
      </c>
      <c r="F3719" s="99">
        <f>IF(OR('Exadata Layout'!S225 = "P", 'Exadata Layout'!S225 = "A"), 'Exadata Layout'!I225, 0)</f>
        <v>0</v>
      </c>
      <c r="G3719" s="91" t="str">
        <f t="array" ref="G3719">IF(OR('Exadata Layout'!S225 = "P", 'Exadata Layout'!S225 = "A"), 'Exadata Layout'!G225, "")</f>
        <v/>
      </c>
    </row>
    <row r="3720" spans="3:7">
      <c r="C3720" s="91">
        <v>212</v>
      </c>
      <c r="D3720" s="99">
        <f>IF(OR('Exadata Layout'!S226 = "P"), 'Exadata Layout'!V226, 0)</f>
        <v>0</v>
      </c>
      <c r="E3720" s="99">
        <f t="array" ref="E3720">IF(OR('Exadata Layout'!S226 = "P", 'Exadata Layout'!S226 = "A"), 'Exadata Layout'!W226, 0)</f>
        <v>0</v>
      </c>
      <c r="F3720" s="99">
        <f>IF(OR('Exadata Layout'!S226 = "P", 'Exadata Layout'!S226 = "A"), 'Exadata Layout'!I226, 0)</f>
        <v>0</v>
      </c>
      <c r="G3720" s="91" t="str">
        <f t="array" ref="G3720">IF(OR('Exadata Layout'!S226 = "P", 'Exadata Layout'!S226 = "A"), 'Exadata Layout'!G226, "")</f>
        <v/>
      </c>
    </row>
    <row r="3721" spans="3:7">
      <c r="C3721" s="91">
        <v>213</v>
      </c>
      <c r="D3721" s="99">
        <f>IF(OR('Exadata Layout'!S227 = "P"), 'Exadata Layout'!V227, 0)</f>
        <v>0</v>
      </c>
      <c r="E3721" s="99">
        <f t="array" ref="E3721">IF(OR('Exadata Layout'!S227 = "P", 'Exadata Layout'!S227 = "A"), 'Exadata Layout'!W227, 0)</f>
        <v>0</v>
      </c>
      <c r="F3721" s="99">
        <f>IF(OR('Exadata Layout'!S227 = "P", 'Exadata Layout'!S227 = "A"), 'Exadata Layout'!I227, 0)</f>
        <v>0</v>
      </c>
      <c r="G3721" s="91" t="str">
        <f t="array" ref="G3721">IF(OR('Exadata Layout'!S227 = "P", 'Exadata Layout'!S227 = "A"), 'Exadata Layout'!G227, "")</f>
        <v/>
      </c>
    </row>
    <row r="3722" spans="3:7">
      <c r="C3722" s="91">
        <v>214</v>
      </c>
      <c r="D3722" s="99">
        <f>IF(OR('Exadata Layout'!S228 = "P"), 'Exadata Layout'!V228, 0)</f>
        <v>0</v>
      </c>
      <c r="E3722" s="99">
        <f t="array" ref="E3722">IF(OR('Exadata Layout'!S228 = "P", 'Exadata Layout'!S228 = "A"), 'Exadata Layout'!W228, 0)</f>
        <v>0</v>
      </c>
      <c r="F3722" s="99">
        <f>IF(OR('Exadata Layout'!S228 = "P", 'Exadata Layout'!S228 = "A"), 'Exadata Layout'!I228, 0)</f>
        <v>0</v>
      </c>
      <c r="G3722" s="91" t="str">
        <f t="array" ref="G3722">IF(OR('Exadata Layout'!S228 = "P", 'Exadata Layout'!S228 = "A"), 'Exadata Layout'!G228, "")</f>
        <v/>
      </c>
    </row>
    <row r="3723" spans="3:7">
      <c r="C3723" s="91">
        <v>215</v>
      </c>
      <c r="D3723" s="99">
        <f>IF(OR('Exadata Layout'!S229 = "P"), 'Exadata Layout'!V229, 0)</f>
        <v>0</v>
      </c>
      <c r="E3723" s="99">
        <f t="array" ref="E3723">IF(OR('Exadata Layout'!S229 = "P", 'Exadata Layout'!S229 = "A"), 'Exadata Layout'!W229, 0)</f>
        <v>0</v>
      </c>
      <c r="F3723" s="99">
        <f>IF(OR('Exadata Layout'!S229 = "P", 'Exadata Layout'!S229 = "A"), 'Exadata Layout'!I229, 0)</f>
        <v>0</v>
      </c>
      <c r="G3723" s="91" t="str">
        <f t="array" ref="G3723">IF(OR('Exadata Layout'!S229 = "P", 'Exadata Layout'!S229 = "A"), 'Exadata Layout'!G229, "")</f>
        <v/>
      </c>
    </row>
    <row r="3724" spans="3:7">
      <c r="C3724" s="91">
        <v>216</v>
      </c>
      <c r="D3724" s="99">
        <f>IF(OR('Exadata Layout'!S230 = "P"), 'Exadata Layout'!V230, 0)</f>
        <v>0</v>
      </c>
      <c r="E3724" s="99">
        <f t="array" ref="E3724">IF(OR('Exadata Layout'!S230 = "P", 'Exadata Layout'!S230 = "A"), 'Exadata Layout'!W230, 0)</f>
        <v>0</v>
      </c>
      <c r="F3724" s="99">
        <f>IF(OR('Exadata Layout'!S230 = "P", 'Exadata Layout'!S230 = "A"), 'Exadata Layout'!I230, 0)</f>
        <v>0</v>
      </c>
      <c r="G3724" s="91" t="str">
        <f t="array" ref="G3724">IF(OR('Exadata Layout'!S230 = "P", 'Exadata Layout'!S230 = "A"), 'Exadata Layout'!G230, "")</f>
        <v/>
      </c>
    </row>
    <row r="3725" spans="3:7">
      <c r="C3725" s="91">
        <v>217</v>
      </c>
      <c r="D3725" s="99">
        <f>IF(OR('Exadata Layout'!S231 = "P"), 'Exadata Layout'!V231, 0)</f>
        <v>0</v>
      </c>
      <c r="E3725" s="99">
        <f t="array" ref="E3725">IF(OR('Exadata Layout'!S231 = "P", 'Exadata Layout'!S231 = "A"), 'Exadata Layout'!W231, 0)</f>
        <v>0</v>
      </c>
      <c r="F3725" s="99">
        <f>IF(OR('Exadata Layout'!S231 = "P", 'Exadata Layout'!S231 = "A"), 'Exadata Layout'!I231, 0)</f>
        <v>0</v>
      </c>
      <c r="G3725" s="91" t="str">
        <f t="array" ref="G3725">IF(OR('Exadata Layout'!S231 = "P", 'Exadata Layout'!S231 = "A"), 'Exadata Layout'!G231, "")</f>
        <v/>
      </c>
    </row>
    <row r="3726" spans="3:7">
      <c r="C3726" s="91">
        <v>218</v>
      </c>
      <c r="D3726" s="99">
        <f>IF(OR('Exadata Layout'!S232 = "P"), 'Exadata Layout'!V232, 0)</f>
        <v>0</v>
      </c>
      <c r="E3726" s="99">
        <f t="array" ref="E3726">IF(OR('Exadata Layout'!S232 = "P", 'Exadata Layout'!S232 = "A"), 'Exadata Layout'!W232, 0)</f>
        <v>0</v>
      </c>
      <c r="F3726" s="99">
        <f>IF(OR('Exadata Layout'!S232 = "P", 'Exadata Layout'!S232 = "A"), 'Exadata Layout'!I232, 0)</f>
        <v>0</v>
      </c>
      <c r="G3726" s="91" t="str">
        <f t="array" ref="G3726">IF(OR('Exadata Layout'!S232 = "P", 'Exadata Layout'!S232 = "A"), 'Exadata Layout'!G232, "")</f>
        <v/>
      </c>
    </row>
    <row r="3727" spans="3:7">
      <c r="C3727" s="91">
        <v>219</v>
      </c>
      <c r="D3727" s="99">
        <f>IF(OR('Exadata Layout'!S233 = "P"), 'Exadata Layout'!V233, 0)</f>
        <v>0</v>
      </c>
      <c r="E3727" s="99">
        <f t="array" ref="E3727">IF(OR('Exadata Layout'!S233 = "P", 'Exadata Layout'!S233 = "A"), 'Exadata Layout'!W233, 0)</f>
        <v>0</v>
      </c>
      <c r="F3727" s="99">
        <f>IF(OR('Exadata Layout'!S233 = "P", 'Exadata Layout'!S233 = "A"), 'Exadata Layout'!I233, 0)</f>
        <v>0</v>
      </c>
      <c r="G3727" s="91" t="str">
        <f t="array" ref="G3727">IF(OR('Exadata Layout'!S233 = "P", 'Exadata Layout'!S233 = "A"), 'Exadata Layout'!G233, "")</f>
        <v/>
      </c>
    </row>
    <row r="3728" spans="3:7">
      <c r="C3728" s="91">
        <v>220</v>
      </c>
      <c r="D3728" s="99">
        <f>IF(OR('Exadata Layout'!S234 = "P"), 'Exadata Layout'!V234, 0)</f>
        <v>0</v>
      </c>
      <c r="E3728" s="99">
        <f t="array" ref="E3728">IF(OR('Exadata Layout'!S234 = "P", 'Exadata Layout'!S234 = "A"), 'Exadata Layout'!W234, 0)</f>
        <v>0</v>
      </c>
      <c r="F3728" s="99">
        <f>IF(OR('Exadata Layout'!S234 = "P", 'Exadata Layout'!S234 = "A"), 'Exadata Layout'!I234, 0)</f>
        <v>0</v>
      </c>
      <c r="G3728" s="91" t="str">
        <f t="array" ref="G3728">IF(OR('Exadata Layout'!S234 = "P", 'Exadata Layout'!S234 = "A"), 'Exadata Layout'!G234, "")</f>
        <v/>
      </c>
    </row>
    <row r="3729" spans="3:7">
      <c r="C3729" s="91">
        <v>221</v>
      </c>
      <c r="D3729" s="99">
        <f>IF(OR('Exadata Layout'!S235 = "P"), 'Exadata Layout'!V235, 0)</f>
        <v>0</v>
      </c>
      <c r="E3729" s="99">
        <f t="array" ref="E3729">IF(OR('Exadata Layout'!S235 = "P", 'Exadata Layout'!S235 = "A"), 'Exadata Layout'!W235, 0)</f>
        <v>0</v>
      </c>
      <c r="F3729" s="99">
        <f>IF(OR('Exadata Layout'!S235 = "P", 'Exadata Layout'!S235 = "A"), 'Exadata Layout'!I235, 0)</f>
        <v>0</v>
      </c>
      <c r="G3729" s="91" t="str">
        <f t="array" ref="G3729">IF(OR('Exadata Layout'!S235 = "P", 'Exadata Layout'!S235 = "A"), 'Exadata Layout'!G235, "")</f>
        <v/>
      </c>
    </row>
    <row r="3730" spans="3:7">
      <c r="C3730" s="91">
        <v>222</v>
      </c>
      <c r="D3730" s="99">
        <f>IF(OR('Exadata Layout'!S236 = "P"), 'Exadata Layout'!V236, 0)</f>
        <v>0</v>
      </c>
      <c r="E3730" s="99">
        <f t="array" ref="E3730">IF(OR('Exadata Layout'!S236 = "P", 'Exadata Layout'!S236 = "A"), 'Exadata Layout'!W236, 0)</f>
        <v>0</v>
      </c>
      <c r="F3730" s="99">
        <f>IF(OR('Exadata Layout'!S236 = "P", 'Exadata Layout'!S236 = "A"), 'Exadata Layout'!I236, 0)</f>
        <v>0</v>
      </c>
      <c r="G3730" s="91" t="str">
        <f t="array" ref="G3730">IF(OR('Exadata Layout'!S236 = "P", 'Exadata Layout'!S236 = "A"), 'Exadata Layout'!G236, "")</f>
        <v/>
      </c>
    </row>
    <row r="3731" spans="3:7">
      <c r="C3731" s="91">
        <v>223</v>
      </c>
      <c r="D3731" s="99">
        <f>IF(OR('Exadata Layout'!S237 = "P"), 'Exadata Layout'!V237, 0)</f>
        <v>0</v>
      </c>
      <c r="E3731" s="99">
        <f t="array" ref="E3731">IF(OR('Exadata Layout'!S237 = "P", 'Exadata Layout'!S237 = "A"), 'Exadata Layout'!W237, 0)</f>
        <v>0</v>
      </c>
      <c r="F3731" s="99">
        <f>IF(OR('Exadata Layout'!S237 = "P", 'Exadata Layout'!S237 = "A"), 'Exadata Layout'!I237, 0)</f>
        <v>0</v>
      </c>
      <c r="G3731" s="91" t="str">
        <f t="array" ref="G3731">IF(OR('Exadata Layout'!S237 = "P", 'Exadata Layout'!S237 = "A"), 'Exadata Layout'!G237, "")</f>
        <v/>
      </c>
    </row>
    <row r="3732" spans="3:7">
      <c r="C3732" s="91">
        <v>224</v>
      </c>
      <c r="D3732" s="99">
        <f>IF(OR('Exadata Layout'!S238 = "P"), 'Exadata Layout'!V238, 0)</f>
        <v>0</v>
      </c>
      <c r="E3732" s="99">
        <f t="array" ref="E3732">IF(OR('Exadata Layout'!S238 = "P", 'Exadata Layout'!S238 = "A"), 'Exadata Layout'!W238, 0)</f>
        <v>0</v>
      </c>
      <c r="F3732" s="99">
        <f>IF(OR('Exadata Layout'!S238 = "P", 'Exadata Layout'!S238 = "A"), 'Exadata Layout'!I238, 0)</f>
        <v>0</v>
      </c>
      <c r="G3732" s="91" t="str">
        <f t="array" ref="G3732">IF(OR('Exadata Layout'!S238 = "P", 'Exadata Layout'!S238 = "A"), 'Exadata Layout'!G238, "")</f>
        <v/>
      </c>
    </row>
    <row r="3733" spans="3:7">
      <c r="C3733" s="91">
        <v>225</v>
      </c>
      <c r="D3733" s="99">
        <f>IF(OR('Exadata Layout'!S239 = "P"), 'Exadata Layout'!V239, 0)</f>
        <v>0</v>
      </c>
      <c r="E3733" s="99">
        <f t="array" ref="E3733">IF(OR('Exadata Layout'!S239 = "P", 'Exadata Layout'!S239 = "A"), 'Exadata Layout'!W239, 0)</f>
        <v>0</v>
      </c>
      <c r="F3733" s="99">
        <f>IF(OR('Exadata Layout'!S239 = "P", 'Exadata Layout'!S239 = "A"), 'Exadata Layout'!I239, 0)</f>
        <v>0</v>
      </c>
      <c r="G3733" s="91" t="str">
        <f t="array" ref="G3733">IF(OR('Exadata Layout'!S239 = "P", 'Exadata Layout'!S239 = "A"), 'Exadata Layout'!G239, "")</f>
        <v/>
      </c>
    </row>
    <row r="3734" spans="3:7">
      <c r="C3734" s="91">
        <v>226</v>
      </c>
      <c r="D3734" s="99">
        <f>IF(OR('Exadata Layout'!S240 = "P"), 'Exadata Layout'!V240, 0)</f>
        <v>0</v>
      </c>
      <c r="E3734" s="99">
        <f t="array" ref="E3734">IF(OR('Exadata Layout'!S240 = "P", 'Exadata Layout'!S240 = "A"), 'Exadata Layout'!W240, 0)</f>
        <v>0</v>
      </c>
      <c r="F3734" s="99">
        <f>IF(OR('Exadata Layout'!S240 = "P", 'Exadata Layout'!S240 = "A"), 'Exadata Layout'!I240, 0)</f>
        <v>0</v>
      </c>
      <c r="G3734" s="91" t="str">
        <f t="array" ref="G3734">IF(OR('Exadata Layout'!S240 = "P", 'Exadata Layout'!S240 = "A"), 'Exadata Layout'!G240, "")</f>
        <v/>
      </c>
    </row>
    <row r="3735" spans="3:7">
      <c r="C3735" s="91">
        <v>227</v>
      </c>
      <c r="D3735" s="99">
        <f>IF(OR('Exadata Layout'!S241 = "P"), 'Exadata Layout'!V241, 0)</f>
        <v>0</v>
      </c>
      <c r="E3735" s="99">
        <f t="array" ref="E3735">IF(OR('Exadata Layout'!S241 = "P", 'Exadata Layout'!S241 = "A"), 'Exadata Layout'!W241, 0)</f>
        <v>0</v>
      </c>
      <c r="F3735" s="99">
        <f>IF(OR('Exadata Layout'!S241 = "P", 'Exadata Layout'!S241 = "A"), 'Exadata Layout'!I241, 0)</f>
        <v>0</v>
      </c>
      <c r="G3735" s="91" t="str">
        <f t="array" ref="G3735">IF(OR('Exadata Layout'!S241 = "P", 'Exadata Layout'!S241 = "A"), 'Exadata Layout'!G241, "")</f>
        <v/>
      </c>
    </row>
    <row r="3736" spans="3:7">
      <c r="C3736" s="91">
        <v>228</v>
      </c>
      <c r="D3736" s="99">
        <f>IF(OR('Exadata Layout'!S242 = "P"), 'Exadata Layout'!V242, 0)</f>
        <v>0</v>
      </c>
      <c r="E3736" s="99">
        <f t="array" ref="E3736">IF(OR('Exadata Layout'!S242 = "P", 'Exadata Layout'!S242 = "A"), 'Exadata Layout'!W242, 0)</f>
        <v>0</v>
      </c>
      <c r="F3736" s="99">
        <f>IF(OR('Exadata Layout'!S242 = "P", 'Exadata Layout'!S242 = "A"), 'Exadata Layout'!I242, 0)</f>
        <v>0</v>
      </c>
      <c r="G3736" s="91" t="str">
        <f t="array" ref="G3736">IF(OR('Exadata Layout'!S242 = "P", 'Exadata Layout'!S242 = "A"), 'Exadata Layout'!G242, "")</f>
        <v/>
      </c>
    </row>
    <row r="3737" spans="3:7">
      <c r="C3737" s="91">
        <v>229</v>
      </c>
      <c r="D3737" s="99">
        <f>IF(OR('Exadata Layout'!S243 = "P"), 'Exadata Layout'!V243, 0)</f>
        <v>0</v>
      </c>
      <c r="E3737" s="99">
        <f t="array" ref="E3737">IF(OR('Exadata Layout'!S243 = "P", 'Exadata Layout'!S243 = "A"), 'Exadata Layout'!W243, 0)</f>
        <v>0</v>
      </c>
      <c r="F3737" s="99">
        <f>IF(OR('Exadata Layout'!S243 = "P", 'Exadata Layout'!S243 = "A"), 'Exadata Layout'!I243, 0)</f>
        <v>0</v>
      </c>
      <c r="G3737" s="91" t="str">
        <f t="array" ref="G3737">IF(OR('Exadata Layout'!S243 = "P", 'Exadata Layout'!S243 = "A"), 'Exadata Layout'!G243, "")</f>
        <v/>
      </c>
    </row>
    <row r="3738" spans="3:7">
      <c r="C3738" s="91">
        <v>230</v>
      </c>
      <c r="D3738" s="99">
        <f>IF(OR('Exadata Layout'!S244 = "P"), 'Exadata Layout'!V244, 0)</f>
        <v>0</v>
      </c>
      <c r="E3738" s="99">
        <f t="array" ref="E3738">IF(OR('Exadata Layout'!S244 = "P", 'Exadata Layout'!S244 = "A"), 'Exadata Layout'!W244, 0)</f>
        <v>0</v>
      </c>
      <c r="F3738" s="99">
        <f>IF(OR('Exadata Layout'!S244 = "P", 'Exadata Layout'!S244 = "A"), 'Exadata Layout'!I244, 0)</f>
        <v>0</v>
      </c>
      <c r="G3738" s="91" t="str">
        <f t="array" ref="G3738">IF(OR('Exadata Layout'!S244 = "P", 'Exadata Layout'!S244 = "A"), 'Exadata Layout'!G244, "")</f>
        <v/>
      </c>
    </row>
    <row r="3739" spans="3:7">
      <c r="C3739" s="91">
        <v>231</v>
      </c>
      <c r="D3739" s="99">
        <f>IF(OR('Exadata Layout'!S245 = "P"), 'Exadata Layout'!V245, 0)</f>
        <v>0</v>
      </c>
      <c r="E3739" s="99">
        <f t="array" ref="E3739">IF(OR('Exadata Layout'!S245 = "P", 'Exadata Layout'!S245 = "A"), 'Exadata Layout'!W245, 0)</f>
        <v>0</v>
      </c>
      <c r="F3739" s="99">
        <f>IF(OR('Exadata Layout'!S245 = "P", 'Exadata Layout'!S245 = "A"), 'Exadata Layout'!I245, 0)</f>
        <v>0</v>
      </c>
      <c r="G3739" s="91" t="str">
        <f t="array" ref="G3739">IF(OR('Exadata Layout'!S245 = "P", 'Exadata Layout'!S245 = "A"), 'Exadata Layout'!G245, "")</f>
        <v/>
      </c>
    </row>
    <row r="3740" spans="3:7">
      <c r="C3740" s="91">
        <v>232</v>
      </c>
      <c r="D3740" s="99">
        <f>IF(OR('Exadata Layout'!S246 = "P"), 'Exadata Layout'!V246, 0)</f>
        <v>0</v>
      </c>
      <c r="E3740" s="99">
        <f t="array" ref="E3740">IF(OR('Exadata Layout'!S246 = "P", 'Exadata Layout'!S246 = "A"), 'Exadata Layout'!W246, 0)</f>
        <v>0</v>
      </c>
      <c r="F3740" s="99">
        <f>IF(OR('Exadata Layout'!S246 = "P", 'Exadata Layout'!S246 = "A"), 'Exadata Layout'!I246, 0)</f>
        <v>0</v>
      </c>
      <c r="G3740" s="91" t="str">
        <f t="array" ref="G3740">IF(OR('Exadata Layout'!S246 = "P", 'Exadata Layout'!S246 = "A"), 'Exadata Layout'!G246, "")</f>
        <v/>
      </c>
    </row>
    <row r="3741" spans="3:7">
      <c r="C3741" s="91">
        <v>233</v>
      </c>
      <c r="D3741" s="99">
        <f>IF(OR('Exadata Layout'!S247 = "P"), 'Exadata Layout'!V247, 0)</f>
        <v>0</v>
      </c>
      <c r="E3741" s="99">
        <f t="array" ref="E3741">IF(OR('Exadata Layout'!S247 = "P", 'Exadata Layout'!S247 = "A"), 'Exadata Layout'!W247, 0)</f>
        <v>0</v>
      </c>
      <c r="F3741" s="99">
        <f>IF(OR('Exadata Layout'!S247 = "P", 'Exadata Layout'!S247 = "A"), 'Exadata Layout'!I247, 0)</f>
        <v>0</v>
      </c>
      <c r="G3741" s="91" t="str">
        <f t="array" ref="G3741">IF(OR('Exadata Layout'!S247 = "P", 'Exadata Layout'!S247 = "A"), 'Exadata Layout'!G247, "")</f>
        <v/>
      </c>
    </row>
    <row r="3742" spans="3:7">
      <c r="C3742" s="91">
        <v>234</v>
      </c>
      <c r="D3742" s="99">
        <f>IF(OR('Exadata Layout'!S248 = "P"), 'Exadata Layout'!V248, 0)</f>
        <v>0</v>
      </c>
      <c r="E3742" s="99">
        <f t="array" ref="E3742">IF(OR('Exadata Layout'!S248 = "P", 'Exadata Layout'!S248 = "A"), 'Exadata Layout'!W248, 0)</f>
        <v>0</v>
      </c>
      <c r="F3742" s="99">
        <f>IF(OR('Exadata Layout'!S248 = "P", 'Exadata Layout'!S248 = "A"), 'Exadata Layout'!I248, 0)</f>
        <v>0</v>
      </c>
      <c r="G3742" s="91" t="str">
        <f t="array" ref="G3742">IF(OR('Exadata Layout'!S248 = "P", 'Exadata Layout'!S248 = "A"), 'Exadata Layout'!G248, "")</f>
        <v/>
      </c>
    </row>
    <row r="3743" spans="3:7">
      <c r="C3743" s="91">
        <v>235</v>
      </c>
      <c r="D3743" s="99">
        <f>IF(OR('Exadata Layout'!S249 = "P"), 'Exadata Layout'!V249, 0)</f>
        <v>0</v>
      </c>
      <c r="E3743" s="99">
        <f t="array" ref="E3743">IF(OR('Exadata Layout'!S249 = "P", 'Exadata Layout'!S249 = "A"), 'Exadata Layout'!W249, 0)</f>
        <v>0</v>
      </c>
      <c r="F3743" s="99">
        <f>IF(OR('Exadata Layout'!S249 = "P", 'Exadata Layout'!S249 = "A"), 'Exadata Layout'!I249, 0)</f>
        <v>0</v>
      </c>
      <c r="G3743" s="91" t="str">
        <f t="array" ref="G3743">IF(OR('Exadata Layout'!S249 = "P", 'Exadata Layout'!S249 = "A"), 'Exadata Layout'!G249, "")</f>
        <v/>
      </c>
    </row>
    <row r="3744" spans="3:7">
      <c r="C3744" s="91">
        <v>236</v>
      </c>
      <c r="D3744" s="99">
        <f>IF(OR('Exadata Layout'!S250 = "P"), 'Exadata Layout'!V250, 0)</f>
        <v>0</v>
      </c>
      <c r="E3744" s="99">
        <f t="array" ref="E3744">IF(OR('Exadata Layout'!S250 = "P", 'Exadata Layout'!S250 = "A"), 'Exadata Layout'!W250, 0)</f>
        <v>0</v>
      </c>
      <c r="F3744" s="99">
        <f>IF(OR('Exadata Layout'!S250 = "P", 'Exadata Layout'!S250 = "A"), 'Exadata Layout'!I250, 0)</f>
        <v>0</v>
      </c>
      <c r="G3744" s="91" t="str">
        <f t="array" ref="G3744">IF(OR('Exadata Layout'!S250 = "P", 'Exadata Layout'!S250 = "A"), 'Exadata Layout'!G250, "")</f>
        <v/>
      </c>
    </row>
    <row r="3745" spans="3:7">
      <c r="C3745" s="91">
        <v>237</v>
      </c>
      <c r="D3745" s="99">
        <f>IF(OR('Exadata Layout'!S251 = "P"), 'Exadata Layout'!V251, 0)</f>
        <v>0</v>
      </c>
      <c r="E3745" s="99">
        <f t="array" ref="E3745">IF(OR('Exadata Layout'!S251 = "P", 'Exadata Layout'!S251 = "A"), 'Exadata Layout'!W251, 0)</f>
        <v>0</v>
      </c>
      <c r="F3745" s="99">
        <f>IF(OR('Exadata Layout'!S251 = "P", 'Exadata Layout'!S251 = "A"), 'Exadata Layout'!I251, 0)</f>
        <v>0</v>
      </c>
      <c r="G3745" s="91" t="str">
        <f t="array" ref="G3745">IF(OR('Exadata Layout'!S251 = "P", 'Exadata Layout'!S251 = "A"), 'Exadata Layout'!G251, "")</f>
        <v/>
      </c>
    </row>
    <row r="3746" spans="3:7">
      <c r="C3746" s="91">
        <v>238</v>
      </c>
      <c r="D3746" s="99">
        <f>IF(OR('Exadata Layout'!S252 = "P"), 'Exadata Layout'!V252, 0)</f>
        <v>0</v>
      </c>
      <c r="E3746" s="99">
        <f t="array" ref="E3746">IF(OR('Exadata Layout'!S252 = "P", 'Exadata Layout'!S252 = "A"), 'Exadata Layout'!W252, 0)</f>
        <v>0</v>
      </c>
      <c r="F3746" s="99">
        <f>IF(OR('Exadata Layout'!S252 = "P", 'Exadata Layout'!S252 = "A"), 'Exadata Layout'!I252, 0)</f>
        <v>0</v>
      </c>
      <c r="G3746" s="91" t="str">
        <f t="array" ref="G3746">IF(OR('Exadata Layout'!S252 = "P", 'Exadata Layout'!S252 = "A"), 'Exadata Layout'!G252, "")</f>
        <v/>
      </c>
    </row>
    <row r="3747" spans="3:7">
      <c r="C3747" s="91">
        <v>239</v>
      </c>
      <c r="D3747" s="99">
        <f>IF(OR('Exadata Layout'!S253 = "P"), 'Exadata Layout'!V253, 0)</f>
        <v>0</v>
      </c>
      <c r="E3747" s="99">
        <f t="array" ref="E3747">IF(OR('Exadata Layout'!S253 = "P", 'Exadata Layout'!S253 = "A"), 'Exadata Layout'!W253, 0)</f>
        <v>0</v>
      </c>
      <c r="F3747" s="99">
        <f>IF(OR('Exadata Layout'!S253 = "P", 'Exadata Layout'!S253 = "A"), 'Exadata Layout'!I253, 0)</f>
        <v>0</v>
      </c>
      <c r="G3747" s="91" t="str">
        <f t="array" ref="G3747">IF(OR('Exadata Layout'!S253 = "P", 'Exadata Layout'!S253 = "A"), 'Exadata Layout'!G253, "")</f>
        <v/>
      </c>
    </row>
    <row r="3748" spans="3:7">
      <c r="C3748" s="91">
        <v>240</v>
      </c>
      <c r="D3748" s="99">
        <f>IF(OR('Exadata Layout'!S254 = "P"), 'Exadata Layout'!V254, 0)</f>
        <v>0</v>
      </c>
      <c r="E3748" s="99">
        <f t="array" ref="E3748">IF(OR('Exadata Layout'!S254 = "P", 'Exadata Layout'!S254 = "A"), 'Exadata Layout'!W254, 0)</f>
        <v>0</v>
      </c>
      <c r="F3748" s="99">
        <f>IF(OR('Exadata Layout'!S254 = "P", 'Exadata Layout'!S254 = "A"), 'Exadata Layout'!I254, 0)</f>
        <v>0</v>
      </c>
      <c r="G3748" s="91" t="str">
        <f t="array" ref="G3748">IF(OR('Exadata Layout'!S254 = "P", 'Exadata Layout'!S254 = "A"), 'Exadata Layout'!G254, "")</f>
        <v/>
      </c>
    </row>
    <row r="3749" spans="3:7">
      <c r="C3749" s="91">
        <v>241</v>
      </c>
      <c r="D3749" s="99">
        <f>IF(OR('Exadata Layout'!S255 = "P"), 'Exadata Layout'!V255, 0)</f>
        <v>0</v>
      </c>
      <c r="E3749" s="99">
        <f t="array" ref="E3749">IF(OR('Exadata Layout'!S255 = "P", 'Exadata Layout'!S255 = "A"), 'Exadata Layout'!W255, 0)</f>
        <v>0</v>
      </c>
      <c r="F3749" s="99">
        <f>IF(OR('Exadata Layout'!S255 = "P", 'Exadata Layout'!S255 = "A"), 'Exadata Layout'!I255, 0)</f>
        <v>0</v>
      </c>
      <c r="G3749" s="91" t="str">
        <f t="array" ref="G3749">IF(OR('Exadata Layout'!S255 = "P", 'Exadata Layout'!S255 = "A"), 'Exadata Layout'!G255, "")</f>
        <v/>
      </c>
    </row>
    <row r="3750" spans="3:7">
      <c r="C3750" s="91">
        <v>242</v>
      </c>
      <c r="D3750" s="99">
        <f>IF(OR('Exadata Layout'!S256 = "P"), 'Exadata Layout'!V256, 0)</f>
        <v>0</v>
      </c>
      <c r="E3750" s="99">
        <f t="array" ref="E3750">IF(OR('Exadata Layout'!S256 = "P", 'Exadata Layout'!S256 = "A"), 'Exadata Layout'!W256, 0)</f>
        <v>0</v>
      </c>
      <c r="F3750" s="99">
        <f>IF(OR('Exadata Layout'!S256 = "P", 'Exadata Layout'!S256 = "A"), 'Exadata Layout'!I256, 0)</f>
        <v>0</v>
      </c>
      <c r="G3750" s="91" t="str">
        <f t="array" ref="G3750">IF(OR('Exadata Layout'!S256 = "P", 'Exadata Layout'!S256 = "A"), 'Exadata Layout'!G256, "")</f>
        <v/>
      </c>
    </row>
    <row r="3751" spans="3:7">
      <c r="C3751" s="91">
        <v>243</v>
      </c>
      <c r="D3751" s="99">
        <f>IF(OR('Exadata Layout'!S257 = "P"), 'Exadata Layout'!V257, 0)</f>
        <v>0</v>
      </c>
      <c r="E3751" s="99">
        <f t="array" ref="E3751">IF(OR('Exadata Layout'!S257 = "P", 'Exadata Layout'!S257 = "A"), 'Exadata Layout'!W257, 0)</f>
        <v>0</v>
      </c>
      <c r="F3751" s="99">
        <f>IF(OR('Exadata Layout'!S257 = "P", 'Exadata Layout'!S257 = "A"), 'Exadata Layout'!I257, 0)</f>
        <v>0</v>
      </c>
      <c r="G3751" s="91" t="str">
        <f t="array" ref="G3751">IF(OR('Exadata Layout'!S257 = "P", 'Exadata Layout'!S257 = "A"), 'Exadata Layout'!G257, "")</f>
        <v/>
      </c>
    </row>
    <row r="3752" spans="3:7">
      <c r="C3752" s="91">
        <v>244</v>
      </c>
      <c r="D3752" s="99">
        <f>IF(OR('Exadata Layout'!S258 = "P"), 'Exadata Layout'!V258, 0)</f>
        <v>0</v>
      </c>
      <c r="E3752" s="99">
        <f t="array" ref="E3752">IF(OR('Exadata Layout'!S258 = "P", 'Exadata Layout'!S258 = "A"), 'Exadata Layout'!W258, 0)</f>
        <v>0</v>
      </c>
      <c r="F3752" s="99">
        <f>IF(OR('Exadata Layout'!S258 = "P", 'Exadata Layout'!S258 = "A"), 'Exadata Layout'!I258, 0)</f>
        <v>0</v>
      </c>
      <c r="G3752" s="91" t="str">
        <f t="array" ref="G3752">IF(OR('Exadata Layout'!S258 = "P", 'Exadata Layout'!S258 = "A"), 'Exadata Layout'!G258, "")</f>
        <v/>
      </c>
    </row>
    <row r="3753" spans="3:7">
      <c r="C3753" s="91">
        <v>245</v>
      </c>
      <c r="D3753" s="99">
        <f>IF(OR('Exadata Layout'!S259 = "P"), 'Exadata Layout'!V259, 0)</f>
        <v>0</v>
      </c>
      <c r="E3753" s="99">
        <f t="array" ref="E3753">IF(OR('Exadata Layout'!S259 = "P", 'Exadata Layout'!S259 = "A"), 'Exadata Layout'!W259, 0)</f>
        <v>0</v>
      </c>
      <c r="F3753" s="99">
        <f>IF(OR('Exadata Layout'!S259 = "P", 'Exadata Layout'!S259 = "A"), 'Exadata Layout'!I259, 0)</f>
        <v>0</v>
      </c>
      <c r="G3753" s="91" t="str">
        <f t="array" ref="G3753">IF(OR('Exadata Layout'!S259 = "P", 'Exadata Layout'!S259 = "A"), 'Exadata Layout'!G259, "")</f>
        <v/>
      </c>
    </row>
    <row r="3754" spans="3:7">
      <c r="C3754" s="91">
        <v>246</v>
      </c>
      <c r="D3754" s="99">
        <f>IF(OR('Exadata Layout'!S260 = "P"), 'Exadata Layout'!V260, 0)</f>
        <v>0</v>
      </c>
      <c r="E3754" s="99">
        <f t="array" ref="E3754">IF(OR('Exadata Layout'!S260 = "P", 'Exadata Layout'!S260 = "A"), 'Exadata Layout'!W260, 0)</f>
        <v>0</v>
      </c>
      <c r="F3754" s="99">
        <f>IF(OR('Exadata Layout'!S260 = "P", 'Exadata Layout'!S260 = "A"), 'Exadata Layout'!I260, 0)</f>
        <v>0</v>
      </c>
      <c r="G3754" s="91" t="str">
        <f t="array" ref="G3754">IF(OR('Exadata Layout'!S260 = "P", 'Exadata Layout'!S260 = "A"), 'Exadata Layout'!G260, "")</f>
        <v/>
      </c>
    </row>
    <row r="3755" spans="3:7">
      <c r="C3755" s="91">
        <v>247</v>
      </c>
      <c r="D3755" s="99">
        <f>IF(OR('Exadata Layout'!S261 = "P"), 'Exadata Layout'!V261, 0)</f>
        <v>0</v>
      </c>
      <c r="E3755" s="99">
        <f t="array" ref="E3755">IF(OR('Exadata Layout'!S261 = "P", 'Exadata Layout'!S261 = "A"), 'Exadata Layout'!W261, 0)</f>
        <v>0</v>
      </c>
      <c r="F3755" s="99">
        <f>IF(OR('Exadata Layout'!S261 = "P", 'Exadata Layout'!S261 = "A"), 'Exadata Layout'!I261, 0)</f>
        <v>0</v>
      </c>
      <c r="G3755" s="91" t="str">
        <f t="array" ref="G3755">IF(OR('Exadata Layout'!S261 = "P", 'Exadata Layout'!S261 = "A"), 'Exadata Layout'!G261, "")</f>
        <v/>
      </c>
    </row>
    <row r="3756" spans="3:7">
      <c r="C3756" s="91">
        <v>248</v>
      </c>
      <c r="D3756" s="99">
        <f>IF(OR('Exadata Layout'!S262 = "P"), 'Exadata Layout'!V262, 0)</f>
        <v>0</v>
      </c>
      <c r="E3756" s="99">
        <f t="array" ref="E3756">IF(OR('Exadata Layout'!S262 = "P", 'Exadata Layout'!S262 = "A"), 'Exadata Layout'!W262, 0)</f>
        <v>0</v>
      </c>
      <c r="F3756" s="99">
        <f>IF(OR('Exadata Layout'!S262 = "P", 'Exadata Layout'!S262 = "A"), 'Exadata Layout'!I262, 0)</f>
        <v>0</v>
      </c>
      <c r="G3756" s="91" t="str">
        <f t="array" ref="G3756">IF(OR('Exadata Layout'!S262 = "P", 'Exadata Layout'!S262 = "A"), 'Exadata Layout'!G262, "")</f>
        <v/>
      </c>
    </row>
    <row r="3757" spans="3:7">
      <c r="C3757" s="91">
        <v>249</v>
      </c>
      <c r="D3757" s="99">
        <f>IF(OR('Exadata Layout'!S263 = "P"), 'Exadata Layout'!V263, 0)</f>
        <v>0</v>
      </c>
      <c r="E3757" s="99">
        <f t="array" ref="E3757">IF(OR('Exadata Layout'!S263 = "P", 'Exadata Layout'!S263 = "A"), 'Exadata Layout'!W263, 0)</f>
        <v>0</v>
      </c>
      <c r="F3757" s="99">
        <f>IF(OR('Exadata Layout'!S263 = "P", 'Exadata Layout'!S263 = "A"), 'Exadata Layout'!I263, 0)</f>
        <v>0</v>
      </c>
      <c r="G3757" s="91" t="str">
        <f t="array" ref="G3757">IF(OR('Exadata Layout'!S263 = "P", 'Exadata Layout'!S263 = "A"), 'Exadata Layout'!G263, "")</f>
        <v/>
      </c>
    </row>
    <row r="3758" spans="3:7">
      <c r="C3758" s="91">
        <v>250</v>
      </c>
      <c r="D3758" s="99">
        <f>IF(OR('Exadata Layout'!S264 = "P"), 'Exadata Layout'!V264, 0)</f>
        <v>0</v>
      </c>
      <c r="E3758" s="99">
        <f t="array" ref="E3758">IF(OR('Exadata Layout'!S264 = "P", 'Exadata Layout'!S264 = "A"), 'Exadata Layout'!W264, 0)</f>
        <v>0</v>
      </c>
      <c r="F3758" s="99">
        <f>IF(OR('Exadata Layout'!S264 = "P", 'Exadata Layout'!S264 = "A"), 'Exadata Layout'!I264, 0)</f>
        <v>0</v>
      </c>
      <c r="G3758" s="91" t="str">
        <f t="array" ref="G3758">IF(OR('Exadata Layout'!S264 = "P", 'Exadata Layout'!S264 = "A"), 'Exadata Layout'!G264, "")</f>
        <v/>
      </c>
    </row>
    <row r="3759" spans="3:7">
      <c r="C3759" s="91">
        <v>251</v>
      </c>
      <c r="D3759" s="99">
        <f>IF(OR('Exadata Layout'!S265 = "P"), 'Exadata Layout'!V265, 0)</f>
        <v>0</v>
      </c>
      <c r="E3759" s="99">
        <f t="array" ref="E3759">IF(OR('Exadata Layout'!S265 = "P", 'Exadata Layout'!S265 = "A"), 'Exadata Layout'!W265, 0)</f>
        <v>0</v>
      </c>
      <c r="F3759" s="99">
        <f>IF(OR('Exadata Layout'!S265 = "P", 'Exadata Layout'!S265 = "A"), 'Exadata Layout'!I265, 0)</f>
        <v>0</v>
      </c>
      <c r="G3759" s="91" t="str">
        <f t="array" ref="G3759">IF(OR('Exadata Layout'!S265 = "P", 'Exadata Layout'!S265 = "A"), 'Exadata Layout'!G265, "")</f>
        <v/>
      </c>
    </row>
    <row r="3760" spans="3:7">
      <c r="C3760" s="91">
        <v>252</v>
      </c>
      <c r="D3760" s="99">
        <f>IF(OR('Exadata Layout'!S266 = "P"), 'Exadata Layout'!V266, 0)</f>
        <v>0</v>
      </c>
      <c r="E3760" s="99">
        <f t="array" ref="E3760">IF(OR('Exadata Layout'!S266 = "P", 'Exadata Layout'!S266 = "A"), 'Exadata Layout'!W266, 0)</f>
        <v>0</v>
      </c>
      <c r="F3760" s="99">
        <f>IF(OR('Exadata Layout'!S266 = "P", 'Exadata Layout'!S266 = "A"), 'Exadata Layout'!I266, 0)</f>
        <v>0</v>
      </c>
      <c r="G3760" s="91" t="str">
        <f t="array" ref="G3760">IF(OR('Exadata Layout'!S266 = "P", 'Exadata Layout'!S266 = "A"), 'Exadata Layout'!G266, "")</f>
        <v/>
      </c>
    </row>
    <row r="3761" spans="3:7">
      <c r="C3761" s="91">
        <v>253</v>
      </c>
      <c r="D3761" s="99">
        <f>IF(OR('Exadata Layout'!S267 = "P"), 'Exadata Layout'!V267, 0)</f>
        <v>0</v>
      </c>
      <c r="E3761" s="99">
        <f t="array" ref="E3761">IF(OR('Exadata Layout'!S267 = "P", 'Exadata Layout'!S267 = "A"), 'Exadata Layout'!W267, 0)</f>
        <v>0</v>
      </c>
      <c r="F3761" s="99">
        <f>IF(OR('Exadata Layout'!S267 = "P", 'Exadata Layout'!S267 = "A"), 'Exadata Layout'!I267, 0)</f>
        <v>0</v>
      </c>
      <c r="G3761" s="91" t="str">
        <f t="array" ref="G3761">IF(OR('Exadata Layout'!S267 = "P", 'Exadata Layout'!S267 = "A"), 'Exadata Layout'!G267, "")</f>
        <v/>
      </c>
    </row>
    <row r="3762" spans="3:7">
      <c r="C3762" s="91">
        <v>254</v>
      </c>
      <c r="D3762" s="99">
        <f>IF(OR('Exadata Layout'!S268 = "P"), 'Exadata Layout'!V268, 0)</f>
        <v>0</v>
      </c>
      <c r="E3762" s="99">
        <f t="array" ref="E3762">IF(OR('Exadata Layout'!S268 = "P", 'Exadata Layout'!S268 = "A"), 'Exadata Layout'!W268, 0)</f>
        <v>0</v>
      </c>
      <c r="F3762" s="99">
        <f>IF(OR('Exadata Layout'!S268 = "P", 'Exadata Layout'!S268 = "A"), 'Exadata Layout'!I268, 0)</f>
        <v>0</v>
      </c>
      <c r="G3762" s="91" t="str">
        <f t="array" ref="G3762">IF(OR('Exadata Layout'!S268 = "P", 'Exadata Layout'!S268 = "A"), 'Exadata Layout'!G268, "")</f>
        <v/>
      </c>
    </row>
    <row r="3763" spans="3:7">
      <c r="C3763" s="91">
        <v>255</v>
      </c>
      <c r="D3763" s="99">
        <f>IF(OR('Exadata Layout'!S269 = "P"), 'Exadata Layout'!V269, 0)</f>
        <v>0</v>
      </c>
      <c r="E3763" s="99">
        <f t="array" ref="E3763">IF(OR('Exadata Layout'!S269 = "P", 'Exadata Layout'!S269 = "A"), 'Exadata Layout'!W269, 0)</f>
        <v>0</v>
      </c>
      <c r="F3763" s="99">
        <f>IF(OR('Exadata Layout'!S269 = "P", 'Exadata Layout'!S269 = "A"), 'Exadata Layout'!I269, 0)</f>
        <v>0</v>
      </c>
      <c r="G3763" s="91" t="str">
        <f t="array" ref="G3763">IF(OR('Exadata Layout'!S269 = "P", 'Exadata Layout'!S269 = "A"), 'Exadata Layout'!G269, "")</f>
        <v/>
      </c>
    </row>
    <row r="3764" spans="3:7">
      <c r="C3764" s="91">
        <v>256</v>
      </c>
      <c r="D3764" s="99">
        <f>IF(OR('Exadata Layout'!S270 = "P"), 'Exadata Layout'!V270, 0)</f>
        <v>0</v>
      </c>
      <c r="E3764" s="99">
        <f t="array" ref="E3764">IF(OR('Exadata Layout'!S270 = "P", 'Exadata Layout'!S270 = "A"), 'Exadata Layout'!W270, 0)</f>
        <v>0</v>
      </c>
      <c r="F3764" s="99">
        <f>IF(OR('Exadata Layout'!S270 = "P", 'Exadata Layout'!S270 = "A"), 'Exadata Layout'!I270, 0)</f>
        <v>0</v>
      </c>
      <c r="G3764" s="91" t="str">
        <f t="array" ref="G3764">IF(OR('Exadata Layout'!S270 = "P", 'Exadata Layout'!S270 = "A"), 'Exadata Layout'!G270, "")</f>
        <v/>
      </c>
    </row>
    <row r="3765" spans="3:7">
      <c r="C3765" s="91">
        <v>257</v>
      </c>
      <c r="D3765" s="99">
        <f>IF(OR('Exadata Layout'!S271 = "P"), 'Exadata Layout'!V271, 0)</f>
        <v>0</v>
      </c>
      <c r="E3765" s="99">
        <f t="array" ref="E3765">IF(OR('Exadata Layout'!S271 = "P", 'Exadata Layout'!S271 = "A"), 'Exadata Layout'!W271, 0)</f>
        <v>0</v>
      </c>
      <c r="F3765" s="99">
        <f>IF(OR('Exadata Layout'!S271 = "P", 'Exadata Layout'!S271 = "A"), 'Exadata Layout'!I271, 0)</f>
        <v>0</v>
      </c>
      <c r="G3765" s="91" t="str">
        <f t="array" ref="G3765">IF(OR('Exadata Layout'!S271 = "P", 'Exadata Layout'!S271 = "A"), 'Exadata Layout'!G271, "")</f>
        <v/>
      </c>
    </row>
    <row r="3766" spans="3:7">
      <c r="C3766" s="91">
        <v>258</v>
      </c>
      <c r="D3766" s="99">
        <f>IF(OR('Exadata Layout'!S272 = "P"), 'Exadata Layout'!V272, 0)</f>
        <v>0</v>
      </c>
      <c r="E3766" s="99">
        <f t="array" ref="E3766">IF(OR('Exadata Layout'!S272 = "P", 'Exadata Layout'!S272 = "A"), 'Exadata Layout'!W272, 0)</f>
        <v>0</v>
      </c>
      <c r="F3766" s="99">
        <f>IF(OR('Exadata Layout'!S272 = "P", 'Exadata Layout'!S272 = "A"), 'Exadata Layout'!I272, 0)</f>
        <v>0</v>
      </c>
      <c r="G3766" s="91" t="str">
        <f t="array" ref="G3766">IF(OR('Exadata Layout'!S272 = "P", 'Exadata Layout'!S272 = "A"), 'Exadata Layout'!G272, "")</f>
        <v/>
      </c>
    </row>
    <row r="3767" spans="3:7">
      <c r="C3767" s="91">
        <v>259</v>
      </c>
      <c r="D3767" s="99">
        <f>IF(OR('Exadata Layout'!S273 = "P"), 'Exadata Layout'!V273, 0)</f>
        <v>0</v>
      </c>
      <c r="E3767" s="99">
        <f t="array" ref="E3767">IF(OR('Exadata Layout'!S273 = "P", 'Exadata Layout'!S273 = "A"), 'Exadata Layout'!W273, 0)</f>
        <v>0</v>
      </c>
      <c r="F3767" s="99">
        <f>IF(OR('Exadata Layout'!S273 = "P", 'Exadata Layout'!S273 = "A"), 'Exadata Layout'!I273, 0)</f>
        <v>0</v>
      </c>
      <c r="G3767" s="91" t="str">
        <f t="array" ref="G3767">IF(OR('Exadata Layout'!S273 = "P", 'Exadata Layout'!S273 = "A"), 'Exadata Layout'!G273, "")</f>
        <v/>
      </c>
    </row>
    <row r="3768" spans="3:7">
      <c r="C3768" s="91">
        <v>260</v>
      </c>
      <c r="D3768" s="99">
        <f>IF(OR('Exadata Layout'!S274 = "P"), 'Exadata Layout'!V274, 0)</f>
        <v>0</v>
      </c>
      <c r="E3768" s="99">
        <f t="array" ref="E3768">IF(OR('Exadata Layout'!S274 = "P", 'Exadata Layout'!S274 = "A"), 'Exadata Layout'!W274, 0)</f>
        <v>0</v>
      </c>
      <c r="F3768" s="99">
        <f>IF(OR('Exadata Layout'!S274 = "P", 'Exadata Layout'!S274 = "A"), 'Exadata Layout'!I274, 0)</f>
        <v>0</v>
      </c>
      <c r="G3768" s="91" t="str">
        <f t="array" ref="G3768">IF(OR('Exadata Layout'!S274 = "P", 'Exadata Layout'!S274 = "A"), 'Exadata Layout'!G274, "")</f>
        <v/>
      </c>
    </row>
    <row r="3769" spans="3:7">
      <c r="C3769" s="91">
        <v>261</v>
      </c>
      <c r="D3769" s="99">
        <f>IF(OR('Exadata Layout'!S275 = "P"), 'Exadata Layout'!V275, 0)</f>
        <v>0</v>
      </c>
      <c r="E3769" s="99">
        <f t="array" ref="E3769">IF(OR('Exadata Layout'!S275 = "P", 'Exadata Layout'!S275 = "A"), 'Exadata Layout'!W275, 0)</f>
        <v>0</v>
      </c>
      <c r="F3769" s="99">
        <f>IF(OR('Exadata Layout'!S275 = "P", 'Exadata Layout'!S275 = "A"), 'Exadata Layout'!I275, 0)</f>
        <v>0</v>
      </c>
      <c r="G3769" s="91" t="str">
        <f t="array" ref="G3769">IF(OR('Exadata Layout'!S275 = "P", 'Exadata Layout'!S275 = "A"), 'Exadata Layout'!G275, "")</f>
        <v/>
      </c>
    </row>
    <row r="3770" spans="3:7">
      <c r="C3770" s="91">
        <v>262</v>
      </c>
      <c r="D3770" s="99">
        <f>IF(OR('Exadata Layout'!S276 = "P"), 'Exadata Layout'!V276, 0)</f>
        <v>0</v>
      </c>
      <c r="E3770" s="99">
        <f t="array" ref="E3770">IF(OR('Exadata Layout'!S276 = "P", 'Exadata Layout'!S276 = "A"), 'Exadata Layout'!W276, 0)</f>
        <v>0</v>
      </c>
      <c r="F3770" s="99">
        <f>IF(OR('Exadata Layout'!S276 = "P", 'Exadata Layout'!S276 = "A"), 'Exadata Layout'!I276, 0)</f>
        <v>0</v>
      </c>
      <c r="G3770" s="91" t="str">
        <f t="array" ref="G3770">IF(OR('Exadata Layout'!S276 = "P", 'Exadata Layout'!S276 = "A"), 'Exadata Layout'!G276, "")</f>
        <v/>
      </c>
    </row>
    <row r="3771" spans="3:7">
      <c r="C3771" s="91">
        <v>263</v>
      </c>
      <c r="D3771" s="99">
        <f>IF(OR('Exadata Layout'!S277 = "P"), 'Exadata Layout'!V277, 0)</f>
        <v>0</v>
      </c>
      <c r="E3771" s="99">
        <f t="array" ref="E3771">IF(OR('Exadata Layout'!S277 = "P", 'Exadata Layout'!S277 = "A"), 'Exadata Layout'!W277, 0)</f>
        <v>0</v>
      </c>
      <c r="F3771" s="99">
        <f>IF(OR('Exadata Layout'!S277 = "P", 'Exadata Layout'!S277 = "A"), 'Exadata Layout'!I277, 0)</f>
        <v>0</v>
      </c>
      <c r="G3771" s="91" t="str">
        <f t="array" ref="G3771">IF(OR('Exadata Layout'!S277 = "P", 'Exadata Layout'!S277 = "A"), 'Exadata Layout'!G277, "")</f>
        <v/>
      </c>
    </row>
    <row r="3772" spans="3:7">
      <c r="C3772" s="91">
        <v>264</v>
      </c>
      <c r="D3772" s="99">
        <f>IF(OR('Exadata Layout'!S278 = "P"), 'Exadata Layout'!V278, 0)</f>
        <v>0</v>
      </c>
      <c r="E3772" s="99">
        <f t="array" ref="E3772">IF(OR('Exadata Layout'!S278 = "P", 'Exadata Layout'!S278 = "A"), 'Exadata Layout'!W278, 0)</f>
        <v>0</v>
      </c>
      <c r="F3772" s="99">
        <f>IF(OR('Exadata Layout'!S278 = "P", 'Exadata Layout'!S278 = "A"), 'Exadata Layout'!I278, 0)</f>
        <v>0</v>
      </c>
      <c r="G3772" s="91" t="str">
        <f t="array" ref="G3772">IF(OR('Exadata Layout'!S278 = "P", 'Exadata Layout'!S278 = "A"), 'Exadata Layout'!G278, "")</f>
        <v/>
      </c>
    </row>
    <row r="3773" spans="3:7">
      <c r="C3773" s="91">
        <v>265</v>
      </c>
      <c r="D3773" s="99">
        <f>IF(OR('Exadata Layout'!S279 = "P"), 'Exadata Layout'!V279, 0)</f>
        <v>0</v>
      </c>
      <c r="E3773" s="99">
        <f t="array" ref="E3773">IF(OR('Exadata Layout'!S279 = "P", 'Exadata Layout'!S279 = "A"), 'Exadata Layout'!W279, 0)</f>
        <v>0</v>
      </c>
      <c r="F3773" s="99">
        <f>IF(OR('Exadata Layout'!S279 = "P", 'Exadata Layout'!S279 = "A"), 'Exadata Layout'!I279, 0)</f>
        <v>0</v>
      </c>
      <c r="G3773" s="91" t="str">
        <f t="array" ref="G3773">IF(OR('Exadata Layout'!S279 = "P", 'Exadata Layout'!S279 = "A"), 'Exadata Layout'!G279, "")</f>
        <v/>
      </c>
    </row>
    <row r="3774" spans="3:7">
      <c r="C3774" s="91">
        <v>266</v>
      </c>
      <c r="D3774" s="99">
        <f>IF(OR('Exadata Layout'!S280 = "P"), 'Exadata Layout'!V280, 0)</f>
        <v>0</v>
      </c>
      <c r="E3774" s="99">
        <f t="array" ref="E3774">IF(OR('Exadata Layout'!S280 = "P", 'Exadata Layout'!S280 = "A"), 'Exadata Layout'!W280, 0)</f>
        <v>0</v>
      </c>
      <c r="F3774" s="99">
        <f>IF(OR('Exadata Layout'!S280 = "P", 'Exadata Layout'!S280 = "A"), 'Exadata Layout'!I280, 0)</f>
        <v>0</v>
      </c>
      <c r="G3774" s="91" t="str">
        <f t="array" ref="G3774">IF(OR('Exadata Layout'!S280 = "P", 'Exadata Layout'!S280 = "A"), 'Exadata Layout'!G280, "")</f>
        <v/>
      </c>
    </row>
    <row r="3775" spans="3:7">
      <c r="C3775" s="91">
        <v>267</v>
      </c>
      <c r="D3775" s="99">
        <f>IF(OR('Exadata Layout'!S281 = "P"), 'Exadata Layout'!V281, 0)</f>
        <v>0</v>
      </c>
      <c r="E3775" s="99">
        <f t="array" ref="E3775">IF(OR('Exadata Layout'!S281 = "P", 'Exadata Layout'!S281 = "A"), 'Exadata Layout'!W281, 0)</f>
        <v>0</v>
      </c>
      <c r="F3775" s="99">
        <f>IF(OR('Exadata Layout'!S281 = "P", 'Exadata Layout'!S281 = "A"), 'Exadata Layout'!I281, 0)</f>
        <v>0</v>
      </c>
      <c r="G3775" s="91" t="str">
        <f t="array" ref="G3775">IF(OR('Exadata Layout'!S281 = "P", 'Exadata Layout'!S281 = "A"), 'Exadata Layout'!G281, "")</f>
        <v/>
      </c>
    </row>
    <row r="3776" spans="3:7">
      <c r="C3776" s="91">
        <v>268</v>
      </c>
      <c r="D3776" s="99">
        <f>IF(OR('Exadata Layout'!S282 = "P"), 'Exadata Layout'!V282, 0)</f>
        <v>0</v>
      </c>
      <c r="E3776" s="99">
        <f t="array" ref="E3776">IF(OR('Exadata Layout'!S282 = "P", 'Exadata Layout'!S282 = "A"), 'Exadata Layout'!W282, 0)</f>
        <v>0</v>
      </c>
      <c r="F3776" s="99">
        <f>IF(OR('Exadata Layout'!S282 = "P", 'Exadata Layout'!S282 = "A"), 'Exadata Layout'!I282, 0)</f>
        <v>0</v>
      </c>
      <c r="G3776" s="91" t="str">
        <f t="array" ref="G3776">IF(OR('Exadata Layout'!S282 = "P", 'Exadata Layout'!S282 = "A"), 'Exadata Layout'!G282, "")</f>
        <v/>
      </c>
    </row>
    <row r="3777" spans="3:7">
      <c r="C3777" s="91">
        <v>269</v>
      </c>
      <c r="D3777" s="99">
        <f>IF(OR('Exadata Layout'!S283 = "P"), 'Exadata Layout'!V283, 0)</f>
        <v>0</v>
      </c>
      <c r="E3777" s="99">
        <f t="array" ref="E3777">IF(OR('Exadata Layout'!S283 = "P", 'Exadata Layout'!S283 = "A"), 'Exadata Layout'!W283, 0)</f>
        <v>0</v>
      </c>
      <c r="F3777" s="99">
        <f>IF(OR('Exadata Layout'!S283 = "P", 'Exadata Layout'!S283 = "A"), 'Exadata Layout'!I283, 0)</f>
        <v>0</v>
      </c>
      <c r="G3777" s="91" t="str">
        <f t="array" ref="G3777">IF(OR('Exadata Layout'!S283 = "P", 'Exadata Layout'!S283 = "A"), 'Exadata Layout'!G283, "")</f>
        <v/>
      </c>
    </row>
    <row r="3778" spans="3:7">
      <c r="C3778" s="91">
        <v>270</v>
      </c>
      <c r="D3778" s="99">
        <f>IF(OR('Exadata Layout'!S284 = "P"), 'Exadata Layout'!V284, 0)</f>
        <v>0</v>
      </c>
      <c r="E3778" s="99">
        <f t="array" ref="E3778">IF(OR('Exadata Layout'!S284 = "P", 'Exadata Layout'!S284 = "A"), 'Exadata Layout'!W284, 0)</f>
        <v>0</v>
      </c>
      <c r="F3778" s="99">
        <f>IF(OR('Exadata Layout'!S284 = "P", 'Exadata Layout'!S284 = "A"), 'Exadata Layout'!I284, 0)</f>
        <v>0</v>
      </c>
      <c r="G3778" s="91" t="str">
        <f t="array" ref="G3778">IF(OR('Exadata Layout'!S284 = "P", 'Exadata Layout'!S284 = "A"), 'Exadata Layout'!G284, "")</f>
        <v/>
      </c>
    </row>
    <row r="3779" spans="3:7">
      <c r="C3779" s="91">
        <v>271</v>
      </c>
      <c r="D3779" s="99">
        <f>IF(OR('Exadata Layout'!S285 = "P"), 'Exadata Layout'!V285, 0)</f>
        <v>0</v>
      </c>
      <c r="E3779" s="99">
        <f t="array" ref="E3779">IF(OR('Exadata Layout'!S285 = "P", 'Exadata Layout'!S285 = "A"), 'Exadata Layout'!W285, 0)</f>
        <v>0</v>
      </c>
      <c r="F3779" s="99">
        <f>IF(OR('Exadata Layout'!S285 = "P", 'Exadata Layout'!S285 = "A"), 'Exadata Layout'!I285, 0)</f>
        <v>0</v>
      </c>
      <c r="G3779" s="91" t="str">
        <f t="array" ref="G3779">IF(OR('Exadata Layout'!S285 = "P", 'Exadata Layout'!S285 = "A"), 'Exadata Layout'!G285, "")</f>
        <v/>
      </c>
    </row>
    <row r="3780" spans="3:7">
      <c r="C3780" s="91">
        <v>272</v>
      </c>
      <c r="D3780" s="99">
        <f>IF(OR('Exadata Layout'!S286 = "P"), 'Exadata Layout'!V286, 0)</f>
        <v>0</v>
      </c>
      <c r="E3780" s="99">
        <f t="array" ref="E3780">IF(OR('Exadata Layout'!S286 = "P", 'Exadata Layout'!S286 = "A"), 'Exadata Layout'!W286, 0)</f>
        <v>0</v>
      </c>
      <c r="F3780" s="99">
        <f>IF(OR('Exadata Layout'!S286 = "P", 'Exadata Layout'!S286 = "A"), 'Exadata Layout'!I286, 0)</f>
        <v>0</v>
      </c>
      <c r="G3780" s="91" t="str">
        <f t="array" ref="G3780">IF(OR('Exadata Layout'!S286 = "P", 'Exadata Layout'!S286 = "A"), 'Exadata Layout'!G286, "")</f>
        <v/>
      </c>
    </row>
    <row r="3781" spans="3:7">
      <c r="C3781" s="91">
        <v>273</v>
      </c>
      <c r="D3781" s="99">
        <f>IF(OR('Exadata Layout'!S287 = "P"), 'Exadata Layout'!V287, 0)</f>
        <v>0</v>
      </c>
      <c r="E3781" s="99">
        <f t="array" ref="E3781">IF(OR('Exadata Layout'!S287 = "P", 'Exadata Layout'!S287 = "A"), 'Exadata Layout'!W287, 0)</f>
        <v>0</v>
      </c>
      <c r="F3781" s="99">
        <f>IF(OR('Exadata Layout'!S287 = "P", 'Exadata Layout'!S287 = "A"), 'Exadata Layout'!I287, 0)</f>
        <v>0</v>
      </c>
      <c r="G3781" s="91" t="str">
        <f t="array" ref="G3781">IF(OR('Exadata Layout'!S287 = "P", 'Exadata Layout'!S287 = "A"), 'Exadata Layout'!G287, "")</f>
        <v/>
      </c>
    </row>
    <row r="3782" spans="3:7">
      <c r="C3782" s="91">
        <v>274</v>
      </c>
      <c r="D3782" s="99">
        <f>IF(OR('Exadata Layout'!S288 = "P"), 'Exadata Layout'!V288, 0)</f>
        <v>0</v>
      </c>
      <c r="E3782" s="99">
        <f t="array" ref="E3782">IF(OR('Exadata Layout'!S288 = "P", 'Exadata Layout'!S288 = "A"), 'Exadata Layout'!W288, 0)</f>
        <v>0</v>
      </c>
      <c r="F3782" s="99">
        <f>IF(OR('Exadata Layout'!S288 = "P", 'Exadata Layout'!S288 = "A"), 'Exadata Layout'!I288, 0)</f>
        <v>0</v>
      </c>
      <c r="G3782" s="91" t="str">
        <f t="array" ref="G3782">IF(OR('Exadata Layout'!S288 = "P", 'Exadata Layout'!S288 = "A"), 'Exadata Layout'!G288, "")</f>
        <v/>
      </c>
    </row>
    <row r="3783" spans="3:7">
      <c r="C3783" s="91">
        <v>275</v>
      </c>
      <c r="D3783" s="99">
        <f>IF(OR('Exadata Layout'!S289 = "P"), 'Exadata Layout'!V289, 0)</f>
        <v>0</v>
      </c>
      <c r="E3783" s="99">
        <f t="array" ref="E3783">IF(OR('Exadata Layout'!S289 = "P", 'Exadata Layout'!S289 = "A"), 'Exadata Layout'!W289, 0)</f>
        <v>0</v>
      </c>
      <c r="F3783" s="99">
        <f>IF(OR('Exadata Layout'!S289 = "P", 'Exadata Layout'!S289 = "A"), 'Exadata Layout'!I289, 0)</f>
        <v>0</v>
      </c>
      <c r="G3783" s="91" t="str">
        <f t="array" ref="G3783">IF(OR('Exadata Layout'!S289 = "P", 'Exadata Layout'!S289 = "A"), 'Exadata Layout'!G289, "")</f>
        <v/>
      </c>
    </row>
    <row r="3784" spans="3:7">
      <c r="C3784" s="91">
        <v>276</v>
      </c>
      <c r="D3784" s="99">
        <f>IF(OR('Exadata Layout'!S290 = "P"), 'Exadata Layout'!V290, 0)</f>
        <v>0</v>
      </c>
      <c r="E3784" s="99">
        <f t="array" ref="E3784">IF(OR('Exadata Layout'!S290 = "P", 'Exadata Layout'!S290 = "A"), 'Exadata Layout'!W290, 0)</f>
        <v>0</v>
      </c>
      <c r="F3784" s="99">
        <f>IF(OR('Exadata Layout'!S290 = "P", 'Exadata Layout'!S290 = "A"), 'Exadata Layout'!I290, 0)</f>
        <v>0</v>
      </c>
      <c r="G3784" s="91" t="str">
        <f t="array" ref="G3784">IF(OR('Exadata Layout'!S290 = "P", 'Exadata Layout'!S290 = "A"), 'Exadata Layout'!G290, "")</f>
        <v/>
      </c>
    </row>
    <row r="3785" spans="3:7">
      <c r="C3785" s="91">
        <v>277</v>
      </c>
      <c r="D3785" s="99">
        <f>IF(OR('Exadata Layout'!S291 = "P"), 'Exadata Layout'!V291, 0)</f>
        <v>0</v>
      </c>
      <c r="E3785" s="99">
        <f t="array" ref="E3785">IF(OR('Exadata Layout'!S291 = "P", 'Exadata Layout'!S291 = "A"), 'Exadata Layout'!W291, 0)</f>
        <v>0</v>
      </c>
      <c r="F3785" s="99">
        <f>IF(OR('Exadata Layout'!S291 = "P", 'Exadata Layout'!S291 = "A"), 'Exadata Layout'!I291, 0)</f>
        <v>0</v>
      </c>
      <c r="G3785" s="91" t="str">
        <f t="array" ref="G3785">IF(OR('Exadata Layout'!S291 = "P", 'Exadata Layout'!S291 = "A"), 'Exadata Layout'!G291, "")</f>
        <v/>
      </c>
    </row>
    <row r="3786" spans="3:7">
      <c r="C3786" s="91">
        <v>278</v>
      </c>
      <c r="D3786" s="99">
        <f>IF(OR('Exadata Layout'!S292 = "P"), 'Exadata Layout'!V292, 0)</f>
        <v>0</v>
      </c>
      <c r="E3786" s="99">
        <f t="array" ref="E3786">IF(OR('Exadata Layout'!S292 = "P", 'Exadata Layout'!S292 = "A"), 'Exadata Layout'!W292, 0)</f>
        <v>0</v>
      </c>
      <c r="F3786" s="99">
        <f>IF(OR('Exadata Layout'!S292 = "P", 'Exadata Layout'!S292 = "A"), 'Exadata Layout'!I292, 0)</f>
        <v>0</v>
      </c>
      <c r="G3786" s="91" t="str">
        <f t="array" ref="G3786">IF(OR('Exadata Layout'!S292 = "P", 'Exadata Layout'!S292 = "A"), 'Exadata Layout'!G292, "")</f>
        <v/>
      </c>
    </row>
    <row r="3787" spans="3:7">
      <c r="C3787" s="91">
        <v>279</v>
      </c>
      <c r="D3787" s="99">
        <f>IF(OR('Exadata Layout'!S293 = "P"), 'Exadata Layout'!V293, 0)</f>
        <v>0</v>
      </c>
      <c r="E3787" s="99">
        <f t="array" ref="E3787">IF(OR('Exadata Layout'!S293 = "P", 'Exadata Layout'!S293 = "A"), 'Exadata Layout'!W293, 0)</f>
        <v>0</v>
      </c>
      <c r="F3787" s="99">
        <f>IF(OR('Exadata Layout'!S293 = "P", 'Exadata Layout'!S293 = "A"), 'Exadata Layout'!I293, 0)</f>
        <v>0</v>
      </c>
      <c r="G3787" s="91" t="str">
        <f t="array" ref="G3787">IF(OR('Exadata Layout'!S293 = "P", 'Exadata Layout'!S293 = "A"), 'Exadata Layout'!G293, "")</f>
        <v/>
      </c>
    </row>
    <row r="3788" spans="3:7">
      <c r="C3788" s="91">
        <v>280</v>
      </c>
      <c r="D3788" s="99">
        <f>IF(OR('Exadata Layout'!S294 = "P"), 'Exadata Layout'!V294, 0)</f>
        <v>0</v>
      </c>
      <c r="E3788" s="99">
        <f t="array" ref="E3788">IF(OR('Exadata Layout'!S294 = "P", 'Exadata Layout'!S294 = "A"), 'Exadata Layout'!W294, 0)</f>
        <v>0</v>
      </c>
      <c r="F3788" s="99">
        <f>IF(OR('Exadata Layout'!S294 = "P", 'Exadata Layout'!S294 = "A"), 'Exadata Layout'!I294, 0)</f>
        <v>0</v>
      </c>
      <c r="G3788" s="91" t="str">
        <f t="array" ref="G3788">IF(OR('Exadata Layout'!S294 = "P", 'Exadata Layout'!S294 = "A"), 'Exadata Layout'!G294, "")</f>
        <v/>
      </c>
    </row>
    <row r="3789" spans="3:7">
      <c r="C3789" s="91">
        <v>281</v>
      </c>
      <c r="D3789" s="99">
        <f>IF(OR('Exadata Layout'!S295 = "P"), 'Exadata Layout'!V295, 0)</f>
        <v>0</v>
      </c>
      <c r="E3789" s="99">
        <f t="array" ref="E3789">IF(OR('Exadata Layout'!S295 = "P", 'Exadata Layout'!S295 = "A"), 'Exadata Layout'!W295, 0)</f>
        <v>0</v>
      </c>
      <c r="F3789" s="99">
        <f>IF(OR('Exadata Layout'!S295 = "P", 'Exadata Layout'!S295 = "A"), 'Exadata Layout'!I295, 0)</f>
        <v>0</v>
      </c>
      <c r="G3789" s="91" t="str">
        <f t="array" ref="G3789">IF(OR('Exadata Layout'!S295 = "P", 'Exadata Layout'!S295 = "A"), 'Exadata Layout'!G295, "")</f>
        <v/>
      </c>
    </row>
    <row r="3790" spans="3:7">
      <c r="C3790" s="91">
        <v>282</v>
      </c>
      <c r="D3790" s="99">
        <f>IF(OR('Exadata Layout'!S296 = "P"), 'Exadata Layout'!V296, 0)</f>
        <v>0</v>
      </c>
      <c r="E3790" s="99">
        <f t="array" ref="E3790">IF(OR('Exadata Layout'!S296 = "P", 'Exadata Layout'!S296 = "A"), 'Exadata Layout'!W296, 0)</f>
        <v>0</v>
      </c>
      <c r="F3790" s="99">
        <f>IF(OR('Exadata Layout'!S296 = "P", 'Exadata Layout'!S296 = "A"), 'Exadata Layout'!I296, 0)</f>
        <v>0</v>
      </c>
      <c r="G3790" s="91" t="str">
        <f t="array" ref="G3790">IF(OR('Exadata Layout'!S296 = "P", 'Exadata Layout'!S296 = "A"), 'Exadata Layout'!G296, "")</f>
        <v/>
      </c>
    </row>
    <row r="3791" spans="3:7">
      <c r="C3791" s="91">
        <v>283</v>
      </c>
      <c r="D3791" s="99">
        <f>IF(OR('Exadata Layout'!S297 = "P"), 'Exadata Layout'!V297, 0)</f>
        <v>0</v>
      </c>
      <c r="E3791" s="99">
        <f t="array" ref="E3791">IF(OR('Exadata Layout'!S297 = "P", 'Exadata Layout'!S297 = "A"), 'Exadata Layout'!W297, 0)</f>
        <v>0</v>
      </c>
      <c r="F3791" s="99">
        <f>IF(OR('Exadata Layout'!S297 = "P", 'Exadata Layout'!S297 = "A"), 'Exadata Layout'!I297, 0)</f>
        <v>0</v>
      </c>
      <c r="G3791" s="91" t="str">
        <f t="array" ref="G3791">IF(OR('Exadata Layout'!S297 = "P", 'Exadata Layout'!S297 = "A"), 'Exadata Layout'!G297, "")</f>
        <v/>
      </c>
    </row>
    <row r="3792" spans="3:7">
      <c r="C3792" s="91">
        <v>284</v>
      </c>
      <c r="D3792" s="99">
        <f>IF(OR('Exadata Layout'!S298 = "P"), 'Exadata Layout'!V298, 0)</f>
        <v>0</v>
      </c>
      <c r="E3792" s="99">
        <f t="array" ref="E3792">IF(OR('Exadata Layout'!S298 = "P", 'Exadata Layout'!S298 = "A"), 'Exadata Layout'!W298, 0)</f>
        <v>0</v>
      </c>
      <c r="F3792" s="99">
        <f>IF(OR('Exadata Layout'!S298 = "P", 'Exadata Layout'!S298 = "A"), 'Exadata Layout'!I298, 0)</f>
        <v>0</v>
      </c>
      <c r="G3792" s="91" t="str">
        <f t="array" ref="G3792">IF(OR('Exadata Layout'!S298 = "P", 'Exadata Layout'!S298 = "A"), 'Exadata Layout'!G298, "")</f>
        <v/>
      </c>
    </row>
    <row r="3793" spans="3:7">
      <c r="C3793" s="91">
        <v>285</v>
      </c>
      <c r="D3793" s="99">
        <f>IF(OR('Exadata Layout'!S299 = "P"), 'Exadata Layout'!V299, 0)</f>
        <v>0</v>
      </c>
      <c r="E3793" s="99">
        <f t="array" ref="E3793">IF(OR('Exadata Layout'!S299 = "P", 'Exadata Layout'!S299 = "A"), 'Exadata Layout'!W299, 0)</f>
        <v>0</v>
      </c>
      <c r="F3793" s="99">
        <f>IF(OR('Exadata Layout'!S299 = "P", 'Exadata Layout'!S299 = "A"), 'Exadata Layout'!I299, 0)</f>
        <v>0</v>
      </c>
      <c r="G3793" s="91" t="str">
        <f t="array" ref="G3793">IF(OR('Exadata Layout'!S299 = "P", 'Exadata Layout'!S299 = "A"), 'Exadata Layout'!G299, "")</f>
        <v/>
      </c>
    </row>
    <row r="3794" spans="3:7">
      <c r="C3794" s="91">
        <v>286</v>
      </c>
      <c r="D3794" s="99">
        <f>IF(OR('Exadata Layout'!S300 = "P"), 'Exadata Layout'!V300, 0)</f>
        <v>0</v>
      </c>
      <c r="E3794" s="99">
        <f t="array" ref="E3794">IF(OR('Exadata Layout'!S300 = "P", 'Exadata Layout'!S300 = "A"), 'Exadata Layout'!W300, 0)</f>
        <v>0</v>
      </c>
      <c r="F3794" s="99">
        <f>IF(OR('Exadata Layout'!S300 = "P", 'Exadata Layout'!S300 = "A"), 'Exadata Layout'!I300, 0)</f>
        <v>0</v>
      </c>
      <c r="G3794" s="91" t="str">
        <f t="array" ref="G3794">IF(OR('Exadata Layout'!S300 = "P", 'Exadata Layout'!S300 = "A"), 'Exadata Layout'!G300, "")</f>
        <v/>
      </c>
    </row>
    <row r="3795" spans="3:7">
      <c r="C3795" s="91">
        <v>287</v>
      </c>
      <c r="D3795" s="99">
        <f>IF(OR('Exadata Layout'!S301 = "P"), 'Exadata Layout'!V301, 0)</f>
        <v>0</v>
      </c>
      <c r="E3795" s="99">
        <f t="array" ref="E3795">IF(OR('Exadata Layout'!S301 = "P", 'Exadata Layout'!S301 = "A"), 'Exadata Layout'!W301, 0)</f>
        <v>0</v>
      </c>
      <c r="F3795" s="99">
        <f>IF(OR('Exadata Layout'!S301 = "P", 'Exadata Layout'!S301 = "A"), 'Exadata Layout'!I301, 0)</f>
        <v>0</v>
      </c>
      <c r="G3795" s="91" t="str">
        <f t="array" ref="G3795">IF(OR('Exadata Layout'!S301 = "P", 'Exadata Layout'!S301 = "A"), 'Exadata Layout'!G301, "")</f>
        <v/>
      </c>
    </row>
    <row r="3796" spans="3:7">
      <c r="C3796" s="91">
        <v>288</v>
      </c>
      <c r="D3796" s="99">
        <f>IF(OR('Exadata Layout'!S302 = "P"), 'Exadata Layout'!V302, 0)</f>
        <v>0</v>
      </c>
      <c r="E3796" s="99">
        <f t="array" ref="E3796">IF(OR('Exadata Layout'!S302 = "P", 'Exadata Layout'!S302 = "A"), 'Exadata Layout'!W302, 0)</f>
        <v>0</v>
      </c>
      <c r="F3796" s="99">
        <f>IF(OR('Exadata Layout'!S302 = "P", 'Exadata Layout'!S302 = "A"), 'Exadata Layout'!I302, 0)</f>
        <v>0</v>
      </c>
      <c r="G3796" s="91" t="str">
        <f t="array" ref="G3796">IF(OR('Exadata Layout'!S302 = "P", 'Exadata Layout'!S302 = "A"), 'Exadata Layout'!G302, "")</f>
        <v/>
      </c>
    </row>
    <row r="3797" spans="3:7">
      <c r="C3797" s="91">
        <v>289</v>
      </c>
      <c r="D3797" s="99">
        <f>IF(OR('Exadata Layout'!S303 = "P"), 'Exadata Layout'!V303, 0)</f>
        <v>0</v>
      </c>
      <c r="E3797" s="99">
        <f t="array" ref="E3797">IF(OR('Exadata Layout'!S303 = "P", 'Exadata Layout'!S303 = "A"), 'Exadata Layout'!W303, 0)</f>
        <v>0</v>
      </c>
      <c r="F3797" s="99">
        <f>IF(OR('Exadata Layout'!S303 = "P", 'Exadata Layout'!S303 = "A"), 'Exadata Layout'!I303, 0)</f>
        <v>0</v>
      </c>
      <c r="G3797" s="91" t="str">
        <f t="array" ref="G3797">IF(OR('Exadata Layout'!S303 = "P", 'Exadata Layout'!S303 = "A"), 'Exadata Layout'!G303, "")</f>
        <v/>
      </c>
    </row>
    <row r="3798" spans="3:7">
      <c r="C3798" s="91">
        <v>290</v>
      </c>
      <c r="D3798" s="99">
        <f>IF(OR('Exadata Layout'!S304 = "P"), 'Exadata Layout'!V304, 0)</f>
        <v>0</v>
      </c>
      <c r="E3798" s="99">
        <f t="array" ref="E3798">IF(OR('Exadata Layout'!S304 = "P", 'Exadata Layout'!S304 = "A"), 'Exadata Layout'!W304, 0)</f>
        <v>0</v>
      </c>
      <c r="F3798" s="99">
        <f>IF(OR('Exadata Layout'!S304 = "P", 'Exadata Layout'!S304 = "A"), 'Exadata Layout'!I304, 0)</f>
        <v>0</v>
      </c>
      <c r="G3798" s="91" t="str">
        <f t="array" ref="G3798">IF(OR('Exadata Layout'!S304 = "P", 'Exadata Layout'!S304 = "A"), 'Exadata Layout'!G304, "")</f>
        <v/>
      </c>
    </row>
    <row r="3799" spans="3:7">
      <c r="C3799" s="91">
        <v>291</v>
      </c>
      <c r="D3799" s="99">
        <f>IF(OR('Exadata Layout'!S305 = "P"), 'Exadata Layout'!V305, 0)</f>
        <v>0</v>
      </c>
      <c r="E3799" s="99">
        <f t="array" ref="E3799">IF(OR('Exadata Layout'!S305 = "P", 'Exadata Layout'!S305 = "A"), 'Exadata Layout'!W305, 0)</f>
        <v>0</v>
      </c>
      <c r="F3799" s="99">
        <f>IF(OR('Exadata Layout'!S305 = "P", 'Exadata Layout'!S305 = "A"), 'Exadata Layout'!I305, 0)</f>
        <v>0</v>
      </c>
      <c r="G3799" s="91" t="str">
        <f t="array" ref="G3799">IF(OR('Exadata Layout'!S305 = "P", 'Exadata Layout'!S305 = "A"), 'Exadata Layout'!G305, "")</f>
        <v/>
      </c>
    </row>
    <row r="3800" spans="3:7">
      <c r="C3800" s="91">
        <v>292</v>
      </c>
      <c r="D3800" s="99">
        <f>IF(OR('Exadata Layout'!S306 = "P"), 'Exadata Layout'!V306, 0)</f>
        <v>0</v>
      </c>
      <c r="E3800" s="99">
        <f t="array" ref="E3800">IF(OR('Exadata Layout'!S306 = "P", 'Exadata Layout'!S306 = "A"), 'Exadata Layout'!W306, 0)</f>
        <v>0</v>
      </c>
      <c r="F3800" s="99">
        <f>IF(OR('Exadata Layout'!S306 = "P", 'Exadata Layout'!S306 = "A"), 'Exadata Layout'!I306, 0)</f>
        <v>0</v>
      </c>
      <c r="G3800" s="91" t="str">
        <f t="array" ref="G3800">IF(OR('Exadata Layout'!S306 = "P", 'Exadata Layout'!S306 = "A"), 'Exadata Layout'!G306, "")</f>
        <v/>
      </c>
    </row>
    <row r="3801" spans="3:7">
      <c r="C3801" s="91">
        <v>293</v>
      </c>
      <c r="D3801" s="99">
        <f>IF(OR('Exadata Layout'!S307 = "P"), 'Exadata Layout'!V307, 0)</f>
        <v>0</v>
      </c>
      <c r="E3801" s="99">
        <f t="array" ref="E3801">IF(OR('Exadata Layout'!S307 = "P", 'Exadata Layout'!S307 = "A"), 'Exadata Layout'!W307, 0)</f>
        <v>0</v>
      </c>
      <c r="F3801" s="99">
        <f>IF(OR('Exadata Layout'!S307 = "P", 'Exadata Layout'!S307 = "A"), 'Exadata Layout'!I307, 0)</f>
        <v>0</v>
      </c>
      <c r="G3801" s="91" t="str">
        <f t="array" ref="G3801">IF(OR('Exadata Layout'!S307 = "P", 'Exadata Layout'!S307 = "A"), 'Exadata Layout'!G307, "")</f>
        <v/>
      </c>
    </row>
    <row r="3802" spans="3:7">
      <c r="C3802" s="91">
        <v>294</v>
      </c>
      <c r="D3802" s="99">
        <f>IF(OR('Exadata Layout'!S308 = "P"), 'Exadata Layout'!V308, 0)</f>
        <v>0</v>
      </c>
      <c r="E3802" s="99">
        <f t="array" ref="E3802">IF(OR('Exadata Layout'!S308 = "P", 'Exadata Layout'!S308 = "A"), 'Exadata Layout'!W308, 0)</f>
        <v>0</v>
      </c>
      <c r="F3802" s="99">
        <f>IF(OR('Exadata Layout'!S308 = "P", 'Exadata Layout'!S308 = "A"), 'Exadata Layout'!I308, 0)</f>
        <v>0</v>
      </c>
      <c r="G3802" s="91" t="str">
        <f t="array" ref="G3802">IF(OR('Exadata Layout'!S308 = "P", 'Exadata Layout'!S308 = "A"), 'Exadata Layout'!G308, "")</f>
        <v/>
      </c>
    </row>
    <row r="3803" spans="3:7">
      <c r="C3803" s="91">
        <v>295</v>
      </c>
      <c r="D3803" s="99">
        <f>IF(OR('Exadata Layout'!S309 = "P"), 'Exadata Layout'!V309, 0)</f>
        <v>0</v>
      </c>
      <c r="E3803" s="99">
        <f t="array" ref="E3803">IF(OR('Exadata Layout'!S309 = "P", 'Exadata Layout'!S309 = "A"), 'Exadata Layout'!W309, 0)</f>
        <v>0</v>
      </c>
      <c r="F3803" s="99">
        <f>IF(OR('Exadata Layout'!S309 = "P", 'Exadata Layout'!S309 = "A"), 'Exadata Layout'!I309, 0)</f>
        <v>0</v>
      </c>
      <c r="G3803" s="91" t="str">
        <f t="array" ref="G3803">IF(OR('Exadata Layout'!S309 = "P", 'Exadata Layout'!S309 = "A"), 'Exadata Layout'!G309, "")</f>
        <v/>
      </c>
    </row>
    <row r="3804" spans="3:7">
      <c r="C3804" s="91">
        <v>296</v>
      </c>
      <c r="D3804" s="99">
        <f>IF(OR('Exadata Layout'!S310 = "P"), 'Exadata Layout'!V310, 0)</f>
        <v>0</v>
      </c>
      <c r="E3804" s="99">
        <f t="array" ref="E3804">IF(OR('Exadata Layout'!S310 = "P", 'Exadata Layout'!S310 = "A"), 'Exadata Layout'!W310, 0)</f>
        <v>0</v>
      </c>
      <c r="F3804" s="99">
        <f>IF(OR('Exadata Layout'!S310 = "P", 'Exadata Layout'!S310 = "A"), 'Exadata Layout'!I310, 0)</f>
        <v>0</v>
      </c>
      <c r="G3804" s="91" t="str">
        <f t="array" ref="G3804">IF(OR('Exadata Layout'!S310 = "P", 'Exadata Layout'!S310 = "A"), 'Exadata Layout'!G310, "")</f>
        <v/>
      </c>
    </row>
    <row r="3805" spans="3:7">
      <c r="C3805" s="91">
        <v>297</v>
      </c>
      <c r="D3805" s="99">
        <f>IF(OR('Exadata Layout'!S311 = "P"), 'Exadata Layout'!V311, 0)</f>
        <v>0</v>
      </c>
      <c r="E3805" s="99">
        <f t="array" ref="E3805">IF(OR('Exadata Layout'!S311 = "P", 'Exadata Layout'!S311 = "A"), 'Exadata Layout'!W311, 0)</f>
        <v>0</v>
      </c>
      <c r="F3805" s="99">
        <f>IF(OR('Exadata Layout'!S311 = "P", 'Exadata Layout'!S311 = "A"), 'Exadata Layout'!I311, 0)</f>
        <v>0</v>
      </c>
      <c r="G3805" s="91" t="str">
        <f t="array" ref="G3805">IF(OR('Exadata Layout'!S311 = "P", 'Exadata Layout'!S311 = "A"), 'Exadata Layout'!G311, "")</f>
        <v/>
      </c>
    </row>
    <row r="3806" spans="3:7">
      <c r="C3806" s="91">
        <v>298</v>
      </c>
      <c r="D3806" s="99">
        <f>IF(OR('Exadata Layout'!S312 = "P"), 'Exadata Layout'!V312, 0)</f>
        <v>0</v>
      </c>
      <c r="E3806" s="99">
        <f t="array" ref="E3806">IF(OR('Exadata Layout'!S312 = "P", 'Exadata Layout'!S312 = "A"), 'Exadata Layout'!W312, 0)</f>
        <v>0</v>
      </c>
      <c r="F3806" s="99">
        <f>IF(OR('Exadata Layout'!S312 = "P", 'Exadata Layout'!S312 = "A"), 'Exadata Layout'!I312, 0)</f>
        <v>0</v>
      </c>
      <c r="G3806" s="91" t="str">
        <f t="array" ref="G3806">IF(OR('Exadata Layout'!S312 = "P", 'Exadata Layout'!S312 = "A"), 'Exadata Layout'!G312, "")</f>
        <v/>
      </c>
    </row>
    <row r="3807" spans="3:7">
      <c r="C3807" s="91">
        <v>299</v>
      </c>
      <c r="D3807" s="99">
        <f>IF(OR('Exadata Layout'!S313 = "P"), 'Exadata Layout'!V313, 0)</f>
        <v>0</v>
      </c>
      <c r="E3807" s="99">
        <f t="array" ref="E3807">IF(OR('Exadata Layout'!S313 = "P", 'Exadata Layout'!S313 = "A"), 'Exadata Layout'!W313, 0)</f>
        <v>0</v>
      </c>
      <c r="F3807" s="99">
        <f>IF(OR('Exadata Layout'!S313 = "P", 'Exadata Layout'!S313 = "A"), 'Exadata Layout'!I313, 0)</f>
        <v>0</v>
      </c>
      <c r="G3807" s="91" t="str">
        <f t="array" ref="G3807">IF(OR('Exadata Layout'!S313 = "P", 'Exadata Layout'!S313 = "A"), 'Exadata Layout'!G313, "")</f>
        <v/>
      </c>
    </row>
    <row r="3808" spans="3:7">
      <c r="C3808" s="91">
        <v>300</v>
      </c>
      <c r="D3808" s="99">
        <f>IF(OR('Exadata Layout'!S314 = "P"), 'Exadata Layout'!V314, 0)</f>
        <v>0</v>
      </c>
      <c r="E3808" s="99">
        <f t="array" ref="E3808">IF(OR('Exadata Layout'!S314 = "P", 'Exadata Layout'!S314 = "A"), 'Exadata Layout'!W314, 0)</f>
        <v>0</v>
      </c>
      <c r="F3808" s="99">
        <f>IF(OR('Exadata Layout'!S314 = "P", 'Exadata Layout'!S314 = "A"), 'Exadata Layout'!I314, 0)</f>
        <v>0</v>
      </c>
      <c r="G3808" s="91" t="str">
        <f t="array" ref="G3808">IF(OR('Exadata Layout'!S314 = "P", 'Exadata Layout'!S314 = "A"), 'Exadata Layout'!G314, "")</f>
        <v/>
      </c>
    </row>
    <row r="3809" spans="3:7">
      <c r="C3809" s="91">
        <v>301</v>
      </c>
      <c r="D3809" s="99">
        <f>IF(OR('Exadata Layout'!S315 = "P"), 'Exadata Layout'!V315, 0)</f>
        <v>0</v>
      </c>
      <c r="E3809" s="99">
        <f t="array" ref="E3809">IF(OR('Exadata Layout'!S315 = "P", 'Exadata Layout'!S315 = "A"), 'Exadata Layout'!W315, 0)</f>
        <v>0</v>
      </c>
      <c r="F3809" s="99">
        <f>IF(OR('Exadata Layout'!S315 = "P", 'Exadata Layout'!S315 = "A"), 'Exadata Layout'!I315, 0)</f>
        <v>0</v>
      </c>
      <c r="G3809" s="91" t="str">
        <f t="array" ref="G3809">IF(OR('Exadata Layout'!S315 = "P", 'Exadata Layout'!S315 = "A"), 'Exadata Layout'!G315, "")</f>
        <v/>
      </c>
    </row>
    <row r="3810" spans="3:7">
      <c r="C3810" s="91">
        <v>302</v>
      </c>
      <c r="D3810" s="99">
        <f>IF(OR('Exadata Layout'!S316 = "P"), 'Exadata Layout'!V316, 0)</f>
        <v>0</v>
      </c>
      <c r="E3810" s="99">
        <f t="array" ref="E3810">IF(OR('Exadata Layout'!S316 = "P", 'Exadata Layout'!S316 = "A"), 'Exadata Layout'!W316, 0)</f>
        <v>0</v>
      </c>
      <c r="F3810" s="99">
        <f>IF(OR('Exadata Layout'!S316 = "P", 'Exadata Layout'!S316 = "A"), 'Exadata Layout'!I316, 0)</f>
        <v>0</v>
      </c>
      <c r="G3810" s="91" t="str">
        <f t="array" ref="G3810">IF(OR('Exadata Layout'!S316 = "P", 'Exadata Layout'!S316 = "A"), 'Exadata Layout'!G316, "")</f>
        <v/>
      </c>
    </row>
    <row r="3811" spans="3:7">
      <c r="C3811" s="91">
        <v>303</v>
      </c>
      <c r="D3811" s="99">
        <f>IF(OR('Exadata Layout'!S317 = "P"), 'Exadata Layout'!V317, 0)</f>
        <v>0</v>
      </c>
      <c r="E3811" s="99">
        <f t="array" ref="E3811">IF(OR('Exadata Layout'!S317 = "P", 'Exadata Layout'!S317 = "A"), 'Exadata Layout'!W317, 0)</f>
        <v>0</v>
      </c>
      <c r="F3811" s="99">
        <f>IF(OR('Exadata Layout'!S317 = "P", 'Exadata Layout'!S317 = "A"), 'Exadata Layout'!I317, 0)</f>
        <v>0</v>
      </c>
      <c r="G3811" s="91" t="str">
        <f t="array" ref="G3811">IF(OR('Exadata Layout'!S317 = "P", 'Exadata Layout'!S317 = "A"), 'Exadata Layout'!G317, "")</f>
        <v/>
      </c>
    </row>
    <row r="3812" spans="3:7">
      <c r="C3812" s="91">
        <v>304</v>
      </c>
      <c r="D3812" s="99">
        <f>IF(OR('Exadata Layout'!S318 = "P"), 'Exadata Layout'!V318, 0)</f>
        <v>0</v>
      </c>
      <c r="E3812" s="99">
        <f t="array" ref="E3812">IF(OR('Exadata Layout'!S318 = "P", 'Exadata Layout'!S318 = "A"), 'Exadata Layout'!W318, 0)</f>
        <v>0</v>
      </c>
      <c r="F3812" s="99">
        <f>IF(OR('Exadata Layout'!S318 = "P", 'Exadata Layout'!S318 = "A"), 'Exadata Layout'!I318, 0)</f>
        <v>0</v>
      </c>
      <c r="G3812" s="91" t="str">
        <f t="array" ref="G3812">IF(OR('Exadata Layout'!S318 = "P", 'Exadata Layout'!S318 = "A"), 'Exadata Layout'!G318, "")</f>
        <v/>
      </c>
    </row>
    <row r="3813" spans="3:7">
      <c r="C3813" s="91">
        <v>305</v>
      </c>
      <c r="D3813" s="99">
        <f>IF(OR('Exadata Layout'!S319 = "P"), 'Exadata Layout'!V319, 0)</f>
        <v>0</v>
      </c>
      <c r="E3813" s="99">
        <f t="array" ref="E3813">IF(OR('Exadata Layout'!S319 = "P", 'Exadata Layout'!S319 = "A"), 'Exadata Layout'!W319, 0)</f>
        <v>0</v>
      </c>
      <c r="F3813" s="99">
        <f>IF(OR('Exadata Layout'!S319 = "P", 'Exadata Layout'!S319 = "A"), 'Exadata Layout'!I319, 0)</f>
        <v>0</v>
      </c>
      <c r="G3813" s="91" t="str">
        <f t="array" ref="G3813">IF(OR('Exadata Layout'!S319 = "P", 'Exadata Layout'!S319 = "A"), 'Exadata Layout'!G319, "")</f>
        <v/>
      </c>
    </row>
    <row r="3814" spans="3:7">
      <c r="C3814" s="91">
        <v>306</v>
      </c>
      <c r="D3814" s="99">
        <f>IF(OR('Exadata Layout'!S320 = "P"), 'Exadata Layout'!V320, 0)</f>
        <v>0</v>
      </c>
      <c r="E3814" s="99">
        <f t="array" ref="E3814">IF(OR('Exadata Layout'!S320 = "P", 'Exadata Layout'!S320 = "A"), 'Exadata Layout'!W320, 0)</f>
        <v>0</v>
      </c>
      <c r="F3814" s="99">
        <f>IF(OR('Exadata Layout'!S320 = "P", 'Exadata Layout'!S320 = "A"), 'Exadata Layout'!I320, 0)</f>
        <v>0</v>
      </c>
      <c r="G3814" s="91" t="str">
        <f t="array" ref="G3814">IF(OR('Exadata Layout'!S320 = "P", 'Exadata Layout'!S320 = "A"), 'Exadata Layout'!G320, "")</f>
        <v/>
      </c>
    </row>
    <row r="3815" spans="3:7">
      <c r="C3815" s="91">
        <v>307</v>
      </c>
      <c r="D3815" s="99">
        <f>IF(OR('Exadata Layout'!S321 = "P"), 'Exadata Layout'!V321, 0)</f>
        <v>0</v>
      </c>
      <c r="E3815" s="99">
        <f t="array" ref="E3815">IF(OR('Exadata Layout'!S321 = "P", 'Exadata Layout'!S321 = "A"), 'Exadata Layout'!W321, 0)</f>
        <v>0</v>
      </c>
      <c r="F3815" s="99">
        <f>IF(OR('Exadata Layout'!S321 = "P", 'Exadata Layout'!S321 = "A"), 'Exadata Layout'!I321, 0)</f>
        <v>0</v>
      </c>
      <c r="G3815" s="91" t="str">
        <f t="array" ref="G3815">IF(OR('Exadata Layout'!S321 = "P", 'Exadata Layout'!S321 = "A"), 'Exadata Layout'!G321, "")</f>
        <v/>
      </c>
    </row>
    <row r="3816" spans="3:7">
      <c r="C3816" s="91">
        <v>308</v>
      </c>
      <c r="D3816" s="99">
        <f>IF(OR('Exadata Layout'!S322 = "P"), 'Exadata Layout'!V322, 0)</f>
        <v>0</v>
      </c>
      <c r="E3816" s="99">
        <f t="array" ref="E3816">IF(OR('Exadata Layout'!S322 = "P", 'Exadata Layout'!S322 = "A"), 'Exadata Layout'!W322, 0)</f>
        <v>0</v>
      </c>
      <c r="F3816" s="99">
        <f>IF(OR('Exadata Layout'!S322 = "P", 'Exadata Layout'!S322 = "A"), 'Exadata Layout'!I322, 0)</f>
        <v>0</v>
      </c>
      <c r="G3816" s="91" t="str">
        <f t="array" ref="G3816">IF(OR('Exadata Layout'!S322 = "P", 'Exadata Layout'!S322 = "A"), 'Exadata Layout'!G322, "")</f>
        <v/>
      </c>
    </row>
    <row r="3817" spans="3:7">
      <c r="C3817" s="91">
        <v>309</v>
      </c>
      <c r="D3817" s="99">
        <f>IF(OR('Exadata Layout'!S323 = "P"), 'Exadata Layout'!V323, 0)</f>
        <v>0</v>
      </c>
      <c r="E3817" s="99">
        <f t="array" ref="E3817">IF(OR('Exadata Layout'!S323 = "P", 'Exadata Layout'!S323 = "A"), 'Exadata Layout'!W323, 0)</f>
        <v>0</v>
      </c>
      <c r="F3817" s="99">
        <f>IF(OR('Exadata Layout'!S323 = "P", 'Exadata Layout'!S323 = "A"), 'Exadata Layout'!I323, 0)</f>
        <v>0</v>
      </c>
      <c r="G3817" s="91" t="str">
        <f t="array" ref="G3817">IF(OR('Exadata Layout'!S323 = "P", 'Exadata Layout'!S323 = "A"), 'Exadata Layout'!G323, "")</f>
        <v/>
      </c>
    </row>
    <row r="3818" spans="3:7">
      <c r="C3818" s="91">
        <v>310</v>
      </c>
      <c r="D3818" s="99">
        <f>IF(OR('Exadata Layout'!S324 = "P"), 'Exadata Layout'!V324, 0)</f>
        <v>0</v>
      </c>
      <c r="E3818" s="99">
        <f t="array" ref="E3818">IF(OR('Exadata Layout'!S324 = "P", 'Exadata Layout'!S324 = "A"), 'Exadata Layout'!W324, 0)</f>
        <v>0</v>
      </c>
      <c r="F3818" s="99">
        <f>IF(OR('Exadata Layout'!S324 = "P", 'Exadata Layout'!S324 = "A"), 'Exadata Layout'!I324, 0)</f>
        <v>0</v>
      </c>
      <c r="G3818" s="91" t="str">
        <f t="array" ref="G3818">IF(OR('Exadata Layout'!S324 = "P", 'Exadata Layout'!S324 = "A"), 'Exadata Layout'!G324, "")</f>
        <v/>
      </c>
    </row>
    <row r="3819" spans="3:7">
      <c r="C3819" s="91">
        <v>311</v>
      </c>
      <c r="D3819" s="99">
        <f>IF(OR('Exadata Layout'!S325 = "P"), 'Exadata Layout'!V325, 0)</f>
        <v>0</v>
      </c>
      <c r="E3819" s="99">
        <f t="array" ref="E3819">IF(OR('Exadata Layout'!S325 = "P", 'Exadata Layout'!S325 = "A"), 'Exadata Layout'!W325, 0)</f>
        <v>0</v>
      </c>
      <c r="F3819" s="99">
        <f>IF(OR('Exadata Layout'!S325 = "P", 'Exadata Layout'!S325 = "A"), 'Exadata Layout'!I325, 0)</f>
        <v>0</v>
      </c>
      <c r="G3819" s="91" t="str">
        <f t="array" ref="G3819">IF(OR('Exadata Layout'!S325 = "P", 'Exadata Layout'!S325 = "A"), 'Exadata Layout'!G325, "")</f>
        <v/>
      </c>
    </row>
    <row r="3820" spans="3:7">
      <c r="C3820" s="91">
        <v>312</v>
      </c>
      <c r="D3820" s="99">
        <f>IF(OR('Exadata Layout'!S326 = "P"), 'Exadata Layout'!V326, 0)</f>
        <v>0</v>
      </c>
      <c r="E3820" s="99">
        <f t="array" ref="E3820">IF(OR('Exadata Layout'!S326 = "P", 'Exadata Layout'!S326 = "A"), 'Exadata Layout'!W326, 0)</f>
        <v>0</v>
      </c>
      <c r="F3820" s="99">
        <f>IF(OR('Exadata Layout'!S326 = "P", 'Exadata Layout'!S326 = "A"), 'Exadata Layout'!I326, 0)</f>
        <v>0</v>
      </c>
      <c r="G3820" s="91" t="str">
        <f t="array" ref="G3820">IF(OR('Exadata Layout'!S326 = "P", 'Exadata Layout'!S326 = "A"), 'Exadata Layout'!G326, "")</f>
        <v/>
      </c>
    </row>
    <row r="3821" spans="3:7">
      <c r="C3821" s="91">
        <v>313</v>
      </c>
      <c r="D3821" s="99">
        <f>IF(OR('Exadata Layout'!S327 = "P"), 'Exadata Layout'!V327, 0)</f>
        <v>0</v>
      </c>
      <c r="E3821" s="99">
        <f t="array" ref="E3821">IF(OR('Exadata Layout'!S327 = "P", 'Exadata Layout'!S327 = "A"), 'Exadata Layout'!W327, 0)</f>
        <v>0</v>
      </c>
      <c r="F3821" s="99">
        <f>IF(OR('Exadata Layout'!S327 = "P", 'Exadata Layout'!S327 = "A"), 'Exadata Layout'!I327, 0)</f>
        <v>0</v>
      </c>
      <c r="G3821" s="91" t="str">
        <f t="array" ref="G3821">IF(OR('Exadata Layout'!S327 = "P", 'Exadata Layout'!S327 = "A"), 'Exadata Layout'!G327, "")</f>
        <v/>
      </c>
    </row>
    <row r="3822" spans="3:7">
      <c r="C3822" s="91">
        <v>314</v>
      </c>
      <c r="D3822" s="99">
        <f>IF(OR('Exadata Layout'!S328 = "P"), 'Exadata Layout'!V328, 0)</f>
        <v>0</v>
      </c>
      <c r="E3822" s="99">
        <f t="array" ref="E3822">IF(OR('Exadata Layout'!S328 = "P", 'Exadata Layout'!S328 = "A"), 'Exadata Layout'!W328, 0)</f>
        <v>0</v>
      </c>
      <c r="F3822" s="99">
        <f>IF(OR('Exadata Layout'!S328 = "P", 'Exadata Layout'!S328 = "A"), 'Exadata Layout'!I328, 0)</f>
        <v>0</v>
      </c>
      <c r="G3822" s="91" t="str">
        <f t="array" ref="G3822">IF(OR('Exadata Layout'!S328 = "P", 'Exadata Layout'!S328 = "A"), 'Exadata Layout'!G328, "")</f>
        <v/>
      </c>
    </row>
    <row r="3823" spans="3:7">
      <c r="C3823" s="91">
        <v>315</v>
      </c>
      <c r="D3823" s="99">
        <f>IF(OR('Exadata Layout'!S329 = "P"), 'Exadata Layout'!V329, 0)</f>
        <v>0</v>
      </c>
      <c r="E3823" s="99">
        <f t="array" ref="E3823">IF(OR('Exadata Layout'!S329 = "P", 'Exadata Layout'!S329 = "A"), 'Exadata Layout'!W329, 0)</f>
        <v>0</v>
      </c>
      <c r="F3823" s="99">
        <f>IF(OR('Exadata Layout'!S329 = "P", 'Exadata Layout'!S329 = "A"), 'Exadata Layout'!I329, 0)</f>
        <v>0</v>
      </c>
      <c r="G3823" s="91" t="str">
        <f t="array" ref="G3823">IF(OR('Exadata Layout'!S329 = "P", 'Exadata Layout'!S329 = "A"), 'Exadata Layout'!G329, "")</f>
        <v/>
      </c>
    </row>
    <row r="3824" spans="3:7">
      <c r="C3824" s="91">
        <v>316</v>
      </c>
      <c r="D3824" s="99">
        <f>IF(OR('Exadata Layout'!S330 = "P"), 'Exadata Layout'!V330, 0)</f>
        <v>0</v>
      </c>
      <c r="E3824" s="99">
        <f t="array" ref="E3824">IF(OR('Exadata Layout'!S330 = "P", 'Exadata Layout'!S330 = "A"), 'Exadata Layout'!W330, 0)</f>
        <v>0</v>
      </c>
      <c r="F3824" s="99">
        <f>IF(OR('Exadata Layout'!S330 = "P", 'Exadata Layout'!S330 = "A"), 'Exadata Layout'!I330, 0)</f>
        <v>0</v>
      </c>
      <c r="G3824" s="91" t="str">
        <f t="array" ref="G3824">IF(OR('Exadata Layout'!S330 = "P", 'Exadata Layout'!S330 = "A"), 'Exadata Layout'!G330, "")</f>
        <v/>
      </c>
    </row>
    <row r="3825" spans="3:7">
      <c r="C3825" s="91">
        <v>317</v>
      </c>
      <c r="D3825" s="99">
        <f>IF(OR('Exadata Layout'!S331 = "P"), 'Exadata Layout'!V331, 0)</f>
        <v>0</v>
      </c>
      <c r="E3825" s="99">
        <f t="array" ref="E3825">IF(OR('Exadata Layout'!S331 = "P", 'Exadata Layout'!S331 = "A"), 'Exadata Layout'!W331, 0)</f>
        <v>0</v>
      </c>
      <c r="F3825" s="99">
        <f>IF(OR('Exadata Layout'!S331 = "P", 'Exadata Layout'!S331 = "A"), 'Exadata Layout'!I331, 0)</f>
        <v>0</v>
      </c>
      <c r="G3825" s="91" t="str">
        <f t="array" ref="G3825">IF(OR('Exadata Layout'!S331 = "P", 'Exadata Layout'!S331 = "A"), 'Exadata Layout'!G331, "")</f>
        <v/>
      </c>
    </row>
    <row r="3826" spans="3:7">
      <c r="C3826" s="91">
        <v>318</v>
      </c>
      <c r="D3826" s="99">
        <f>IF(OR('Exadata Layout'!S332 = "P"), 'Exadata Layout'!V332, 0)</f>
        <v>0</v>
      </c>
      <c r="E3826" s="99">
        <f t="array" ref="E3826">IF(OR('Exadata Layout'!S332 = "P", 'Exadata Layout'!S332 = "A"), 'Exadata Layout'!W332, 0)</f>
        <v>0</v>
      </c>
      <c r="F3826" s="99">
        <f>IF(OR('Exadata Layout'!S332 = "P", 'Exadata Layout'!S332 = "A"), 'Exadata Layout'!I332, 0)</f>
        <v>0</v>
      </c>
      <c r="G3826" s="91" t="str">
        <f t="array" ref="G3826">IF(OR('Exadata Layout'!S332 = "P", 'Exadata Layout'!S332 = "A"), 'Exadata Layout'!G332, "")</f>
        <v/>
      </c>
    </row>
    <row r="3827" spans="3:7">
      <c r="C3827" s="91">
        <v>319</v>
      </c>
      <c r="D3827" s="99">
        <f>IF(OR('Exadata Layout'!S333 = "P"), 'Exadata Layout'!V333, 0)</f>
        <v>0</v>
      </c>
      <c r="E3827" s="99">
        <f t="array" ref="E3827">IF(OR('Exadata Layout'!S333 = "P", 'Exadata Layout'!S333 = "A"), 'Exadata Layout'!W333, 0)</f>
        <v>0</v>
      </c>
      <c r="F3827" s="99">
        <f>IF(OR('Exadata Layout'!S333 = "P", 'Exadata Layout'!S333 = "A"), 'Exadata Layout'!I333, 0)</f>
        <v>0</v>
      </c>
      <c r="G3827" s="91" t="str">
        <f t="array" ref="G3827">IF(OR('Exadata Layout'!S333 = "P", 'Exadata Layout'!S333 = "A"), 'Exadata Layout'!G333, "")</f>
        <v/>
      </c>
    </row>
    <row r="3828" spans="3:7">
      <c r="C3828" s="91">
        <v>320</v>
      </c>
      <c r="D3828" s="99">
        <f>IF(OR('Exadata Layout'!S334 = "P"), 'Exadata Layout'!V334, 0)</f>
        <v>0</v>
      </c>
      <c r="E3828" s="99">
        <f t="array" ref="E3828">IF(OR('Exadata Layout'!S334 = "P", 'Exadata Layout'!S334 = "A"), 'Exadata Layout'!W334, 0)</f>
        <v>0</v>
      </c>
      <c r="F3828" s="99">
        <f>IF(OR('Exadata Layout'!S334 = "P", 'Exadata Layout'!S334 = "A"), 'Exadata Layout'!I334, 0)</f>
        <v>0</v>
      </c>
      <c r="G3828" s="91" t="str">
        <f t="array" ref="G3828">IF(OR('Exadata Layout'!S334 = "P", 'Exadata Layout'!S334 = "A"), 'Exadata Layout'!G334, "")</f>
        <v/>
      </c>
    </row>
    <row r="3829" spans="3:7">
      <c r="C3829" s="91">
        <v>321</v>
      </c>
      <c r="D3829" s="99">
        <f>IF(OR('Exadata Layout'!S335 = "P"), 'Exadata Layout'!V335, 0)</f>
        <v>0</v>
      </c>
      <c r="E3829" s="99">
        <f t="array" ref="E3829">IF(OR('Exadata Layout'!S335 = "P", 'Exadata Layout'!S335 = "A"), 'Exadata Layout'!W335, 0)</f>
        <v>0</v>
      </c>
      <c r="F3829" s="99">
        <f>IF(OR('Exadata Layout'!S335 = "P", 'Exadata Layout'!S335 = "A"), 'Exadata Layout'!I335, 0)</f>
        <v>0</v>
      </c>
      <c r="G3829" s="91" t="str">
        <f t="array" ref="G3829">IF(OR('Exadata Layout'!S335 = "P", 'Exadata Layout'!S335 = "A"), 'Exadata Layout'!G335, "")</f>
        <v/>
      </c>
    </row>
    <row r="3830" spans="3:7">
      <c r="C3830" s="91">
        <v>322</v>
      </c>
      <c r="D3830" s="99">
        <f>IF(OR('Exadata Layout'!S336 = "P"), 'Exadata Layout'!V336, 0)</f>
        <v>0</v>
      </c>
      <c r="E3830" s="99">
        <f t="array" ref="E3830">IF(OR('Exadata Layout'!S336 = "P", 'Exadata Layout'!S336 = "A"), 'Exadata Layout'!W336, 0)</f>
        <v>0</v>
      </c>
      <c r="F3830" s="99">
        <f>IF(OR('Exadata Layout'!S336 = "P", 'Exadata Layout'!S336 = "A"), 'Exadata Layout'!I336, 0)</f>
        <v>0</v>
      </c>
      <c r="G3830" s="91" t="str">
        <f t="array" ref="G3830">IF(OR('Exadata Layout'!S336 = "P", 'Exadata Layout'!S336 = "A"), 'Exadata Layout'!G336, "")</f>
        <v/>
      </c>
    </row>
    <row r="3831" spans="3:7">
      <c r="C3831" s="91">
        <v>323</v>
      </c>
      <c r="D3831" s="99">
        <f>IF(OR('Exadata Layout'!S337 = "P"), 'Exadata Layout'!V337, 0)</f>
        <v>0</v>
      </c>
      <c r="E3831" s="99">
        <f t="array" ref="E3831">IF(OR('Exadata Layout'!S337 = "P", 'Exadata Layout'!S337 = "A"), 'Exadata Layout'!W337, 0)</f>
        <v>0</v>
      </c>
      <c r="F3831" s="99">
        <f>IF(OR('Exadata Layout'!S337 = "P", 'Exadata Layout'!S337 = "A"), 'Exadata Layout'!I337, 0)</f>
        <v>0</v>
      </c>
      <c r="G3831" s="91" t="str">
        <f t="array" ref="G3831">IF(OR('Exadata Layout'!S337 = "P", 'Exadata Layout'!S337 = "A"), 'Exadata Layout'!G337, "")</f>
        <v/>
      </c>
    </row>
    <row r="3832" spans="3:7">
      <c r="C3832" s="91">
        <v>324</v>
      </c>
      <c r="D3832" s="99">
        <f>IF(OR('Exadata Layout'!S338 = "P"), 'Exadata Layout'!V338, 0)</f>
        <v>0</v>
      </c>
      <c r="E3832" s="99">
        <f t="array" ref="E3832">IF(OR('Exadata Layout'!S338 = "P", 'Exadata Layout'!S338 = "A"), 'Exadata Layout'!W338, 0)</f>
        <v>0</v>
      </c>
      <c r="F3832" s="99">
        <f>IF(OR('Exadata Layout'!S338 = "P", 'Exadata Layout'!S338 = "A"), 'Exadata Layout'!I338, 0)</f>
        <v>0</v>
      </c>
      <c r="G3832" s="91" t="str">
        <f t="array" ref="G3832">IF(OR('Exadata Layout'!S338 = "P", 'Exadata Layout'!S338 = "A"), 'Exadata Layout'!G338, "")</f>
        <v/>
      </c>
    </row>
    <row r="3833" spans="3:7">
      <c r="C3833" s="91">
        <v>325</v>
      </c>
      <c r="D3833" s="99">
        <f>IF(OR('Exadata Layout'!S339 = "P"), 'Exadata Layout'!V339, 0)</f>
        <v>0</v>
      </c>
      <c r="E3833" s="99">
        <f t="array" ref="E3833">IF(OR('Exadata Layout'!S339 = "P", 'Exadata Layout'!S339 = "A"), 'Exadata Layout'!W339, 0)</f>
        <v>0</v>
      </c>
      <c r="F3833" s="99">
        <f>IF(OR('Exadata Layout'!S339 = "P", 'Exadata Layout'!S339 = "A"), 'Exadata Layout'!I339, 0)</f>
        <v>0</v>
      </c>
      <c r="G3833" s="91" t="str">
        <f t="array" ref="G3833">IF(OR('Exadata Layout'!S339 = "P", 'Exadata Layout'!S339 = "A"), 'Exadata Layout'!G339, "")</f>
        <v/>
      </c>
    </row>
    <row r="3834" spans="3:7">
      <c r="C3834" s="91">
        <v>326</v>
      </c>
      <c r="D3834" s="99">
        <f>IF(OR('Exadata Layout'!S340 = "P"), 'Exadata Layout'!V340, 0)</f>
        <v>0</v>
      </c>
      <c r="E3834" s="99">
        <f t="array" ref="E3834">IF(OR('Exadata Layout'!S340 = "P", 'Exadata Layout'!S340 = "A"), 'Exadata Layout'!W340, 0)</f>
        <v>0</v>
      </c>
      <c r="F3834" s="99">
        <f>IF(OR('Exadata Layout'!S340 = "P", 'Exadata Layout'!S340 = "A"), 'Exadata Layout'!I340, 0)</f>
        <v>0</v>
      </c>
      <c r="G3834" s="91" t="str">
        <f t="array" ref="G3834">IF(OR('Exadata Layout'!S340 = "P", 'Exadata Layout'!S340 = "A"), 'Exadata Layout'!G340, "")</f>
        <v/>
      </c>
    </row>
    <row r="3835" spans="3:7">
      <c r="C3835" s="91">
        <v>327</v>
      </c>
      <c r="D3835" s="99">
        <f>IF(OR('Exadata Layout'!S341 = "P"), 'Exadata Layout'!V341, 0)</f>
        <v>0</v>
      </c>
      <c r="E3835" s="99">
        <f t="array" ref="E3835">IF(OR('Exadata Layout'!S341 = "P", 'Exadata Layout'!S341 = "A"), 'Exadata Layout'!W341, 0)</f>
        <v>0</v>
      </c>
      <c r="F3835" s="99">
        <f>IF(OR('Exadata Layout'!S341 = "P", 'Exadata Layout'!S341 = "A"), 'Exadata Layout'!I341, 0)</f>
        <v>0</v>
      </c>
      <c r="G3835" s="91" t="str">
        <f t="array" ref="G3835">IF(OR('Exadata Layout'!S341 = "P", 'Exadata Layout'!S341 = "A"), 'Exadata Layout'!G341, "")</f>
        <v/>
      </c>
    </row>
    <row r="3836" spans="3:7">
      <c r="C3836" s="91">
        <v>328</v>
      </c>
      <c r="D3836" s="99">
        <f>IF(OR('Exadata Layout'!S342 = "P"), 'Exadata Layout'!V342, 0)</f>
        <v>0</v>
      </c>
      <c r="E3836" s="99">
        <f t="array" ref="E3836">IF(OR('Exadata Layout'!S342 = "P", 'Exadata Layout'!S342 = "A"), 'Exadata Layout'!W342, 0)</f>
        <v>0</v>
      </c>
      <c r="F3836" s="99">
        <f>IF(OR('Exadata Layout'!S342 = "P", 'Exadata Layout'!S342 = "A"), 'Exadata Layout'!I342, 0)</f>
        <v>0</v>
      </c>
      <c r="G3836" s="91" t="str">
        <f t="array" ref="G3836">IF(OR('Exadata Layout'!S342 = "P", 'Exadata Layout'!S342 = "A"), 'Exadata Layout'!G342, "")</f>
        <v/>
      </c>
    </row>
    <row r="3837" spans="3:7">
      <c r="C3837" s="91">
        <v>329</v>
      </c>
      <c r="D3837" s="99">
        <f>IF(OR('Exadata Layout'!S343 = "P"), 'Exadata Layout'!V343, 0)</f>
        <v>0</v>
      </c>
      <c r="E3837" s="99">
        <f t="array" ref="E3837">IF(OR('Exadata Layout'!S343 = "P", 'Exadata Layout'!S343 = "A"), 'Exadata Layout'!W343, 0)</f>
        <v>0</v>
      </c>
      <c r="F3837" s="99">
        <f>IF(OR('Exadata Layout'!S343 = "P", 'Exadata Layout'!S343 = "A"), 'Exadata Layout'!I343, 0)</f>
        <v>0</v>
      </c>
      <c r="G3837" s="91" t="str">
        <f t="array" ref="G3837">IF(OR('Exadata Layout'!S343 = "P", 'Exadata Layout'!S343 = "A"), 'Exadata Layout'!G343, "")</f>
        <v/>
      </c>
    </row>
    <row r="3838" spans="3:7">
      <c r="C3838" s="91">
        <v>330</v>
      </c>
      <c r="D3838" s="99">
        <f>IF(OR('Exadata Layout'!S344 = "P"), 'Exadata Layout'!V344, 0)</f>
        <v>0</v>
      </c>
      <c r="E3838" s="99">
        <f t="array" ref="E3838">IF(OR('Exadata Layout'!S344 = "P", 'Exadata Layout'!S344 = "A"), 'Exadata Layout'!W344, 0)</f>
        <v>0</v>
      </c>
      <c r="F3838" s="99">
        <f>IF(OR('Exadata Layout'!S344 = "P", 'Exadata Layout'!S344 = "A"), 'Exadata Layout'!I344, 0)</f>
        <v>0</v>
      </c>
      <c r="G3838" s="91" t="str">
        <f t="array" ref="G3838">IF(OR('Exadata Layout'!S344 = "P", 'Exadata Layout'!S344 = "A"), 'Exadata Layout'!G344, "")</f>
        <v/>
      </c>
    </row>
    <row r="3839" spans="3:7">
      <c r="C3839" s="91">
        <v>331</v>
      </c>
      <c r="D3839" s="99">
        <f>IF(OR('Exadata Layout'!S345 = "P"), 'Exadata Layout'!V345, 0)</f>
        <v>0</v>
      </c>
      <c r="E3839" s="99">
        <f t="array" ref="E3839">IF(OR('Exadata Layout'!S345 = "P", 'Exadata Layout'!S345 = "A"), 'Exadata Layout'!W345, 0)</f>
        <v>0</v>
      </c>
      <c r="F3839" s="99">
        <f>IF(OR('Exadata Layout'!S345 = "P", 'Exadata Layout'!S345 = "A"), 'Exadata Layout'!I345, 0)</f>
        <v>0</v>
      </c>
      <c r="G3839" s="91" t="str">
        <f t="array" ref="G3839">IF(OR('Exadata Layout'!S345 = "P", 'Exadata Layout'!S345 = "A"), 'Exadata Layout'!G345, "")</f>
        <v/>
      </c>
    </row>
    <row r="3840" spans="3:7">
      <c r="C3840" s="91">
        <v>332</v>
      </c>
      <c r="D3840" s="99">
        <f>IF(OR('Exadata Layout'!S346 = "P"), 'Exadata Layout'!V346, 0)</f>
        <v>0</v>
      </c>
      <c r="E3840" s="99">
        <f t="array" ref="E3840">IF(OR('Exadata Layout'!S346 = "P", 'Exadata Layout'!S346 = "A"), 'Exadata Layout'!W346, 0)</f>
        <v>0</v>
      </c>
      <c r="F3840" s="99">
        <f>IF(OR('Exadata Layout'!S346 = "P", 'Exadata Layout'!S346 = "A"), 'Exadata Layout'!I346, 0)</f>
        <v>0</v>
      </c>
      <c r="G3840" s="91" t="str">
        <f t="array" ref="G3840">IF(OR('Exadata Layout'!S346 = "P", 'Exadata Layout'!S346 = "A"), 'Exadata Layout'!G346, "")</f>
        <v/>
      </c>
    </row>
    <row r="3841" spans="3:7">
      <c r="C3841" s="91">
        <v>333</v>
      </c>
      <c r="D3841" s="99">
        <f>IF(OR('Exadata Layout'!S347 = "P"), 'Exadata Layout'!V347, 0)</f>
        <v>0</v>
      </c>
      <c r="E3841" s="99">
        <f t="array" ref="E3841">IF(OR('Exadata Layout'!S347 = "P", 'Exadata Layout'!S347 = "A"), 'Exadata Layout'!W347, 0)</f>
        <v>0</v>
      </c>
      <c r="F3841" s="99">
        <f>IF(OR('Exadata Layout'!S347 = "P", 'Exadata Layout'!S347 = "A"), 'Exadata Layout'!I347, 0)</f>
        <v>0</v>
      </c>
      <c r="G3841" s="91" t="str">
        <f t="array" ref="G3841">IF(OR('Exadata Layout'!S347 = "P", 'Exadata Layout'!S347 = "A"), 'Exadata Layout'!G347, "")</f>
        <v/>
      </c>
    </row>
    <row r="3842" spans="3:7">
      <c r="C3842" s="91">
        <v>334</v>
      </c>
      <c r="D3842" s="99">
        <f>IF(OR('Exadata Layout'!S348 = "P"), 'Exadata Layout'!V348, 0)</f>
        <v>0</v>
      </c>
      <c r="E3842" s="99">
        <f t="array" ref="E3842">IF(OR('Exadata Layout'!S348 = "P", 'Exadata Layout'!S348 = "A"), 'Exadata Layout'!W348, 0)</f>
        <v>0</v>
      </c>
      <c r="F3842" s="99">
        <f>IF(OR('Exadata Layout'!S348 = "P", 'Exadata Layout'!S348 = "A"), 'Exadata Layout'!I348, 0)</f>
        <v>0</v>
      </c>
      <c r="G3842" s="91" t="str">
        <f t="array" ref="G3842">IF(OR('Exadata Layout'!S348 = "P", 'Exadata Layout'!S348 = "A"), 'Exadata Layout'!G348, "")</f>
        <v/>
      </c>
    </row>
    <row r="3843" spans="3:7">
      <c r="C3843" s="91">
        <v>335</v>
      </c>
      <c r="D3843" s="99">
        <f>IF(OR('Exadata Layout'!S349 = "P"), 'Exadata Layout'!V349, 0)</f>
        <v>0</v>
      </c>
      <c r="E3843" s="99">
        <f t="array" ref="E3843">IF(OR('Exadata Layout'!S349 = "P", 'Exadata Layout'!S349 = "A"), 'Exadata Layout'!W349, 0)</f>
        <v>0</v>
      </c>
      <c r="F3843" s="99">
        <f>IF(OR('Exadata Layout'!S349 = "P", 'Exadata Layout'!S349 = "A"), 'Exadata Layout'!I349, 0)</f>
        <v>0</v>
      </c>
      <c r="G3843" s="91" t="str">
        <f t="array" ref="G3843">IF(OR('Exadata Layout'!S349 = "P", 'Exadata Layout'!S349 = "A"), 'Exadata Layout'!G349, "")</f>
        <v/>
      </c>
    </row>
    <row r="3844" spans="3:7">
      <c r="C3844" s="91">
        <v>336</v>
      </c>
      <c r="D3844" s="99">
        <f>IF(OR('Exadata Layout'!S350 = "P"), 'Exadata Layout'!V350, 0)</f>
        <v>0</v>
      </c>
      <c r="E3844" s="99">
        <f t="array" ref="E3844">IF(OR('Exadata Layout'!S350 = "P", 'Exadata Layout'!S350 = "A"), 'Exadata Layout'!W350, 0)</f>
        <v>0</v>
      </c>
      <c r="F3844" s="99">
        <f>IF(OR('Exadata Layout'!S350 = "P", 'Exadata Layout'!S350 = "A"), 'Exadata Layout'!I350, 0)</f>
        <v>0</v>
      </c>
      <c r="G3844" s="91" t="str">
        <f t="array" ref="G3844">IF(OR('Exadata Layout'!S350 = "P", 'Exadata Layout'!S350 = "A"), 'Exadata Layout'!G350, "")</f>
        <v/>
      </c>
    </row>
    <row r="3845" spans="3:7">
      <c r="C3845" s="91">
        <v>337</v>
      </c>
      <c r="D3845" s="99">
        <f>IF(OR('Exadata Layout'!S351 = "P"), 'Exadata Layout'!V351, 0)</f>
        <v>0</v>
      </c>
      <c r="E3845" s="99">
        <f t="array" ref="E3845">IF(OR('Exadata Layout'!S351 = "P", 'Exadata Layout'!S351 = "A"), 'Exadata Layout'!W351, 0)</f>
        <v>0</v>
      </c>
      <c r="F3845" s="99">
        <f>IF(OR('Exadata Layout'!S351 = "P", 'Exadata Layout'!S351 = "A"), 'Exadata Layout'!I351, 0)</f>
        <v>0</v>
      </c>
      <c r="G3845" s="91" t="str">
        <f t="array" ref="G3845">IF(OR('Exadata Layout'!S351 = "P", 'Exadata Layout'!S351 = "A"), 'Exadata Layout'!G351, "")</f>
        <v/>
      </c>
    </row>
    <row r="3846" spans="3:7">
      <c r="C3846" s="91">
        <v>338</v>
      </c>
      <c r="D3846" s="99">
        <f>IF(OR('Exadata Layout'!S352 = "P"), 'Exadata Layout'!V352, 0)</f>
        <v>0</v>
      </c>
      <c r="E3846" s="99">
        <f t="array" ref="E3846">IF(OR('Exadata Layout'!S352 = "P", 'Exadata Layout'!S352 = "A"), 'Exadata Layout'!W352, 0)</f>
        <v>0</v>
      </c>
      <c r="F3846" s="99">
        <f>IF(OR('Exadata Layout'!S352 = "P", 'Exadata Layout'!S352 = "A"), 'Exadata Layout'!I352, 0)</f>
        <v>0</v>
      </c>
      <c r="G3846" s="91" t="str">
        <f t="array" ref="G3846">IF(OR('Exadata Layout'!S352 = "P", 'Exadata Layout'!S352 = "A"), 'Exadata Layout'!G352, "")</f>
        <v/>
      </c>
    </row>
    <row r="3847" spans="3:7">
      <c r="C3847" s="91">
        <v>339</v>
      </c>
      <c r="D3847" s="99">
        <f>IF(OR('Exadata Layout'!S353 = "P"), 'Exadata Layout'!V353, 0)</f>
        <v>0</v>
      </c>
      <c r="E3847" s="99">
        <f t="array" ref="E3847">IF(OR('Exadata Layout'!S353 = "P", 'Exadata Layout'!S353 = "A"), 'Exadata Layout'!W353, 0)</f>
        <v>0</v>
      </c>
      <c r="F3847" s="99">
        <f>IF(OR('Exadata Layout'!S353 = "P", 'Exadata Layout'!S353 = "A"), 'Exadata Layout'!I353, 0)</f>
        <v>0</v>
      </c>
      <c r="G3847" s="91" t="str">
        <f t="array" ref="G3847">IF(OR('Exadata Layout'!S353 = "P", 'Exadata Layout'!S353 = "A"), 'Exadata Layout'!G353, "")</f>
        <v/>
      </c>
    </row>
    <row r="3848" spans="3:7">
      <c r="C3848" s="91">
        <v>340</v>
      </c>
      <c r="D3848" s="99">
        <f>IF(OR('Exadata Layout'!S354 = "P"), 'Exadata Layout'!V354, 0)</f>
        <v>0</v>
      </c>
      <c r="E3848" s="99">
        <f t="array" ref="E3848">IF(OR('Exadata Layout'!S354 = "P", 'Exadata Layout'!S354 = "A"), 'Exadata Layout'!W354, 0)</f>
        <v>0</v>
      </c>
      <c r="F3848" s="99">
        <f>IF(OR('Exadata Layout'!S354 = "P", 'Exadata Layout'!S354 = "A"), 'Exadata Layout'!I354, 0)</f>
        <v>0</v>
      </c>
      <c r="G3848" s="91" t="str">
        <f t="array" ref="G3848">IF(OR('Exadata Layout'!S354 = "P", 'Exadata Layout'!S354 = "A"), 'Exadata Layout'!G354, "")</f>
        <v/>
      </c>
    </row>
    <row r="3849" spans="3:7">
      <c r="C3849" s="91">
        <v>341</v>
      </c>
      <c r="D3849" s="99">
        <f>IF(OR('Exadata Layout'!S355 = "P"), 'Exadata Layout'!V355, 0)</f>
        <v>0</v>
      </c>
      <c r="E3849" s="99">
        <f t="array" ref="E3849">IF(OR('Exadata Layout'!S355 = "P", 'Exadata Layout'!S355 = "A"), 'Exadata Layout'!W355, 0)</f>
        <v>0</v>
      </c>
      <c r="F3849" s="99">
        <f>IF(OR('Exadata Layout'!S355 = "P", 'Exadata Layout'!S355 = "A"), 'Exadata Layout'!I355, 0)</f>
        <v>0</v>
      </c>
      <c r="G3849" s="91" t="str">
        <f t="array" ref="G3849">IF(OR('Exadata Layout'!S355 = "P", 'Exadata Layout'!S355 = "A"), 'Exadata Layout'!G355, "")</f>
        <v/>
      </c>
    </row>
    <row r="3850" spans="3:7">
      <c r="C3850" s="91">
        <v>342</v>
      </c>
      <c r="D3850" s="99">
        <f>IF(OR('Exadata Layout'!S356 = "P"), 'Exadata Layout'!V356, 0)</f>
        <v>0</v>
      </c>
      <c r="E3850" s="99">
        <f t="array" ref="E3850">IF(OR('Exadata Layout'!S356 = "P", 'Exadata Layout'!S356 = "A"), 'Exadata Layout'!W356, 0)</f>
        <v>0</v>
      </c>
      <c r="F3850" s="99">
        <f>IF(OR('Exadata Layout'!S356 = "P", 'Exadata Layout'!S356 = "A"), 'Exadata Layout'!I356, 0)</f>
        <v>0</v>
      </c>
      <c r="G3850" s="91" t="str">
        <f t="array" ref="G3850">IF(OR('Exadata Layout'!S356 = "P", 'Exadata Layout'!S356 = "A"), 'Exadata Layout'!G356, "")</f>
        <v/>
      </c>
    </row>
    <row r="3851" spans="3:7">
      <c r="C3851" s="91">
        <v>343</v>
      </c>
      <c r="D3851" s="99">
        <f>IF(OR('Exadata Layout'!S357 = "P"), 'Exadata Layout'!V357, 0)</f>
        <v>0</v>
      </c>
      <c r="E3851" s="99">
        <f t="array" ref="E3851">IF(OR('Exadata Layout'!S357 = "P", 'Exadata Layout'!S357 = "A"), 'Exadata Layout'!W357, 0)</f>
        <v>0</v>
      </c>
      <c r="F3851" s="99">
        <f>IF(OR('Exadata Layout'!S357 = "P", 'Exadata Layout'!S357 = "A"), 'Exadata Layout'!I357, 0)</f>
        <v>0</v>
      </c>
      <c r="G3851" s="91" t="str">
        <f t="array" ref="G3851">IF(OR('Exadata Layout'!S357 = "P", 'Exadata Layout'!S357 = "A"), 'Exadata Layout'!G357, "")</f>
        <v/>
      </c>
    </row>
    <row r="3852" spans="3:7">
      <c r="C3852" s="91">
        <v>344</v>
      </c>
      <c r="D3852" s="99">
        <f>IF(OR('Exadata Layout'!S358 = "P"), 'Exadata Layout'!V358, 0)</f>
        <v>0</v>
      </c>
      <c r="E3852" s="99">
        <f t="array" ref="E3852">IF(OR('Exadata Layout'!S358 = "P", 'Exadata Layout'!S358 = "A"), 'Exadata Layout'!W358, 0)</f>
        <v>0</v>
      </c>
      <c r="F3852" s="99">
        <f>IF(OR('Exadata Layout'!S358 = "P", 'Exadata Layout'!S358 = "A"), 'Exadata Layout'!I358, 0)</f>
        <v>0</v>
      </c>
      <c r="G3852" s="91" t="str">
        <f t="array" ref="G3852">IF(OR('Exadata Layout'!S358 = "P", 'Exadata Layout'!S358 = "A"), 'Exadata Layout'!G358, "")</f>
        <v/>
      </c>
    </row>
    <row r="3853" spans="3:7">
      <c r="C3853" s="91">
        <v>345</v>
      </c>
      <c r="D3853" s="99">
        <f>IF(OR('Exadata Layout'!S359 = "P"), 'Exadata Layout'!V359, 0)</f>
        <v>0</v>
      </c>
      <c r="E3853" s="99">
        <f t="array" ref="E3853">IF(OR('Exadata Layout'!S359 = "P", 'Exadata Layout'!S359 = "A"), 'Exadata Layout'!W359, 0)</f>
        <v>0</v>
      </c>
      <c r="F3853" s="99">
        <f>IF(OR('Exadata Layout'!S359 = "P", 'Exadata Layout'!S359 = "A"), 'Exadata Layout'!I359, 0)</f>
        <v>0</v>
      </c>
      <c r="G3853" s="91" t="str">
        <f t="array" ref="G3853">IF(OR('Exadata Layout'!S359 = "P", 'Exadata Layout'!S359 = "A"), 'Exadata Layout'!G359, "")</f>
        <v/>
      </c>
    </row>
    <row r="3854" spans="3:7">
      <c r="C3854" s="91">
        <v>346</v>
      </c>
      <c r="D3854" s="99">
        <f>IF(OR('Exadata Layout'!S360 = "P"), 'Exadata Layout'!V360, 0)</f>
        <v>0</v>
      </c>
      <c r="E3854" s="99">
        <f t="array" ref="E3854">IF(OR('Exadata Layout'!S360 = "P", 'Exadata Layout'!S360 = "A"), 'Exadata Layout'!W360, 0)</f>
        <v>0</v>
      </c>
      <c r="F3854" s="99">
        <f>IF(OR('Exadata Layout'!S360 = "P", 'Exadata Layout'!S360 = "A"), 'Exadata Layout'!I360, 0)</f>
        <v>0</v>
      </c>
      <c r="G3854" s="91" t="str">
        <f t="array" ref="G3854">IF(OR('Exadata Layout'!S360 = "P", 'Exadata Layout'!S360 = "A"), 'Exadata Layout'!G360, "")</f>
        <v/>
      </c>
    </row>
    <row r="3855" spans="3:7">
      <c r="C3855" s="91">
        <v>347</v>
      </c>
      <c r="D3855" s="99">
        <f>IF(OR('Exadata Layout'!S361 = "P"), 'Exadata Layout'!V361, 0)</f>
        <v>0</v>
      </c>
      <c r="E3855" s="99">
        <f t="array" ref="E3855">IF(OR('Exadata Layout'!S361 = "P", 'Exadata Layout'!S361 = "A"), 'Exadata Layout'!W361, 0)</f>
        <v>0</v>
      </c>
      <c r="F3855" s="99">
        <f>IF(OR('Exadata Layout'!S361 = "P", 'Exadata Layout'!S361 = "A"), 'Exadata Layout'!I361, 0)</f>
        <v>0</v>
      </c>
      <c r="G3855" s="91" t="str">
        <f t="array" ref="G3855">IF(OR('Exadata Layout'!S361 = "P", 'Exadata Layout'!S361 = "A"), 'Exadata Layout'!G361, "")</f>
        <v/>
      </c>
    </row>
    <row r="3856" spans="3:7">
      <c r="C3856" s="91">
        <v>348</v>
      </c>
      <c r="D3856" s="99">
        <f>IF(OR('Exadata Layout'!S362 = "P"), 'Exadata Layout'!V362, 0)</f>
        <v>0</v>
      </c>
      <c r="E3856" s="99">
        <f t="array" ref="E3856">IF(OR('Exadata Layout'!S362 = "P", 'Exadata Layout'!S362 = "A"), 'Exadata Layout'!W362, 0)</f>
        <v>0</v>
      </c>
      <c r="F3856" s="99">
        <f>IF(OR('Exadata Layout'!S362 = "P", 'Exadata Layout'!S362 = "A"), 'Exadata Layout'!I362, 0)</f>
        <v>0</v>
      </c>
      <c r="G3856" s="91" t="str">
        <f t="array" ref="G3856">IF(OR('Exadata Layout'!S362 = "P", 'Exadata Layout'!S362 = "A"), 'Exadata Layout'!G362, "")</f>
        <v/>
      </c>
    </row>
    <row r="3857" spans="3:7">
      <c r="C3857" s="91">
        <v>349</v>
      </c>
      <c r="D3857" s="99">
        <f>IF(OR('Exadata Layout'!S363 = "P"), 'Exadata Layout'!V363, 0)</f>
        <v>0</v>
      </c>
      <c r="E3857" s="99">
        <f t="array" ref="E3857">IF(OR('Exadata Layout'!S363 = "P", 'Exadata Layout'!S363 = "A"), 'Exadata Layout'!W363, 0)</f>
        <v>0</v>
      </c>
      <c r="F3857" s="99">
        <f>IF(OR('Exadata Layout'!S363 = "P", 'Exadata Layout'!S363 = "A"), 'Exadata Layout'!I363, 0)</f>
        <v>0</v>
      </c>
      <c r="G3857" s="91" t="str">
        <f t="array" ref="G3857">IF(OR('Exadata Layout'!S363 = "P", 'Exadata Layout'!S363 = "A"), 'Exadata Layout'!G363, "")</f>
        <v/>
      </c>
    </row>
    <row r="3858" spans="3:7">
      <c r="C3858" s="91">
        <v>350</v>
      </c>
      <c r="D3858" s="99">
        <f>IF(OR('Exadata Layout'!S364 = "P"), 'Exadata Layout'!V364, 0)</f>
        <v>0</v>
      </c>
      <c r="E3858" s="99">
        <f t="array" ref="E3858">IF(OR('Exadata Layout'!S364 = "P", 'Exadata Layout'!S364 = "A"), 'Exadata Layout'!W364, 0)</f>
        <v>0</v>
      </c>
      <c r="F3858" s="99">
        <f>IF(OR('Exadata Layout'!S364 = "P", 'Exadata Layout'!S364 = "A"), 'Exadata Layout'!I364, 0)</f>
        <v>0</v>
      </c>
      <c r="G3858" s="91" t="str">
        <f t="array" ref="G3858">IF(OR('Exadata Layout'!S364 = "P", 'Exadata Layout'!S364 = "A"), 'Exadata Layout'!G364, "")</f>
        <v/>
      </c>
    </row>
    <row r="3859" spans="3:7">
      <c r="C3859" s="91">
        <v>351</v>
      </c>
      <c r="D3859" s="99">
        <f>IF(OR('Exadata Layout'!S365 = "P"), 'Exadata Layout'!V365, 0)</f>
        <v>0</v>
      </c>
      <c r="E3859" s="99">
        <f t="array" ref="E3859">IF(OR('Exadata Layout'!S365 = "P", 'Exadata Layout'!S365 = "A"), 'Exadata Layout'!W365, 0)</f>
        <v>0</v>
      </c>
      <c r="F3859" s="99">
        <f>IF(OR('Exadata Layout'!S365 = "P", 'Exadata Layout'!S365 = "A"), 'Exadata Layout'!I365, 0)</f>
        <v>0</v>
      </c>
      <c r="G3859" s="91" t="str">
        <f t="array" ref="G3859">IF(OR('Exadata Layout'!S365 = "P", 'Exadata Layout'!S365 = "A"), 'Exadata Layout'!G365, "")</f>
        <v/>
      </c>
    </row>
    <row r="3860" spans="3:7">
      <c r="C3860" s="91">
        <v>352</v>
      </c>
      <c r="D3860" s="99">
        <f>IF(OR('Exadata Layout'!S366 = "P"), 'Exadata Layout'!V366, 0)</f>
        <v>0</v>
      </c>
      <c r="E3860" s="99">
        <f t="array" ref="E3860">IF(OR('Exadata Layout'!S366 = "P", 'Exadata Layout'!S366 = "A"), 'Exadata Layout'!W366, 0)</f>
        <v>0</v>
      </c>
      <c r="F3860" s="99">
        <f>IF(OR('Exadata Layout'!S366 = "P", 'Exadata Layout'!S366 = "A"), 'Exadata Layout'!I366, 0)</f>
        <v>0</v>
      </c>
      <c r="G3860" s="91" t="str">
        <f t="array" ref="G3860">IF(OR('Exadata Layout'!S366 = "P", 'Exadata Layout'!S366 = "A"), 'Exadata Layout'!G366, "")</f>
        <v/>
      </c>
    </row>
    <row r="3861" spans="3:7">
      <c r="C3861" s="91">
        <v>353</v>
      </c>
      <c r="D3861" s="99">
        <f>IF(OR('Exadata Layout'!S367 = "P"), 'Exadata Layout'!V367, 0)</f>
        <v>0</v>
      </c>
      <c r="E3861" s="99">
        <f t="array" ref="E3861">IF(OR('Exadata Layout'!S367 = "P", 'Exadata Layout'!S367 = "A"), 'Exadata Layout'!W367, 0)</f>
        <v>0</v>
      </c>
      <c r="F3861" s="99">
        <f>IF(OR('Exadata Layout'!S367 = "P", 'Exadata Layout'!S367 = "A"), 'Exadata Layout'!I367, 0)</f>
        <v>0</v>
      </c>
      <c r="G3861" s="91" t="str">
        <f t="array" ref="G3861">IF(OR('Exadata Layout'!S367 = "P", 'Exadata Layout'!S367 = "A"), 'Exadata Layout'!G367, "")</f>
        <v/>
      </c>
    </row>
    <row r="3862" spans="3:7">
      <c r="C3862" s="91">
        <v>354</v>
      </c>
      <c r="D3862" s="99">
        <f>IF(OR('Exadata Layout'!S368 = "P"), 'Exadata Layout'!V368, 0)</f>
        <v>0</v>
      </c>
      <c r="E3862" s="99">
        <f t="array" ref="E3862">IF(OR('Exadata Layout'!S368 = "P", 'Exadata Layout'!S368 = "A"), 'Exadata Layout'!W368, 0)</f>
        <v>0</v>
      </c>
      <c r="F3862" s="99">
        <f>IF(OR('Exadata Layout'!S368 = "P", 'Exadata Layout'!S368 = "A"), 'Exadata Layout'!I368, 0)</f>
        <v>0</v>
      </c>
      <c r="G3862" s="91" t="str">
        <f t="array" ref="G3862">IF(OR('Exadata Layout'!S368 = "P", 'Exadata Layout'!S368 = "A"), 'Exadata Layout'!G368, "")</f>
        <v/>
      </c>
    </row>
    <row r="3863" spans="3:7">
      <c r="C3863" s="91">
        <v>355</v>
      </c>
      <c r="D3863" s="99">
        <f>IF(OR('Exadata Layout'!S369 = "P"), 'Exadata Layout'!V369, 0)</f>
        <v>0</v>
      </c>
      <c r="E3863" s="99">
        <f t="array" ref="E3863">IF(OR('Exadata Layout'!S369 = "P", 'Exadata Layout'!S369 = "A"), 'Exadata Layout'!W369, 0)</f>
        <v>0</v>
      </c>
      <c r="F3863" s="99">
        <f>IF(OR('Exadata Layout'!S369 = "P", 'Exadata Layout'!S369 = "A"), 'Exadata Layout'!I369, 0)</f>
        <v>0</v>
      </c>
      <c r="G3863" s="91" t="str">
        <f t="array" ref="G3863">IF(OR('Exadata Layout'!S369 = "P", 'Exadata Layout'!S369 = "A"), 'Exadata Layout'!G369, "")</f>
        <v/>
      </c>
    </row>
    <row r="3864" spans="3:7">
      <c r="C3864" s="91">
        <v>356</v>
      </c>
      <c r="D3864" s="99">
        <f>IF(OR('Exadata Layout'!S370 = "P"), 'Exadata Layout'!V370, 0)</f>
        <v>0</v>
      </c>
      <c r="E3864" s="99">
        <f t="array" ref="E3864">IF(OR('Exadata Layout'!S370 = "P", 'Exadata Layout'!S370 = "A"), 'Exadata Layout'!W370, 0)</f>
        <v>0</v>
      </c>
      <c r="F3864" s="99">
        <f>IF(OR('Exadata Layout'!S370 = "P", 'Exadata Layout'!S370 = "A"), 'Exadata Layout'!I370, 0)</f>
        <v>0</v>
      </c>
      <c r="G3864" s="91" t="str">
        <f t="array" ref="G3864">IF(OR('Exadata Layout'!S370 = "P", 'Exadata Layout'!S370 = "A"), 'Exadata Layout'!G370, "")</f>
        <v/>
      </c>
    </row>
    <row r="3865" spans="3:7">
      <c r="C3865" s="91">
        <v>357</v>
      </c>
      <c r="D3865" s="99">
        <f>IF(OR('Exadata Layout'!S371 = "P"), 'Exadata Layout'!V371, 0)</f>
        <v>0</v>
      </c>
      <c r="E3865" s="99">
        <f t="array" ref="E3865">IF(OR('Exadata Layout'!S371 = "P", 'Exadata Layout'!S371 = "A"), 'Exadata Layout'!W371, 0)</f>
        <v>0</v>
      </c>
      <c r="F3865" s="99">
        <f>IF(OR('Exadata Layout'!S371 = "P", 'Exadata Layout'!S371 = "A"), 'Exadata Layout'!I371, 0)</f>
        <v>0</v>
      </c>
      <c r="G3865" s="91" t="str">
        <f t="array" ref="G3865">IF(OR('Exadata Layout'!S371 = "P", 'Exadata Layout'!S371 = "A"), 'Exadata Layout'!G371, "")</f>
        <v/>
      </c>
    </row>
    <row r="3866" spans="3:7">
      <c r="C3866" s="91">
        <v>358</v>
      </c>
      <c r="D3866" s="99">
        <f>IF(OR('Exadata Layout'!S372 = "P"), 'Exadata Layout'!V372, 0)</f>
        <v>0</v>
      </c>
      <c r="E3866" s="99">
        <f t="array" ref="E3866">IF(OR('Exadata Layout'!S372 = "P", 'Exadata Layout'!S372 = "A"), 'Exadata Layout'!W372, 0)</f>
        <v>0</v>
      </c>
      <c r="F3866" s="99">
        <f>IF(OR('Exadata Layout'!S372 = "P", 'Exadata Layout'!S372 = "A"), 'Exadata Layout'!I372, 0)</f>
        <v>0</v>
      </c>
      <c r="G3866" s="91" t="str">
        <f t="array" ref="G3866">IF(OR('Exadata Layout'!S372 = "P", 'Exadata Layout'!S372 = "A"), 'Exadata Layout'!G372, "")</f>
        <v/>
      </c>
    </row>
    <row r="3867" spans="3:7">
      <c r="C3867" s="91">
        <v>359</v>
      </c>
      <c r="D3867" s="99">
        <f>IF(OR('Exadata Layout'!S373 = "P"), 'Exadata Layout'!V373, 0)</f>
        <v>0</v>
      </c>
      <c r="E3867" s="99">
        <f t="array" ref="E3867">IF(OR('Exadata Layout'!S373 = "P", 'Exadata Layout'!S373 = "A"), 'Exadata Layout'!W373, 0)</f>
        <v>0</v>
      </c>
      <c r="F3867" s="99">
        <f>IF(OR('Exadata Layout'!S373 = "P", 'Exadata Layout'!S373 = "A"), 'Exadata Layout'!I373, 0)</f>
        <v>0</v>
      </c>
      <c r="G3867" s="91" t="str">
        <f t="array" ref="G3867">IF(OR('Exadata Layout'!S373 = "P", 'Exadata Layout'!S373 = "A"), 'Exadata Layout'!G373, "")</f>
        <v/>
      </c>
    </row>
    <row r="3868" spans="3:7">
      <c r="C3868" s="91">
        <v>360</v>
      </c>
      <c r="D3868" s="99">
        <f>IF(OR('Exadata Layout'!S374 = "P"), 'Exadata Layout'!V374, 0)</f>
        <v>0</v>
      </c>
      <c r="E3868" s="99">
        <f t="array" ref="E3868">IF(OR('Exadata Layout'!S374 = "P", 'Exadata Layout'!S374 = "A"), 'Exadata Layout'!W374, 0)</f>
        <v>0</v>
      </c>
      <c r="F3868" s="99">
        <f>IF(OR('Exadata Layout'!S374 = "P", 'Exadata Layout'!S374 = "A"), 'Exadata Layout'!I374, 0)</f>
        <v>0</v>
      </c>
      <c r="G3868" s="91" t="str">
        <f t="array" ref="G3868">IF(OR('Exadata Layout'!S374 = "P", 'Exadata Layout'!S374 = "A"), 'Exadata Layout'!G374, "")</f>
        <v/>
      </c>
    </row>
    <row r="3869" spans="3:7">
      <c r="C3869" s="91">
        <v>361</v>
      </c>
      <c r="D3869" s="99">
        <f>IF(OR('Exadata Layout'!S375 = "P"), 'Exadata Layout'!V375, 0)</f>
        <v>0</v>
      </c>
      <c r="E3869" s="99">
        <f t="array" ref="E3869">IF(OR('Exadata Layout'!S375 = "P", 'Exadata Layout'!S375 = "A"), 'Exadata Layout'!W375, 0)</f>
        <v>0</v>
      </c>
      <c r="F3869" s="99">
        <f>IF(OR('Exadata Layout'!S375 = "P", 'Exadata Layout'!S375 = "A"), 'Exadata Layout'!I375, 0)</f>
        <v>0</v>
      </c>
      <c r="G3869" s="91" t="str">
        <f t="array" ref="G3869">IF(OR('Exadata Layout'!S375 = "P", 'Exadata Layout'!S375 = "A"), 'Exadata Layout'!G375, "")</f>
        <v/>
      </c>
    </row>
    <row r="3870" spans="3:7">
      <c r="C3870" s="91">
        <v>362</v>
      </c>
      <c r="D3870" s="99">
        <f>IF(OR('Exadata Layout'!S376 = "P"), 'Exadata Layout'!V376, 0)</f>
        <v>0</v>
      </c>
      <c r="E3870" s="99">
        <f t="array" ref="E3870">IF(OR('Exadata Layout'!S376 = "P", 'Exadata Layout'!S376 = "A"), 'Exadata Layout'!W376, 0)</f>
        <v>0</v>
      </c>
      <c r="F3870" s="99">
        <f>IF(OR('Exadata Layout'!S376 = "P", 'Exadata Layout'!S376 = "A"), 'Exadata Layout'!I376, 0)</f>
        <v>0</v>
      </c>
      <c r="G3870" s="91" t="str">
        <f t="array" ref="G3870">IF(OR('Exadata Layout'!S376 = "P", 'Exadata Layout'!S376 = "A"), 'Exadata Layout'!G376, "")</f>
        <v/>
      </c>
    </row>
    <row r="3871" spans="3:7">
      <c r="C3871" s="91">
        <v>363</v>
      </c>
      <c r="D3871" s="99">
        <f>IF(OR('Exadata Layout'!S377 = "P"), 'Exadata Layout'!V377, 0)</f>
        <v>0</v>
      </c>
      <c r="E3871" s="99">
        <f t="array" ref="E3871">IF(OR('Exadata Layout'!S377 = "P", 'Exadata Layout'!S377 = "A"), 'Exadata Layout'!W377, 0)</f>
        <v>0</v>
      </c>
      <c r="F3871" s="99">
        <f>IF(OR('Exadata Layout'!S377 = "P", 'Exadata Layout'!S377 = "A"), 'Exadata Layout'!I377, 0)</f>
        <v>0</v>
      </c>
      <c r="G3871" s="91" t="str">
        <f t="array" ref="G3871">IF(OR('Exadata Layout'!S377 = "P", 'Exadata Layout'!S377 = "A"), 'Exadata Layout'!G377, "")</f>
        <v/>
      </c>
    </row>
    <row r="3872" spans="3:7">
      <c r="C3872" s="91">
        <v>364</v>
      </c>
      <c r="D3872" s="99">
        <f>IF(OR('Exadata Layout'!S378 = "P"), 'Exadata Layout'!V378, 0)</f>
        <v>0</v>
      </c>
      <c r="E3872" s="99">
        <f t="array" ref="E3872">IF(OR('Exadata Layout'!S378 = "P", 'Exadata Layout'!S378 = "A"), 'Exadata Layout'!W378, 0)</f>
        <v>0</v>
      </c>
      <c r="F3872" s="99">
        <f>IF(OR('Exadata Layout'!S378 = "P", 'Exadata Layout'!S378 = "A"), 'Exadata Layout'!I378, 0)</f>
        <v>0</v>
      </c>
      <c r="G3872" s="91" t="str">
        <f t="array" ref="G3872">IF(OR('Exadata Layout'!S378 = "P", 'Exadata Layout'!S378 = "A"), 'Exadata Layout'!G378, "")</f>
        <v/>
      </c>
    </row>
    <row r="3873" spans="3:7">
      <c r="C3873" s="91">
        <v>365</v>
      </c>
      <c r="D3873" s="99">
        <f>IF(OR('Exadata Layout'!S379 = "P"), 'Exadata Layout'!V379, 0)</f>
        <v>0</v>
      </c>
      <c r="E3873" s="99">
        <f t="array" ref="E3873">IF(OR('Exadata Layout'!S379 = "P", 'Exadata Layout'!S379 = "A"), 'Exadata Layout'!W379, 0)</f>
        <v>0</v>
      </c>
      <c r="F3873" s="99">
        <f>IF(OR('Exadata Layout'!S379 = "P", 'Exadata Layout'!S379 = "A"), 'Exadata Layout'!I379, 0)</f>
        <v>0</v>
      </c>
      <c r="G3873" s="91" t="str">
        <f t="array" ref="G3873">IF(OR('Exadata Layout'!S379 = "P", 'Exadata Layout'!S379 = "A"), 'Exadata Layout'!G379, "")</f>
        <v/>
      </c>
    </row>
    <row r="3874" spans="3:7">
      <c r="C3874" s="91">
        <v>366</v>
      </c>
      <c r="D3874" s="99">
        <f>IF(OR('Exadata Layout'!S380 = "P"), 'Exadata Layout'!V380, 0)</f>
        <v>0</v>
      </c>
      <c r="E3874" s="99">
        <f t="array" ref="E3874">IF(OR('Exadata Layout'!S380 = "P", 'Exadata Layout'!S380 = "A"), 'Exadata Layout'!W380, 0)</f>
        <v>0</v>
      </c>
      <c r="F3874" s="99">
        <f>IF(OR('Exadata Layout'!S380 = "P", 'Exadata Layout'!S380 = "A"), 'Exadata Layout'!I380, 0)</f>
        <v>0</v>
      </c>
      <c r="G3874" s="91" t="str">
        <f t="array" ref="G3874">IF(OR('Exadata Layout'!S380 = "P", 'Exadata Layout'!S380 = "A"), 'Exadata Layout'!G380, "")</f>
        <v/>
      </c>
    </row>
    <row r="3875" spans="3:7">
      <c r="C3875" s="91">
        <v>367</v>
      </c>
      <c r="D3875" s="99">
        <f>IF(OR('Exadata Layout'!S381 = "P"), 'Exadata Layout'!V381, 0)</f>
        <v>0</v>
      </c>
      <c r="E3875" s="99">
        <f t="array" ref="E3875">IF(OR('Exadata Layout'!S381 = "P", 'Exadata Layout'!S381 = "A"), 'Exadata Layout'!W381, 0)</f>
        <v>0</v>
      </c>
      <c r="F3875" s="99">
        <f>IF(OR('Exadata Layout'!S381 = "P", 'Exadata Layout'!S381 = "A"), 'Exadata Layout'!I381, 0)</f>
        <v>0</v>
      </c>
      <c r="G3875" s="91" t="str">
        <f t="array" ref="G3875">IF(OR('Exadata Layout'!S381 = "P", 'Exadata Layout'!S381 = "A"), 'Exadata Layout'!G381, "")</f>
        <v/>
      </c>
    </row>
    <row r="3876" spans="3:7">
      <c r="C3876" s="91">
        <v>368</v>
      </c>
      <c r="D3876" s="99">
        <f>IF(OR('Exadata Layout'!S382 = "P"), 'Exadata Layout'!V382, 0)</f>
        <v>0</v>
      </c>
      <c r="E3876" s="99">
        <f t="array" ref="E3876">IF(OR('Exadata Layout'!S382 = "P", 'Exadata Layout'!S382 = "A"), 'Exadata Layout'!W382, 0)</f>
        <v>0</v>
      </c>
      <c r="F3876" s="99">
        <f>IF(OR('Exadata Layout'!S382 = "P", 'Exadata Layout'!S382 = "A"), 'Exadata Layout'!I382, 0)</f>
        <v>0</v>
      </c>
      <c r="G3876" s="91" t="str">
        <f t="array" ref="G3876">IF(OR('Exadata Layout'!S382 = "P", 'Exadata Layout'!S382 = "A"), 'Exadata Layout'!G382, "")</f>
        <v/>
      </c>
    </row>
    <row r="3877" spans="3:7">
      <c r="C3877" s="91">
        <v>369</v>
      </c>
      <c r="D3877" s="99">
        <f>IF(OR('Exadata Layout'!S383 = "P"), 'Exadata Layout'!V383, 0)</f>
        <v>0</v>
      </c>
      <c r="E3877" s="99">
        <f t="array" ref="E3877">IF(OR('Exadata Layout'!S383 = "P", 'Exadata Layout'!S383 = "A"), 'Exadata Layout'!W383, 0)</f>
        <v>0</v>
      </c>
      <c r="F3877" s="99">
        <f>IF(OR('Exadata Layout'!S383 = "P", 'Exadata Layout'!S383 = "A"), 'Exadata Layout'!I383, 0)</f>
        <v>0</v>
      </c>
      <c r="G3877" s="91" t="str">
        <f t="array" ref="G3877">IF(OR('Exadata Layout'!S383 = "P", 'Exadata Layout'!S383 = "A"), 'Exadata Layout'!G383, "")</f>
        <v/>
      </c>
    </row>
    <row r="3878" spans="3:7">
      <c r="C3878" s="91">
        <v>370</v>
      </c>
      <c r="D3878" s="99">
        <f>IF(OR('Exadata Layout'!S384 = "P"), 'Exadata Layout'!V384, 0)</f>
        <v>0</v>
      </c>
      <c r="E3878" s="99">
        <f t="array" ref="E3878">IF(OR('Exadata Layout'!S384 = "P", 'Exadata Layout'!S384 = "A"), 'Exadata Layout'!W384, 0)</f>
        <v>0</v>
      </c>
      <c r="F3878" s="99">
        <f>IF(OR('Exadata Layout'!S384 = "P", 'Exadata Layout'!S384 = "A"), 'Exadata Layout'!I384, 0)</f>
        <v>0</v>
      </c>
      <c r="G3878" s="91" t="str">
        <f t="array" ref="G3878">IF(OR('Exadata Layout'!S384 = "P", 'Exadata Layout'!S384 = "A"), 'Exadata Layout'!G384, "")</f>
        <v/>
      </c>
    </row>
    <row r="3879" spans="3:7">
      <c r="C3879" s="91">
        <v>371</v>
      </c>
      <c r="D3879" s="99">
        <f>IF(OR('Exadata Layout'!S385 = "P"), 'Exadata Layout'!V385, 0)</f>
        <v>0</v>
      </c>
      <c r="E3879" s="99">
        <f t="array" ref="E3879">IF(OR('Exadata Layout'!S385 = "P", 'Exadata Layout'!S385 = "A"), 'Exadata Layout'!W385, 0)</f>
        <v>0</v>
      </c>
      <c r="F3879" s="99">
        <f>IF(OR('Exadata Layout'!S385 = "P", 'Exadata Layout'!S385 = "A"), 'Exadata Layout'!I385, 0)</f>
        <v>0</v>
      </c>
      <c r="G3879" s="91" t="str">
        <f t="array" ref="G3879">IF(OR('Exadata Layout'!S385 = "P", 'Exadata Layout'!S385 = "A"), 'Exadata Layout'!G385, "")</f>
        <v/>
      </c>
    </row>
    <row r="3880" spans="3:7">
      <c r="C3880" s="91">
        <v>372</v>
      </c>
      <c r="D3880" s="99">
        <f>IF(OR('Exadata Layout'!S386 = "P"), 'Exadata Layout'!V386, 0)</f>
        <v>0</v>
      </c>
      <c r="E3880" s="99">
        <f t="array" ref="E3880">IF(OR('Exadata Layout'!S386 = "P", 'Exadata Layout'!S386 = "A"), 'Exadata Layout'!W386, 0)</f>
        <v>0</v>
      </c>
      <c r="F3880" s="99">
        <f>IF(OR('Exadata Layout'!S386 = "P", 'Exadata Layout'!S386 = "A"), 'Exadata Layout'!I386, 0)</f>
        <v>0</v>
      </c>
      <c r="G3880" s="91" t="str">
        <f t="array" ref="G3880">IF(OR('Exadata Layout'!S386 = "P", 'Exadata Layout'!S386 = "A"), 'Exadata Layout'!G386, "")</f>
        <v/>
      </c>
    </row>
    <row r="3881" spans="3:7">
      <c r="C3881" s="91">
        <v>373</v>
      </c>
      <c r="D3881" s="99">
        <f>IF(OR('Exadata Layout'!S387 = "P"), 'Exadata Layout'!V387, 0)</f>
        <v>0</v>
      </c>
      <c r="E3881" s="99">
        <f t="array" ref="E3881">IF(OR('Exadata Layout'!S387 = "P", 'Exadata Layout'!S387 = "A"), 'Exadata Layout'!W387, 0)</f>
        <v>0</v>
      </c>
      <c r="F3881" s="99">
        <f>IF(OR('Exadata Layout'!S387 = "P", 'Exadata Layout'!S387 = "A"), 'Exadata Layout'!I387, 0)</f>
        <v>0</v>
      </c>
      <c r="G3881" s="91" t="str">
        <f t="array" ref="G3881">IF(OR('Exadata Layout'!S387 = "P", 'Exadata Layout'!S387 = "A"), 'Exadata Layout'!G387, "")</f>
        <v/>
      </c>
    </row>
    <row r="3882" spans="3:7">
      <c r="C3882" s="91">
        <v>374</v>
      </c>
      <c r="D3882" s="99">
        <f>IF(OR('Exadata Layout'!S388 = "P"), 'Exadata Layout'!V388, 0)</f>
        <v>0</v>
      </c>
      <c r="E3882" s="99">
        <f t="array" ref="E3882">IF(OR('Exadata Layout'!S388 = "P", 'Exadata Layout'!S388 = "A"), 'Exadata Layout'!W388, 0)</f>
        <v>0</v>
      </c>
      <c r="F3882" s="99">
        <f>IF(OR('Exadata Layout'!S388 = "P", 'Exadata Layout'!S388 = "A"), 'Exadata Layout'!I388, 0)</f>
        <v>0</v>
      </c>
      <c r="G3882" s="91" t="str">
        <f t="array" ref="G3882">IF(OR('Exadata Layout'!S388 = "P", 'Exadata Layout'!S388 = "A"), 'Exadata Layout'!G388, "")</f>
        <v/>
      </c>
    </row>
    <row r="3883" spans="3:7">
      <c r="C3883" s="91">
        <v>375</v>
      </c>
      <c r="D3883" s="99">
        <f>IF(OR('Exadata Layout'!S389 = "P"), 'Exadata Layout'!V389, 0)</f>
        <v>0</v>
      </c>
      <c r="E3883" s="99">
        <f t="array" ref="E3883">IF(OR('Exadata Layout'!S389 = "P", 'Exadata Layout'!S389 = "A"), 'Exadata Layout'!W389, 0)</f>
        <v>0</v>
      </c>
      <c r="F3883" s="99">
        <f>IF(OR('Exadata Layout'!S389 = "P", 'Exadata Layout'!S389 = "A"), 'Exadata Layout'!I389, 0)</f>
        <v>0</v>
      </c>
      <c r="G3883" s="91" t="str">
        <f t="array" ref="G3883">IF(OR('Exadata Layout'!S389 = "P", 'Exadata Layout'!S389 = "A"), 'Exadata Layout'!G389, "")</f>
        <v/>
      </c>
    </row>
    <row r="3884" spans="3:7">
      <c r="C3884" s="91">
        <v>376</v>
      </c>
      <c r="D3884" s="99">
        <f>IF(OR('Exadata Layout'!S390 = "P"), 'Exadata Layout'!V390, 0)</f>
        <v>0</v>
      </c>
      <c r="E3884" s="99">
        <f t="array" ref="E3884">IF(OR('Exadata Layout'!S390 = "P", 'Exadata Layout'!S390 = "A"), 'Exadata Layout'!W390, 0)</f>
        <v>0</v>
      </c>
      <c r="F3884" s="99">
        <f>IF(OR('Exadata Layout'!S390 = "P", 'Exadata Layout'!S390 = "A"), 'Exadata Layout'!I390, 0)</f>
        <v>0</v>
      </c>
      <c r="G3884" s="91" t="str">
        <f t="array" ref="G3884">IF(OR('Exadata Layout'!S390 = "P", 'Exadata Layout'!S390 = "A"), 'Exadata Layout'!G390, "")</f>
        <v/>
      </c>
    </row>
    <row r="3885" spans="3:7">
      <c r="C3885" s="91">
        <v>377</v>
      </c>
      <c r="D3885" s="99">
        <f>IF(OR('Exadata Layout'!S391 = "P"), 'Exadata Layout'!V391, 0)</f>
        <v>0</v>
      </c>
      <c r="E3885" s="99">
        <f t="array" ref="E3885">IF(OR('Exadata Layout'!S391 = "P", 'Exadata Layout'!S391 = "A"), 'Exadata Layout'!W391, 0)</f>
        <v>0</v>
      </c>
      <c r="F3885" s="99">
        <f>IF(OR('Exadata Layout'!S391 = "P", 'Exadata Layout'!S391 = "A"), 'Exadata Layout'!I391, 0)</f>
        <v>0</v>
      </c>
      <c r="G3885" s="91" t="str">
        <f t="array" ref="G3885">IF(OR('Exadata Layout'!S391 = "P", 'Exadata Layout'!S391 = "A"), 'Exadata Layout'!G391, "")</f>
        <v/>
      </c>
    </row>
    <row r="3886" spans="3:7">
      <c r="C3886" s="91">
        <v>378</v>
      </c>
      <c r="D3886" s="99">
        <f>IF(OR('Exadata Layout'!S392 = "P"), 'Exadata Layout'!V392, 0)</f>
        <v>0</v>
      </c>
      <c r="E3886" s="99">
        <f t="array" ref="E3886">IF(OR('Exadata Layout'!S392 = "P", 'Exadata Layout'!S392 = "A"), 'Exadata Layout'!W392, 0)</f>
        <v>0</v>
      </c>
      <c r="F3886" s="99">
        <f>IF(OR('Exadata Layout'!S392 = "P", 'Exadata Layout'!S392 = "A"), 'Exadata Layout'!I392, 0)</f>
        <v>0</v>
      </c>
      <c r="G3886" s="91" t="str">
        <f t="array" ref="G3886">IF(OR('Exadata Layout'!S392 = "P", 'Exadata Layout'!S392 = "A"), 'Exadata Layout'!G392, "")</f>
        <v/>
      </c>
    </row>
    <row r="3887" spans="3:7">
      <c r="C3887" s="91">
        <v>379</v>
      </c>
      <c r="D3887" s="99">
        <f>IF(OR('Exadata Layout'!S393 = "P"), 'Exadata Layout'!V393, 0)</f>
        <v>0</v>
      </c>
      <c r="E3887" s="99">
        <f t="array" ref="E3887">IF(OR('Exadata Layout'!S393 = "P", 'Exadata Layout'!S393 = "A"), 'Exadata Layout'!W393, 0)</f>
        <v>0</v>
      </c>
      <c r="F3887" s="99">
        <f>IF(OR('Exadata Layout'!S393 = "P", 'Exadata Layout'!S393 = "A"), 'Exadata Layout'!I393, 0)</f>
        <v>0</v>
      </c>
      <c r="G3887" s="91" t="str">
        <f t="array" ref="G3887">IF(OR('Exadata Layout'!S393 = "P", 'Exadata Layout'!S393 = "A"), 'Exadata Layout'!G393, "")</f>
        <v/>
      </c>
    </row>
    <row r="3888" spans="3:7">
      <c r="C3888" s="91">
        <v>380</v>
      </c>
      <c r="D3888" s="99">
        <f>IF(OR('Exadata Layout'!S394 = "P"), 'Exadata Layout'!V394, 0)</f>
        <v>0</v>
      </c>
      <c r="E3888" s="99">
        <f t="array" ref="E3888">IF(OR('Exadata Layout'!S394 = "P", 'Exadata Layout'!S394 = "A"), 'Exadata Layout'!W394, 0)</f>
        <v>0</v>
      </c>
      <c r="F3888" s="99">
        <f>IF(OR('Exadata Layout'!S394 = "P", 'Exadata Layout'!S394 = "A"), 'Exadata Layout'!I394, 0)</f>
        <v>0</v>
      </c>
      <c r="G3888" s="91" t="str">
        <f t="array" ref="G3888">IF(OR('Exadata Layout'!S394 = "P", 'Exadata Layout'!S394 = "A"), 'Exadata Layout'!G394, "")</f>
        <v/>
      </c>
    </row>
    <row r="3889" spans="3:7">
      <c r="C3889" s="91">
        <v>381</v>
      </c>
      <c r="D3889" s="99">
        <f>IF(OR('Exadata Layout'!S395 = "P"), 'Exadata Layout'!V395, 0)</f>
        <v>0</v>
      </c>
      <c r="E3889" s="99">
        <f t="array" ref="E3889">IF(OR('Exadata Layout'!S395 = "P", 'Exadata Layout'!S395 = "A"), 'Exadata Layout'!W395, 0)</f>
        <v>0</v>
      </c>
      <c r="F3889" s="99">
        <f>IF(OR('Exadata Layout'!S395 = "P", 'Exadata Layout'!S395 = "A"), 'Exadata Layout'!I395, 0)</f>
        <v>0</v>
      </c>
      <c r="G3889" s="91" t="str">
        <f t="array" ref="G3889">IF(OR('Exadata Layout'!S395 = "P", 'Exadata Layout'!S395 = "A"), 'Exadata Layout'!G395, "")</f>
        <v/>
      </c>
    </row>
    <row r="3890" spans="3:7">
      <c r="C3890" s="91">
        <v>382</v>
      </c>
      <c r="D3890" s="99">
        <f>IF(OR('Exadata Layout'!S396 = "P"), 'Exadata Layout'!V396, 0)</f>
        <v>0</v>
      </c>
      <c r="E3890" s="99">
        <f t="array" ref="E3890">IF(OR('Exadata Layout'!S396 = "P", 'Exadata Layout'!S396 = "A"), 'Exadata Layout'!W396, 0)</f>
        <v>0</v>
      </c>
      <c r="F3890" s="99">
        <f>IF(OR('Exadata Layout'!S396 = "P", 'Exadata Layout'!S396 = "A"), 'Exadata Layout'!I396, 0)</f>
        <v>0</v>
      </c>
      <c r="G3890" s="91" t="str">
        <f t="array" ref="G3890">IF(OR('Exadata Layout'!S396 = "P", 'Exadata Layout'!S396 = "A"), 'Exadata Layout'!G396, "")</f>
        <v/>
      </c>
    </row>
    <row r="3891" spans="3:7">
      <c r="C3891" s="91">
        <v>383</v>
      </c>
      <c r="D3891" s="99">
        <f>IF(OR('Exadata Layout'!S397 = "P"), 'Exadata Layout'!V397, 0)</f>
        <v>0</v>
      </c>
      <c r="E3891" s="99">
        <f t="array" ref="E3891">IF(OR('Exadata Layout'!S397 = "P", 'Exadata Layout'!S397 = "A"), 'Exadata Layout'!W397, 0)</f>
        <v>0</v>
      </c>
      <c r="F3891" s="99">
        <f>IF(OR('Exadata Layout'!S397 = "P", 'Exadata Layout'!S397 = "A"), 'Exadata Layout'!I397, 0)</f>
        <v>0</v>
      </c>
      <c r="G3891" s="91" t="str">
        <f t="array" ref="G3891">IF(OR('Exadata Layout'!S397 = "P", 'Exadata Layout'!S397 = "A"), 'Exadata Layout'!G397, "")</f>
        <v/>
      </c>
    </row>
    <row r="3892" spans="3:7">
      <c r="C3892" s="91">
        <v>384</v>
      </c>
      <c r="D3892" s="99">
        <f>IF(OR('Exadata Layout'!S398 = "P"), 'Exadata Layout'!V398, 0)</f>
        <v>0</v>
      </c>
      <c r="E3892" s="99">
        <f t="array" ref="E3892">IF(OR('Exadata Layout'!S398 = "P", 'Exadata Layout'!S398 = "A"), 'Exadata Layout'!W398, 0)</f>
        <v>0</v>
      </c>
      <c r="F3892" s="99">
        <f>IF(OR('Exadata Layout'!S398 = "P", 'Exadata Layout'!S398 = "A"), 'Exadata Layout'!I398, 0)</f>
        <v>0</v>
      </c>
      <c r="G3892" s="91" t="str">
        <f t="array" ref="G3892">IF(OR('Exadata Layout'!S398 = "P", 'Exadata Layout'!S398 = "A"), 'Exadata Layout'!G398, "")</f>
        <v/>
      </c>
    </row>
    <row r="3893" spans="3:7">
      <c r="C3893" s="91">
        <v>385</v>
      </c>
      <c r="D3893" s="99">
        <f>IF(OR('Exadata Layout'!S399 = "P"), 'Exadata Layout'!V399, 0)</f>
        <v>0</v>
      </c>
      <c r="E3893" s="99">
        <f t="array" ref="E3893">IF(OR('Exadata Layout'!S399 = "P", 'Exadata Layout'!S399 = "A"), 'Exadata Layout'!W399, 0)</f>
        <v>0</v>
      </c>
      <c r="F3893" s="99">
        <f>IF(OR('Exadata Layout'!S399 = "P", 'Exadata Layout'!S399 = "A"), 'Exadata Layout'!I399, 0)</f>
        <v>0</v>
      </c>
      <c r="G3893" s="91" t="str">
        <f t="array" ref="G3893">IF(OR('Exadata Layout'!S399 = "P", 'Exadata Layout'!S399 = "A"), 'Exadata Layout'!G399, "")</f>
        <v/>
      </c>
    </row>
    <row r="3894" spans="3:7">
      <c r="C3894" s="91">
        <v>386</v>
      </c>
      <c r="D3894" s="99">
        <f>IF(OR('Exadata Layout'!S400 = "P"), 'Exadata Layout'!V400, 0)</f>
        <v>0</v>
      </c>
      <c r="E3894" s="99">
        <f t="array" ref="E3894">IF(OR('Exadata Layout'!S400 = "P", 'Exadata Layout'!S400 = "A"), 'Exadata Layout'!W400, 0)</f>
        <v>0</v>
      </c>
      <c r="F3894" s="99">
        <f>IF(OR('Exadata Layout'!S400 = "P", 'Exadata Layout'!S400 = "A"), 'Exadata Layout'!I400, 0)</f>
        <v>0</v>
      </c>
      <c r="G3894" s="91" t="str">
        <f t="array" ref="G3894">IF(OR('Exadata Layout'!S400 = "P", 'Exadata Layout'!S400 = "A"), 'Exadata Layout'!G400, "")</f>
        <v/>
      </c>
    </row>
    <row r="3895" spans="3:7">
      <c r="C3895" s="91">
        <v>387</v>
      </c>
      <c r="D3895" s="99">
        <f>IF(OR('Exadata Layout'!S401 = "P"), 'Exadata Layout'!V401, 0)</f>
        <v>0</v>
      </c>
      <c r="E3895" s="99">
        <f t="array" ref="E3895">IF(OR('Exadata Layout'!S401 = "P", 'Exadata Layout'!S401 = "A"), 'Exadata Layout'!W401, 0)</f>
        <v>0</v>
      </c>
      <c r="F3895" s="99">
        <f>IF(OR('Exadata Layout'!S401 = "P", 'Exadata Layout'!S401 = "A"), 'Exadata Layout'!I401, 0)</f>
        <v>0</v>
      </c>
      <c r="G3895" s="91" t="str">
        <f t="array" ref="G3895">IF(OR('Exadata Layout'!S401 = "P", 'Exadata Layout'!S401 = "A"), 'Exadata Layout'!G401, "")</f>
        <v/>
      </c>
    </row>
    <row r="3896" spans="3:7">
      <c r="C3896" s="91">
        <v>388</v>
      </c>
      <c r="D3896" s="99">
        <f>IF(OR('Exadata Layout'!S402 = "P"), 'Exadata Layout'!V402, 0)</f>
        <v>0</v>
      </c>
      <c r="E3896" s="99">
        <f t="array" ref="E3896">IF(OR('Exadata Layout'!S402 = "P", 'Exadata Layout'!S402 = "A"), 'Exadata Layout'!W402, 0)</f>
        <v>0</v>
      </c>
      <c r="F3896" s="99">
        <f>IF(OR('Exadata Layout'!S402 = "P", 'Exadata Layout'!S402 = "A"), 'Exadata Layout'!I402, 0)</f>
        <v>0</v>
      </c>
      <c r="G3896" s="91" t="str">
        <f t="array" ref="G3896">IF(OR('Exadata Layout'!S402 = "P", 'Exadata Layout'!S402 = "A"), 'Exadata Layout'!G402, "")</f>
        <v/>
      </c>
    </row>
    <row r="3897" spans="3:7">
      <c r="C3897" s="91">
        <v>389</v>
      </c>
      <c r="D3897" s="99">
        <f>IF(OR('Exadata Layout'!S403 = "P"), 'Exadata Layout'!V403, 0)</f>
        <v>0</v>
      </c>
      <c r="E3897" s="99">
        <f t="array" ref="E3897">IF(OR('Exadata Layout'!S403 = "P", 'Exadata Layout'!S403 = "A"), 'Exadata Layout'!W403, 0)</f>
        <v>0</v>
      </c>
      <c r="F3897" s="99">
        <f>IF(OR('Exadata Layout'!S403 = "P", 'Exadata Layout'!S403 = "A"), 'Exadata Layout'!I403, 0)</f>
        <v>0</v>
      </c>
      <c r="G3897" s="91" t="str">
        <f t="array" ref="G3897">IF(OR('Exadata Layout'!S403 = "P", 'Exadata Layout'!S403 = "A"), 'Exadata Layout'!G403, "")</f>
        <v/>
      </c>
    </row>
    <row r="3898" spans="3:7">
      <c r="C3898" s="91">
        <v>390</v>
      </c>
      <c r="D3898" s="99">
        <f>IF(OR('Exadata Layout'!S404 = "P"), 'Exadata Layout'!V404, 0)</f>
        <v>0</v>
      </c>
      <c r="E3898" s="99">
        <f t="array" ref="E3898">IF(OR('Exadata Layout'!S404 = "P", 'Exadata Layout'!S404 = "A"), 'Exadata Layout'!W404, 0)</f>
        <v>0</v>
      </c>
      <c r="F3898" s="99">
        <f>IF(OR('Exadata Layout'!S404 = "P", 'Exadata Layout'!S404 = "A"), 'Exadata Layout'!I404, 0)</f>
        <v>0</v>
      </c>
      <c r="G3898" s="91" t="str">
        <f t="array" ref="G3898">IF(OR('Exadata Layout'!S404 = "P", 'Exadata Layout'!S404 = "A"), 'Exadata Layout'!G404, "")</f>
        <v/>
      </c>
    </row>
    <row r="3899" spans="3:7">
      <c r="C3899" s="91">
        <v>391</v>
      </c>
      <c r="D3899" s="99">
        <f>IF(OR('Exadata Layout'!S405 = "P"), 'Exadata Layout'!V405, 0)</f>
        <v>0</v>
      </c>
      <c r="E3899" s="99">
        <f t="array" ref="E3899">IF(OR('Exadata Layout'!S405 = "P", 'Exadata Layout'!S405 = "A"), 'Exadata Layout'!W405, 0)</f>
        <v>0</v>
      </c>
      <c r="F3899" s="99">
        <f>IF(OR('Exadata Layout'!S405 = "P", 'Exadata Layout'!S405 = "A"), 'Exadata Layout'!I405, 0)</f>
        <v>0</v>
      </c>
      <c r="G3899" s="91" t="str">
        <f t="array" ref="G3899">IF(OR('Exadata Layout'!S405 = "P", 'Exadata Layout'!S405 = "A"), 'Exadata Layout'!G405, "")</f>
        <v/>
      </c>
    </row>
    <row r="3900" spans="3:7">
      <c r="C3900" s="91">
        <v>392</v>
      </c>
      <c r="D3900" s="99">
        <f>IF(OR('Exadata Layout'!S406 = "P"), 'Exadata Layout'!V406, 0)</f>
        <v>0</v>
      </c>
      <c r="E3900" s="99">
        <f t="array" ref="E3900">IF(OR('Exadata Layout'!S406 = "P", 'Exadata Layout'!S406 = "A"), 'Exadata Layout'!W406, 0)</f>
        <v>0</v>
      </c>
      <c r="F3900" s="99">
        <f>IF(OR('Exadata Layout'!S406 = "P", 'Exadata Layout'!S406 = "A"), 'Exadata Layout'!I406, 0)</f>
        <v>0</v>
      </c>
      <c r="G3900" s="91" t="str">
        <f t="array" ref="G3900">IF(OR('Exadata Layout'!S406 = "P", 'Exadata Layout'!S406 = "A"), 'Exadata Layout'!G406, "")</f>
        <v/>
      </c>
    </row>
    <row r="3901" spans="3:7">
      <c r="C3901" s="91">
        <v>393</v>
      </c>
      <c r="D3901" s="99">
        <f>IF(OR('Exadata Layout'!S407 = "P"), 'Exadata Layout'!V407, 0)</f>
        <v>0</v>
      </c>
      <c r="E3901" s="99">
        <f t="array" ref="E3901">IF(OR('Exadata Layout'!S407 = "P", 'Exadata Layout'!S407 = "A"), 'Exadata Layout'!W407, 0)</f>
        <v>0</v>
      </c>
      <c r="F3901" s="99">
        <f>IF(OR('Exadata Layout'!S407 = "P", 'Exadata Layout'!S407 = "A"), 'Exadata Layout'!I407, 0)</f>
        <v>0</v>
      </c>
      <c r="G3901" s="91" t="str">
        <f t="array" ref="G3901">IF(OR('Exadata Layout'!S407 = "P", 'Exadata Layout'!S407 = "A"), 'Exadata Layout'!G407, "")</f>
        <v/>
      </c>
    </row>
    <row r="3902" spans="3:7">
      <c r="C3902" s="91">
        <v>394</v>
      </c>
      <c r="D3902" s="99">
        <f>IF(OR('Exadata Layout'!S408 = "P"), 'Exadata Layout'!V408, 0)</f>
        <v>0</v>
      </c>
      <c r="E3902" s="99">
        <f t="array" ref="E3902">IF(OR('Exadata Layout'!S408 = "P", 'Exadata Layout'!S408 = "A"), 'Exadata Layout'!W408, 0)</f>
        <v>0</v>
      </c>
      <c r="F3902" s="99">
        <f>IF(OR('Exadata Layout'!S408 = "P", 'Exadata Layout'!S408 = "A"), 'Exadata Layout'!I408, 0)</f>
        <v>0</v>
      </c>
      <c r="G3902" s="91" t="str">
        <f t="array" ref="G3902">IF(OR('Exadata Layout'!S408 = "P", 'Exadata Layout'!S408 = "A"), 'Exadata Layout'!G408, "")</f>
        <v/>
      </c>
    </row>
    <row r="3903" spans="3:7">
      <c r="C3903" s="91">
        <v>395</v>
      </c>
      <c r="D3903" s="99">
        <f>IF(OR('Exadata Layout'!S409 = "P"), 'Exadata Layout'!V409, 0)</f>
        <v>0</v>
      </c>
      <c r="E3903" s="99">
        <f t="array" ref="E3903">IF(OR('Exadata Layout'!S409 = "P", 'Exadata Layout'!S409 = "A"), 'Exadata Layout'!W409, 0)</f>
        <v>0</v>
      </c>
      <c r="F3903" s="99">
        <f>IF(OR('Exadata Layout'!S409 = "P", 'Exadata Layout'!S409 = "A"), 'Exadata Layout'!I409, 0)</f>
        <v>0</v>
      </c>
      <c r="G3903" s="91" t="str">
        <f t="array" ref="G3903">IF(OR('Exadata Layout'!S409 = "P", 'Exadata Layout'!S409 = "A"), 'Exadata Layout'!G409, "")</f>
        <v/>
      </c>
    </row>
    <row r="3904" spans="3:7">
      <c r="C3904" s="91">
        <v>396</v>
      </c>
      <c r="D3904" s="99">
        <f>IF(OR('Exadata Layout'!S410 = "P"), 'Exadata Layout'!V410, 0)</f>
        <v>0</v>
      </c>
      <c r="E3904" s="99">
        <f t="array" ref="E3904">IF(OR('Exadata Layout'!S410 = "P", 'Exadata Layout'!S410 = "A"), 'Exadata Layout'!W410, 0)</f>
        <v>0</v>
      </c>
      <c r="F3904" s="99">
        <f>IF(OR('Exadata Layout'!S410 = "P", 'Exadata Layout'!S410 = "A"), 'Exadata Layout'!I410, 0)</f>
        <v>0</v>
      </c>
      <c r="G3904" s="91" t="str">
        <f t="array" ref="G3904">IF(OR('Exadata Layout'!S410 = "P", 'Exadata Layout'!S410 = "A"), 'Exadata Layout'!G410, "")</f>
        <v/>
      </c>
    </row>
    <row r="3905" spans="3:7">
      <c r="C3905" s="91">
        <v>397</v>
      </c>
      <c r="D3905" s="99">
        <f>IF(OR('Exadata Layout'!S411 = "P"), 'Exadata Layout'!V411, 0)</f>
        <v>0</v>
      </c>
      <c r="E3905" s="99">
        <f t="array" ref="E3905">IF(OR('Exadata Layout'!S411 = "P", 'Exadata Layout'!S411 = "A"), 'Exadata Layout'!W411, 0)</f>
        <v>0</v>
      </c>
      <c r="F3905" s="99">
        <f>IF(OR('Exadata Layout'!S411 = "P", 'Exadata Layout'!S411 = "A"), 'Exadata Layout'!I411, 0)</f>
        <v>0</v>
      </c>
      <c r="G3905" s="91" t="str">
        <f t="array" ref="G3905">IF(OR('Exadata Layout'!S411 = "P", 'Exadata Layout'!S411 = "A"), 'Exadata Layout'!G411, "")</f>
        <v/>
      </c>
    </row>
    <row r="3906" spans="3:7">
      <c r="C3906" s="91">
        <v>398</v>
      </c>
      <c r="D3906" s="99">
        <f>IF(OR('Exadata Layout'!S412 = "P"), 'Exadata Layout'!V412, 0)</f>
        <v>0</v>
      </c>
      <c r="E3906" s="99">
        <f t="array" ref="E3906">IF(OR('Exadata Layout'!S412 = "P", 'Exadata Layout'!S412 = "A"), 'Exadata Layout'!W412, 0)</f>
        <v>0</v>
      </c>
      <c r="F3906" s="99">
        <f>IF(OR('Exadata Layout'!S412 = "P", 'Exadata Layout'!S412 = "A"), 'Exadata Layout'!I412, 0)</f>
        <v>0</v>
      </c>
      <c r="G3906" s="91" t="str">
        <f t="array" ref="G3906">IF(OR('Exadata Layout'!S412 = "P", 'Exadata Layout'!S412 = "A"), 'Exadata Layout'!G412, "")</f>
        <v/>
      </c>
    </row>
    <row r="3907" spans="3:7">
      <c r="C3907" s="91">
        <v>399</v>
      </c>
      <c r="D3907" s="99">
        <f>IF(OR('Exadata Layout'!S413 = "P"), 'Exadata Layout'!V413, 0)</f>
        <v>0</v>
      </c>
      <c r="E3907" s="99">
        <f t="array" ref="E3907">IF(OR('Exadata Layout'!S413 = "P", 'Exadata Layout'!S413 = "A"), 'Exadata Layout'!W413, 0)</f>
        <v>0</v>
      </c>
      <c r="F3907" s="99">
        <f>IF(OR('Exadata Layout'!S413 = "P", 'Exadata Layout'!S413 = "A"), 'Exadata Layout'!I413, 0)</f>
        <v>0</v>
      </c>
      <c r="G3907" s="91" t="str">
        <f t="array" ref="G3907">IF(OR('Exadata Layout'!S413 = "P", 'Exadata Layout'!S413 = "A"), 'Exadata Layout'!G413, "")</f>
        <v/>
      </c>
    </row>
    <row r="3908" spans="3:7">
      <c r="C3908" s="91">
        <v>400</v>
      </c>
      <c r="D3908" s="99">
        <f>IF(OR('Exadata Layout'!S414 = "P"), 'Exadata Layout'!V414, 0)</f>
        <v>0</v>
      </c>
      <c r="E3908" s="99">
        <f t="array" ref="E3908">IF(OR('Exadata Layout'!S414 = "P", 'Exadata Layout'!S414 = "A"), 'Exadata Layout'!W414, 0)</f>
        <v>0</v>
      </c>
      <c r="F3908" s="99">
        <f>IF(OR('Exadata Layout'!S414 = "P", 'Exadata Layout'!S414 = "A"), 'Exadata Layout'!I414, 0)</f>
        <v>0</v>
      </c>
      <c r="G3908" s="91" t="str">
        <f t="array" ref="G3908">IF(OR('Exadata Layout'!S414 = "P", 'Exadata Layout'!S414 = "A"), 'Exadata Layout'!G414, "")</f>
        <v/>
      </c>
    </row>
    <row r="3909" spans="3:7">
      <c r="C3909" s="91">
        <v>401</v>
      </c>
      <c r="D3909" s="99">
        <f>IF(OR('Exadata Layout'!S415 = "P"), 'Exadata Layout'!V415, 0)</f>
        <v>0</v>
      </c>
      <c r="E3909" s="99">
        <f t="array" ref="E3909">IF(OR('Exadata Layout'!S415 = "P", 'Exadata Layout'!S415 = "A"), 'Exadata Layout'!W415, 0)</f>
        <v>0</v>
      </c>
      <c r="F3909" s="99">
        <f>IF(OR('Exadata Layout'!S415 = "P", 'Exadata Layout'!S415 = "A"), 'Exadata Layout'!I415, 0)</f>
        <v>0</v>
      </c>
      <c r="G3909" s="91" t="str">
        <f t="array" ref="G3909">IF(OR('Exadata Layout'!S415 = "P", 'Exadata Layout'!S415 = "A"), 'Exadata Layout'!G415, "")</f>
        <v/>
      </c>
    </row>
    <row r="3910" spans="3:7">
      <c r="C3910" s="91">
        <v>402</v>
      </c>
      <c r="D3910" s="99">
        <f>IF(OR('Exadata Layout'!S416 = "P"), 'Exadata Layout'!V416, 0)</f>
        <v>0</v>
      </c>
      <c r="E3910" s="99">
        <f t="array" ref="E3910">IF(OR('Exadata Layout'!S416 = "P", 'Exadata Layout'!S416 = "A"), 'Exadata Layout'!W416, 0)</f>
        <v>0</v>
      </c>
      <c r="F3910" s="99">
        <f>IF(OR('Exadata Layout'!S416 = "P", 'Exadata Layout'!S416 = "A"), 'Exadata Layout'!I416, 0)</f>
        <v>0</v>
      </c>
      <c r="G3910" s="91" t="str">
        <f t="array" ref="G3910">IF(OR('Exadata Layout'!S416 = "P", 'Exadata Layout'!S416 = "A"), 'Exadata Layout'!G416, "")</f>
        <v/>
      </c>
    </row>
    <row r="3911" spans="3:7">
      <c r="C3911" s="91">
        <v>403</v>
      </c>
      <c r="D3911" s="99">
        <f>IF(OR('Exadata Layout'!S417 = "P"), 'Exadata Layout'!V417, 0)</f>
        <v>0</v>
      </c>
      <c r="E3911" s="99">
        <f t="array" ref="E3911">IF(OR('Exadata Layout'!S417 = "P", 'Exadata Layout'!S417 = "A"), 'Exadata Layout'!W417, 0)</f>
        <v>0</v>
      </c>
      <c r="F3911" s="99">
        <f>IF(OR('Exadata Layout'!S417 = "P", 'Exadata Layout'!S417 = "A"), 'Exadata Layout'!I417, 0)</f>
        <v>0</v>
      </c>
      <c r="G3911" s="91" t="str">
        <f t="array" ref="G3911">IF(OR('Exadata Layout'!S417 = "P", 'Exadata Layout'!S417 = "A"), 'Exadata Layout'!G417, "")</f>
        <v/>
      </c>
    </row>
    <row r="3912" spans="3:7">
      <c r="C3912" s="91">
        <v>404</v>
      </c>
      <c r="D3912" s="99">
        <f>IF(OR('Exadata Layout'!S418 = "P"), 'Exadata Layout'!V418, 0)</f>
        <v>0</v>
      </c>
      <c r="E3912" s="99">
        <f t="array" ref="E3912">IF(OR('Exadata Layout'!S418 = "P", 'Exadata Layout'!S418 = "A"), 'Exadata Layout'!W418, 0)</f>
        <v>0</v>
      </c>
      <c r="F3912" s="99">
        <f>IF(OR('Exadata Layout'!S418 = "P", 'Exadata Layout'!S418 = "A"), 'Exadata Layout'!I418, 0)</f>
        <v>0</v>
      </c>
      <c r="G3912" s="91" t="str">
        <f t="array" ref="G3912">IF(OR('Exadata Layout'!S418 = "P", 'Exadata Layout'!S418 = "A"), 'Exadata Layout'!G418, "")</f>
        <v/>
      </c>
    </row>
    <row r="3913" spans="3:7">
      <c r="C3913" s="91">
        <v>405</v>
      </c>
      <c r="D3913" s="99">
        <f>IF(OR('Exadata Layout'!S419 = "P"), 'Exadata Layout'!V419, 0)</f>
        <v>0</v>
      </c>
      <c r="E3913" s="99">
        <f t="array" ref="E3913">IF(OR('Exadata Layout'!S419 = "P", 'Exadata Layout'!S419 = "A"), 'Exadata Layout'!W419, 0)</f>
        <v>0</v>
      </c>
      <c r="F3913" s="99">
        <f>IF(OR('Exadata Layout'!S419 = "P", 'Exadata Layout'!S419 = "A"), 'Exadata Layout'!I419, 0)</f>
        <v>0</v>
      </c>
      <c r="G3913" s="91" t="str">
        <f t="array" ref="G3913">IF(OR('Exadata Layout'!S419 = "P", 'Exadata Layout'!S419 = "A"), 'Exadata Layout'!G419, "")</f>
        <v/>
      </c>
    </row>
    <row r="3914" spans="3:7">
      <c r="C3914" s="91">
        <v>406</v>
      </c>
      <c r="D3914" s="99">
        <f>IF(OR('Exadata Layout'!S420 = "P"), 'Exadata Layout'!V420, 0)</f>
        <v>0</v>
      </c>
      <c r="E3914" s="99">
        <f t="array" ref="E3914">IF(OR('Exadata Layout'!S420 = "P", 'Exadata Layout'!S420 = "A"), 'Exadata Layout'!W420, 0)</f>
        <v>0</v>
      </c>
      <c r="F3914" s="99">
        <f>IF(OR('Exadata Layout'!S420 = "P", 'Exadata Layout'!S420 = "A"), 'Exadata Layout'!I420, 0)</f>
        <v>0</v>
      </c>
      <c r="G3914" s="91" t="str">
        <f t="array" ref="G3914">IF(OR('Exadata Layout'!S420 = "P", 'Exadata Layout'!S420 = "A"), 'Exadata Layout'!G420, "")</f>
        <v/>
      </c>
    </row>
    <row r="3915" spans="3:7">
      <c r="C3915" s="91">
        <v>407</v>
      </c>
      <c r="D3915" s="99">
        <f>IF(OR('Exadata Layout'!S421 = "P"), 'Exadata Layout'!V421, 0)</f>
        <v>0</v>
      </c>
      <c r="E3915" s="99">
        <f t="array" ref="E3915">IF(OR('Exadata Layout'!S421 = "P", 'Exadata Layout'!S421 = "A"), 'Exadata Layout'!W421, 0)</f>
        <v>0</v>
      </c>
      <c r="F3915" s="99">
        <f>IF(OR('Exadata Layout'!S421 = "P", 'Exadata Layout'!S421 = "A"), 'Exadata Layout'!I421, 0)</f>
        <v>0</v>
      </c>
      <c r="G3915" s="91" t="str">
        <f t="array" ref="G3915">IF(OR('Exadata Layout'!S421 = "P", 'Exadata Layout'!S421 = "A"), 'Exadata Layout'!G421, "")</f>
        <v/>
      </c>
    </row>
    <row r="3916" spans="3:7">
      <c r="C3916" s="91">
        <v>408</v>
      </c>
      <c r="D3916" s="99">
        <f>IF(OR('Exadata Layout'!S422 = "P"), 'Exadata Layout'!V422, 0)</f>
        <v>0</v>
      </c>
      <c r="E3916" s="99">
        <f t="array" ref="E3916">IF(OR('Exadata Layout'!S422 = "P", 'Exadata Layout'!S422 = "A"), 'Exadata Layout'!W422, 0)</f>
        <v>0</v>
      </c>
      <c r="F3916" s="99">
        <f>IF(OR('Exadata Layout'!S422 = "P", 'Exadata Layout'!S422 = "A"), 'Exadata Layout'!I422, 0)</f>
        <v>0</v>
      </c>
      <c r="G3916" s="91" t="str">
        <f t="array" ref="G3916">IF(OR('Exadata Layout'!S422 = "P", 'Exadata Layout'!S422 = "A"), 'Exadata Layout'!G422, "")</f>
        <v/>
      </c>
    </row>
    <row r="3917" spans="3:7">
      <c r="C3917" s="91">
        <v>409</v>
      </c>
      <c r="D3917" s="99">
        <f>IF(OR('Exadata Layout'!S423 = "P"), 'Exadata Layout'!V423, 0)</f>
        <v>0</v>
      </c>
      <c r="E3917" s="99">
        <f t="array" ref="E3917">IF(OR('Exadata Layout'!S423 = "P", 'Exadata Layout'!S423 = "A"), 'Exadata Layout'!W423, 0)</f>
        <v>0</v>
      </c>
      <c r="F3917" s="99">
        <f>IF(OR('Exadata Layout'!S423 = "P", 'Exadata Layout'!S423 = "A"), 'Exadata Layout'!I423, 0)</f>
        <v>0</v>
      </c>
      <c r="G3917" s="91" t="str">
        <f t="array" ref="G3917">IF(OR('Exadata Layout'!S423 = "P", 'Exadata Layout'!S423 = "A"), 'Exadata Layout'!G423, "")</f>
        <v/>
      </c>
    </row>
    <row r="3918" spans="3:7">
      <c r="C3918" s="91">
        <v>410</v>
      </c>
      <c r="D3918" s="99">
        <f>IF(OR('Exadata Layout'!S424 = "P"), 'Exadata Layout'!V424, 0)</f>
        <v>0</v>
      </c>
      <c r="E3918" s="99">
        <f t="array" ref="E3918">IF(OR('Exadata Layout'!S424 = "P", 'Exadata Layout'!S424 = "A"), 'Exadata Layout'!W424, 0)</f>
        <v>0</v>
      </c>
      <c r="F3918" s="99">
        <f>IF(OR('Exadata Layout'!S424 = "P", 'Exadata Layout'!S424 = "A"), 'Exadata Layout'!I424, 0)</f>
        <v>0</v>
      </c>
      <c r="G3918" s="91" t="str">
        <f t="array" ref="G3918">IF(OR('Exadata Layout'!S424 = "P", 'Exadata Layout'!S424 = "A"), 'Exadata Layout'!G424, "")</f>
        <v/>
      </c>
    </row>
    <row r="3919" spans="3:7">
      <c r="C3919" s="91">
        <v>411</v>
      </c>
      <c r="D3919" s="99">
        <f>IF(OR('Exadata Layout'!S425 = "P"), 'Exadata Layout'!V425, 0)</f>
        <v>0</v>
      </c>
      <c r="E3919" s="99">
        <f t="array" ref="E3919">IF(OR('Exadata Layout'!S425 = "P", 'Exadata Layout'!S425 = "A"), 'Exadata Layout'!W425, 0)</f>
        <v>0</v>
      </c>
      <c r="F3919" s="99">
        <f>IF(OR('Exadata Layout'!S425 = "P", 'Exadata Layout'!S425 = "A"), 'Exadata Layout'!I425, 0)</f>
        <v>0</v>
      </c>
      <c r="G3919" s="91" t="str">
        <f t="array" ref="G3919">IF(OR('Exadata Layout'!S425 = "P", 'Exadata Layout'!S425 = "A"), 'Exadata Layout'!G425, "")</f>
        <v/>
      </c>
    </row>
    <row r="3920" spans="3:7">
      <c r="C3920" s="91">
        <v>412</v>
      </c>
      <c r="D3920" s="99">
        <f>IF(OR('Exadata Layout'!S426 = "P"), 'Exadata Layout'!V426, 0)</f>
        <v>0</v>
      </c>
      <c r="E3920" s="99">
        <f t="array" ref="E3920">IF(OR('Exadata Layout'!S426 = "P", 'Exadata Layout'!S426 = "A"), 'Exadata Layout'!W426, 0)</f>
        <v>0</v>
      </c>
      <c r="F3920" s="99">
        <f>IF(OR('Exadata Layout'!S426 = "P", 'Exadata Layout'!S426 = "A"), 'Exadata Layout'!I426, 0)</f>
        <v>0</v>
      </c>
      <c r="G3920" s="91" t="str">
        <f t="array" ref="G3920">IF(OR('Exadata Layout'!S426 = "P", 'Exadata Layout'!S426 = "A"), 'Exadata Layout'!G426, "")</f>
        <v/>
      </c>
    </row>
    <row r="3921" spans="3:7">
      <c r="C3921" s="91">
        <v>413</v>
      </c>
      <c r="D3921" s="99">
        <f>IF(OR('Exadata Layout'!S427 = "P"), 'Exadata Layout'!V427, 0)</f>
        <v>0</v>
      </c>
      <c r="E3921" s="99">
        <f t="array" ref="E3921">IF(OR('Exadata Layout'!S427 = "P", 'Exadata Layout'!S427 = "A"), 'Exadata Layout'!W427, 0)</f>
        <v>0</v>
      </c>
      <c r="F3921" s="99">
        <f>IF(OR('Exadata Layout'!S427 = "P", 'Exadata Layout'!S427 = "A"), 'Exadata Layout'!I427, 0)</f>
        <v>0</v>
      </c>
      <c r="G3921" s="91" t="str">
        <f t="array" ref="G3921">IF(OR('Exadata Layout'!S427 = "P", 'Exadata Layout'!S427 = "A"), 'Exadata Layout'!G427, "")</f>
        <v/>
      </c>
    </row>
    <row r="3922" spans="3:7">
      <c r="C3922" s="91">
        <v>414</v>
      </c>
      <c r="D3922" s="99">
        <f>IF(OR('Exadata Layout'!S428 = "P"), 'Exadata Layout'!V428, 0)</f>
        <v>0</v>
      </c>
      <c r="E3922" s="99">
        <f t="array" ref="E3922">IF(OR('Exadata Layout'!S428 = "P", 'Exadata Layout'!S428 = "A"), 'Exadata Layout'!W428, 0)</f>
        <v>0</v>
      </c>
      <c r="F3922" s="99">
        <f>IF(OR('Exadata Layout'!S428 = "P", 'Exadata Layout'!S428 = "A"), 'Exadata Layout'!I428, 0)</f>
        <v>0</v>
      </c>
      <c r="G3922" s="91" t="str">
        <f t="array" ref="G3922">IF(OR('Exadata Layout'!S428 = "P", 'Exadata Layout'!S428 = "A"), 'Exadata Layout'!G428, "")</f>
        <v/>
      </c>
    </row>
    <row r="3923" spans="3:7">
      <c r="C3923" s="91">
        <v>415</v>
      </c>
      <c r="D3923" s="99">
        <f>IF(OR('Exadata Layout'!S429 = "P"), 'Exadata Layout'!V429, 0)</f>
        <v>0</v>
      </c>
      <c r="E3923" s="99">
        <f t="array" ref="E3923">IF(OR('Exadata Layout'!S429 = "P", 'Exadata Layout'!S429 = "A"), 'Exadata Layout'!W429, 0)</f>
        <v>0</v>
      </c>
      <c r="F3923" s="99">
        <f>IF(OR('Exadata Layout'!S429 = "P", 'Exadata Layout'!S429 = "A"), 'Exadata Layout'!I429, 0)</f>
        <v>0</v>
      </c>
      <c r="G3923" s="91" t="str">
        <f t="array" ref="G3923">IF(OR('Exadata Layout'!S429 = "P", 'Exadata Layout'!S429 = "A"), 'Exadata Layout'!G429, "")</f>
        <v/>
      </c>
    </row>
    <row r="3924" spans="3:7">
      <c r="C3924" s="91">
        <v>416</v>
      </c>
      <c r="D3924" s="99">
        <f>IF(OR('Exadata Layout'!S430 = "P"), 'Exadata Layout'!V430, 0)</f>
        <v>0</v>
      </c>
      <c r="E3924" s="99">
        <f t="array" ref="E3924">IF(OR('Exadata Layout'!S430 = "P", 'Exadata Layout'!S430 = "A"), 'Exadata Layout'!W430, 0)</f>
        <v>0</v>
      </c>
      <c r="F3924" s="99">
        <f>IF(OR('Exadata Layout'!S430 = "P", 'Exadata Layout'!S430 = "A"), 'Exadata Layout'!I430, 0)</f>
        <v>0</v>
      </c>
      <c r="G3924" s="91" t="str">
        <f t="array" ref="G3924">IF(OR('Exadata Layout'!S430 = "P", 'Exadata Layout'!S430 = "A"), 'Exadata Layout'!G430, "")</f>
        <v/>
      </c>
    </row>
    <row r="3925" spans="3:7">
      <c r="C3925" s="91">
        <v>417</v>
      </c>
      <c r="D3925" s="99">
        <f>IF(OR('Exadata Layout'!S431 = "P"), 'Exadata Layout'!V431, 0)</f>
        <v>0</v>
      </c>
      <c r="E3925" s="99">
        <f t="array" ref="E3925">IF(OR('Exadata Layout'!S431 = "P", 'Exadata Layout'!S431 = "A"), 'Exadata Layout'!W431, 0)</f>
        <v>0</v>
      </c>
      <c r="F3925" s="99">
        <f>IF(OR('Exadata Layout'!S431 = "P", 'Exadata Layout'!S431 = "A"), 'Exadata Layout'!I431, 0)</f>
        <v>0</v>
      </c>
      <c r="G3925" s="91" t="str">
        <f t="array" ref="G3925">IF(OR('Exadata Layout'!S431 = "P", 'Exadata Layout'!S431 = "A"), 'Exadata Layout'!G431, "")</f>
        <v/>
      </c>
    </row>
    <row r="3926" spans="3:7">
      <c r="C3926" s="91">
        <v>418</v>
      </c>
      <c r="D3926" s="99">
        <f>IF(OR('Exadata Layout'!S432 = "P"), 'Exadata Layout'!V432, 0)</f>
        <v>0</v>
      </c>
      <c r="E3926" s="99">
        <f t="array" ref="E3926">IF(OR('Exadata Layout'!S432 = "P", 'Exadata Layout'!S432 = "A"), 'Exadata Layout'!W432, 0)</f>
        <v>0</v>
      </c>
      <c r="F3926" s="99">
        <f>IF(OR('Exadata Layout'!S432 = "P", 'Exadata Layout'!S432 = "A"), 'Exadata Layout'!I432, 0)</f>
        <v>0</v>
      </c>
      <c r="G3926" s="91" t="str">
        <f t="array" ref="G3926">IF(OR('Exadata Layout'!S432 = "P", 'Exadata Layout'!S432 = "A"), 'Exadata Layout'!G432, "")</f>
        <v/>
      </c>
    </row>
    <row r="3927" spans="3:7">
      <c r="C3927" s="91">
        <v>419</v>
      </c>
      <c r="D3927" s="99">
        <f>IF(OR('Exadata Layout'!S433 = "P"), 'Exadata Layout'!V433, 0)</f>
        <v>0</v>
      </c>
      <c r="E3927" s="99">
        <f t="array" ref="E3927">IF(OR('Exadata Layout'!S433 = "P", 'Exadata Layout'!S433 = "A"), 'Exadata Layout'!W433, 0)</f>
        <v>0</v>
      </c>
      <c r="F3927" s="99">
        <f>IF(OR('Exadata Layout'!S433 = "P", 'Exadata Layout'!S433 = "A"), 'Exadata Layout'!I433, 0)</f>
        <v>0</v>
      </c>
      <c r="G3927" s="91" t="str">
        <f t="array" ref="G3927">IF(OR('Exadata Layout'!S433 = "P", 'Exadata Layout'!S433 = "A"), 'Exadata Layout'!G433, "")</f>
        <v/>
      </c>
    </row>
    <row r="3928" spans="3:7">
      <c r="C3928" s="91">
        <v>420</v>
      </c>
      <c r="D3928" s="99">
        <f>IF(OR('Exadata Layout'!S434 = "P"), 'Exadata Layout'!V434, 0)</f>
        <v>0</v>
      </c>
      <c r="E3928" s="99">
        <f t="array" ref="E3928">IF(OR('Exadata Layout'!S434 = "P", 'Exadata Layout'!S434 = "A"), 'Exadata Layout'!W434, 0)</f>
        <v>0</v>
      </c>
      <c r="F3928" s="99">
        <f>IF(OR('Exadata Layout'!S434 = "P", 'Exadata Layout'!S434 = "A"), 'Exadata Layout'!I434, 0)</f>
        <v>0</v>
      </c>
      <c r="G3928" s="91" t="str">
        <f t="array" ref="G3928">IF(OR('Exadata Layout'!S434 = "P", 'Exadata Layout'!S434 = "A"), 'Exadata Layout'!G434, "")</f>
        <v/>
      </c>
    </row>
    <row r="3929" spans="3:7">
      <c r="C3929" s="91">
        <v>421</v>
      </c>
      <c r="D3929" s="99">
        <f>IF(OR('Exadata Layout'!S435 = "P"), 'Exadata Layout'!V435, 0)</f>
        <v>0</v>
      </c>
      <c r="E3929" s="99">
        <f t="array" ref="E3929">IF(OR('Exadata Layout'!S435 = "P", 'Exadata Layout'!S435 = "A"), 'Exadata Layout'!W435, 0)</f>
        <v>0</v>
      </c>
      <c r="F3929" s="99">
        <f>IF(OR('Exadata Layout'!S435 = "P", 'Exadata Layout'!S435 = "A"), 'Exadata Layout'!I435, 0)</f>
        <v>0</v>
      </c>
      <c r="G3929" s="91" t="str">
        <f t="array" ref="G3929">IF(OR('Exadata Layout'!S435 = "P", 'Exadata Layout'!S435 = "A"), 'Exadata Layout'!G435, "")</f>
        <v/>
      </c>
    </row>
    <row r="3930" spans="3:7">
      <c r="C3930" s="91">
        <v>422</v>
      </c>
      <c r="D3930" s="99">
        <f>IF(OR('Exadata Layout'!S436 = "P"), 'Exadata Layout'!V436, 0)</f>
        <v>0</v>
      </c>
      <c r="E3930" s="99">
        <f t="array" ref="E3930">IF(OR('Exadata Layout'!S436 = "P", 'Exadata Layout'!S436 = "A"), 'Exadata Layout'!W436, 0)</f>
        <v>0</v>
      </c>
      <c r="F3930" s="99">
        <f>IF(OR('Exadata Layout'!S436 = "P", 'Exadata Layout'!S436 = "A"), 'Exadata Layout'!I436, 0)</f>
        <v>0</v>
      </c>
      <c r="G3930" s="91" t="str">
        <f t="array" ref="G3930">IF(OR('Exadata Layout'!S436 = "P", 'Exadata Layout'!S436 = "A"), 'Exadata Layout'!G436, "")</f>
        <v/>
      </c>
    </row>
    <row r="3931" spans="3:7">
      <c r="C3931" s="91">
        <v>423</v>
      </c>
      <c r="D3931" s="99">
        <f>IF(OR('Exadata Layout'!S437 = "P"), 'Exadata Layout'!V437, 0)</f>
        <v>0</v>
      </c>
      <c r="E3931" s="99">
        <f t="array" ref="E3931">IF(OR('Exadata Layout'!S437 = "P", 'Exadata Layout'!S437 = "A"), 'Exadata Layout'!W437, 0)</f>
        <v>0</v>
      </c>
      <c r="F3931" s="99">
        <f>IF(OR('Exadata Layout'!S437 = "P", 'Exadata Layout'!S437 = "A"), 'Exadata Layout'!I437, 0)</f>
        <v>0</v>
      </c>
      <c r="G3931" s="91" t="str">
        <f t="array" ref="G3931">IF(OR('Exadata Layout'!S437 = "P", 'Exadata Layout'!S437 = "A"), 'Exadata Layout'!G437, "")</f>
        <v/>
      </c>
    </row>
    <row r="3932" spans="3:7">
      <c r="C3932" s="91">
        <v>424</v>
      </c>
      <c r="D3932" s="99">
        <f>IF(OR('Exadata Layout'!S438 = "P"), 'Exadata Layout'!V438, 0)</f>
        <v>0</v>
      </c>
      <c r="E3932" s="99">
        <f t="array" ref="E3932">IF(OR('Exadata Layout'!S438 = "P", 'Exadata Layout'!S438 = "A"), 'Exadata Layout'!W438, 0)</f>
        <v>0</v>
      </c>
      <c r="F3932" s="99">
        <f>IF(OR('Exadata Layout'!S438 = "P", 'Exadata Layout'!S438 = "A"), 'Exadata Layout'!I438, 0)</f>
        <v>0</v>
      </c>
      <c r="G3932" s="91" t="str">
        <f t="array" ref="G3932">IF(OR('Exadata Layout'!S438 = "P", 'Exadata Layout'!S438 = "A"), 'Exadata Layout'!G438, "")</f>
        <v/>
      </c>
    </row>
    <row r="3933" spans="3:7">
      <c r="C3933" s="91">
        <v>425</v>
      </c>
      <c r="D3933" s="99">
        <f>IF(OR('Exadata Layout'!S439 = "P"), 'Exadata Layout'!V439, 0)</f>
        <v>0</v>
      </c>
      <c r="E3933" s="99">
        <f t="array" ref="E3933">IF(OR('Exadata Layout'!S439 = "P", 'Exadata Layout'!S439 = "A"), 'Exadata Layout'!W439, 0)</f>
        <v>0</v>
      </c>
      <c r="F3933" s="99">
        <f>IF(OR('Exadata Layout'!S439 = "P", 'Exadata Layout'!S439 = "A"), 'Exadata Layout'!I439, 0)</f>
        <v>0</v>
      </c>
      <c r="G3933" s="91" t="str">
        <f t="array" ref="G3933">IF(OR('Exadata Layout'!S439 = "P", 'Exadata Layout'!S439 = "A"), 'Exadata Layout'!G439, "")</f>
        <v/>
      </c>
    </row>
    <row r="3934" spans="3:7">
      <c r="C3934" s="91">
        <v>426</v>
      </c>
      <c r="D3934" s="99">
        <f>IF(OR('Exadata Layout'!S440 = "P"), 'Exadata Layout'!V440, 0)</f>
        <v>0</v>
      </c>
      <c r="E3934" s="99">
        <f t="array" ref="E3934">IF(OR('Exadata Layout'!S440 = "P", 'Exadata Layout'!S440 = "A"), 'Exadata Layout'!W440, 0)</f>
        <v>0</v>
      </c>
      <c r="F3934" s="99">
        <f>IF(OR('Exadata Layout'!S440 = "P", 'Exadata Layout'!S440 = "A"), 'Exadata Layout'!I440, 0)</f>
        <v>0</v>
      </c>
      <c r="G3934" s="91" t="str">
        <f t="array" ref="G3934">IF(OR('Exadata Layout'!S440 = "P", 'Exadata Layout'!S440 = "A"), 'Exadata Layout'!G440, "")</f>
        <v/>
      </c>
    </row>
    <row r="3935" spans="3:7">
      <c r="C3935" s="91">
        <v>427</v>
      </c>
      <c r="D3935" s="99">
        <f>IF(OR('Exadata Layout'!S441 = "P"), 'Exadata Layout'!V441, 0)</f>
        <v>0</v>
      </c>
      <c r="E3935" s="99">
        <f t="array" ref="E3935">IF(OR('Exadata Layout'!S441 = "P", 'Exadata Layout'!S441 = "A"), 'Exadata Layout'!W441, 0)</f>
        <v>0</v>
      </c>
      <c r="F3935" s="99">
        <f>IF(OR('Exadata Layout'!S441 = "P", 'Exadata Layout'!S441 = "A"), 'Exadata Layout'!I441, 0)</f>
        <v>0</v>
      </c>
      <c r="G3935" s="91" t="str">
        <f t="array" ref="G3935">IF(OR('Exadata Layout'!S441 = "P", 'Exadata Layout'!S441 = "A"), 'Exadata Layout'!G441, "")</f>
        <v/>
      </c>
    </row>
    <row r="3936" spans="3:7">
      <c r="C3936" s="91">
        <v>428</v>
      </c>
      <c r="D3936" s="99">
        <f>IF(OR('Exadata Layout'!S442 = "P"), 'Exadata Layout'!V442, 0)</f>
        <v>0</v>
      </c>
      <c r="E3936" s="99">
        <f t="array" ref="E3936">IF(OR('Exadata Layout'!S442 = "P", 'Exadata Layout'!S442 = "A"), 'Exadata Layout'!W442, 0)</f>
        <v>0</v>
      </c>
      <c r="F3936" s="99">
        <f>IF(OR('Exadata Layout'!S442 = "P", 'Exadata Layout'!S442 = "A"), 'Exadata Layout'!I442, 0)</f>
        <v>0</v>
      </c>
      <c r="G3936" s="91" t="str">
        <f t="array" ref="G3936">IF(OR('Exadata Layout'!S442 = "P", 'Exadata Layout'!S442 = "A"), 'Exadata Layout'!G442, "")</f>
        <v/>
      </c>
    </row>
    <row r="3937" spans="3:7">
      <c r="C3937" s="91">
        <v>429</v>
      </c>
      <c r="D3937" s="99">
        <f>IF(OR('Exadata Layout'!S443 = "P"), 'Exadata Layout'!V443, 0)</f>
        <v>0</v>
      </c>
      <c r="E3937" s="99">
        <f t="array" ref="E3937">IF(OR('Exadata Layout'!S443 = "P", 'Exadata Layout'!S443 = "A"), 'Exadata Layout'!W443, 0)</f>
        <v>0</v>
      </c>
      <c r="F3937" s="99">
        <f>IF(OR('Exadata Layout'!S443 = "P", 'Exadata Layout'!S443 = "A"), 'Exadata Layout'!I443, 0)</f>
        <v>0</v>
      </c>
      <c r="G3937" s="91" t="str">
        <f t="array" ref="G3937">IF(OR('Exadata Layout'!S443 = "P", 'Exadata Layout'!S443 = "A"), 'Exadata Layout'!G443, "")</f>
        <v/>
      </c>
    </row>
    <row r="3938" spans="3:7">
      <c r="C3938" s="91">
        <v>430</v>
      </c>
      <c r="D3938" s="99">
        <f>IF(OR('Exadata Layout'!S444 = "P"), 'Exadata Layout'!V444, 0)</f>
        <v>0</v>
      </c>
      <c r="E3938" s="99">
        <f t="array" ref="E3938">IF(OR('Exadata Layout'!S444 = "P", 'Exadata Layout'!S444 = "A"), 'Exadata Layout'!W444, 0)</f>
        <v>0</v>
      </c>
      <c r="F3938" s="99">
        <f>IF(OR('Exadata Layout'!S444 = "P", 'Exadata Layout'!S444 = "A"), 'Exadata Layout'!I444, 0)</f>
        <v>0</v>
      </c>
      <c r="G3938" s="91" t="str">
        <f t="array" ref="G3938">IF(OR('Exadata Layout'!S444 = "P", 'Exadata Layout'!S444 = "A"), 'Exadata Layout'!G444, "")</f>
        <v/>
      </c>
    </row>
    <row r="3939" spans="3:7">
      <c r="C3939" s="91">
        <v>431</v>
      </c>
      <c r="D3939" s="99">
        <f>IF(OR('Exadata Layout'!S445 = "P"), 'Exadata Layout'!V445, 0)</f>
        <v>0</v>
      </c>
      <c r="E3939" s="99">
        <f t="array" ref="E3939">IF(OR('Exadata Layout'!S445 = "P", 'Exadata Layout'!S445 = "A"), 'Exadata Layout'!W445, 0)</f>
        <v>0</v>
      </c>
      <c r="F3939" s="99">
        <f>IF(OR('Exadata Layout'!S445 = "P", 'Exadata Layout'!S445 = "A"), 'Exadata Layout'!I445, 0)</f>
        <v>0</v>
      </c>
      <c r="G3939" s="91" t="str">
        <f t="array" ref="G3939">IF(OR('Exadata Layout'!S445 = "P", 'Exadata Layout'!S445 = "A"), 'Exadata Layout'!G445, "")</f>
        <v/>
      </c>
    </row>
    <row r="3940" spans="3:7">
      <c r="C3940" s="91">
        <v>432</v>
      </c>
      <c r="D3940" s="99">
        <f>IF(OR('Exadata Layout'!S446 = "P"), 'Exadata Layout'!V446, 0)</f>
        <v>0</v>
      </c>
      <c r="E3940" s="99">
        <f t="array" ref="E3940">IF(OR('Exadata Layout'!S446 = "P", 'Exadata Layout'!S446 = "A"), 'Exadata Layout'!W446, 0)</f>
        <v>0</v>
      </c>
      <c r="F3940" s="99">
        <f>IF(OR('Exadata Layout'!S446 = "P", 'Exadata Layout'!S446 = "A"), 'Exadata Layout'!I446, 0)</f>
        <v>0</v>
      </c>
      <c r="G3940" s="91" t="str">
        <f t="array" ref="G3940">IF(OR('Exadata Layout'!S446 = "P", 'Exadata Layout'!S446 = "A"), 'Exadata Layout'!G446, "")</f>
        <v/>
      </c>
    </row>
    <row r="3941" spans="3:7">
      <c r="C3941" s="91">
        <v>433</v>
      </c>
      <c r="D3941" s="99">
        <f>IF(OR('Exadata Layout'!S447 = "P"), 'Exadata Layout'!V447, 0)</f>
        <v>0</v>
      </c>
      <c r="E3941" s="99">
        <f t="array" ref="E3941">IF(OR('Exadata Layout'!S447 = "P", 'Exadata Layout'!S447 = "A"), 'Exadata Layout'!W447, 0)</f>
        <v>0</v>
      </c>
      <c r="F3941" s="99">
        <f>IF(OR('Exadata Layout'!S447 = "P", 'Exadata Layout'!S447 = "A"), 'Exadata Layout'!I447, 0)</f>
        <v>0</v>
      </c>
      <c r="G3941" s="91" t="str">
        <f t="array" ref="G3941">IF(OR('Exadata Layout'!S447 = "P", 'Exadata Layout'!S447 = "A"), 'Exadata Layout'!G447, "")</f>
        <v/>
      </c>
    </row>
    <row r="3942" spans="3:7">
      <c r="C3942" s="91">
        <v>434</v>
      </c>
      <c r="D3942" s="99">
        <f>IF(OR('Exadata Layout'!S448 = "P"), 'Exadata Layout'!V448, 0)</f>
        <v>0</v>
      </c>
      <c r="E3942" s="99">
        <f t="array" ref="E3942">IF(OR('Exadata Layout'!S448 = "P", 'Exadata Layout'!S448 = "A"), 'Exadata Layout'!W448, 0)</f>
        <v>0</v>
      </c>
      <c r="F3942" s="99">
        <f>IF(OR('Exadata Layout'!S448 = "P", 'Exadata Layout'!S448 = "A"), 'Exadata Layout'!I448, 0)</f>
        <v>0</v>
      </c>
      <c r="G3942" s="91" t="str">
        <f t="array" ref="G3942">IF(OR('Exadata Layout'!S448 = "P", 'Exadata Layout'!S448 = "A"), 'Exadata Layout'!G448, "")</f>
        <v/>
      </c>
    </row>
    <row r="3943" spans="3:7">
      <c r="C3943" s="91">
        <v>435</v>
      </c>
      <c r="D3943" s="99">
        <f>IF(OR('Exadata Layout'!S449 = "P"), 'Exadata Layout'!V449, 0)</f>
        <v>0</v>
      </c>
      <c r="E3943" s="99">
        <f t="array" ref="E3943">IF(OR('Exadata Layout'!S449 = "P", 'Exadata Layout'!S449 = "A"), 'Exadata Layout'!W449, 0)</f>
        <v>0</v>
      </c>
      <c r="F3943" s="99">
        <f>IF(OR('Exadata Layout'!S449 = "P", 'Exadata Layout'!S449 = "A"), 'Exadata Layout'!I449, 0)</f>
        <v>0</v>
      </c>
      <c r="G3943" s="91" t="str">
        <f t="array" ref="G3943">IF(OR('Exadata Layout'!S449 = "P", 'Exadata Layout'!S449 = "A"), 'Exadata Layout'!G449, "")</f>
        <v/>
      </c>
    </row>
    <row r="3944" spans="3:7">
      <c r="C3944" s="91">
        <v>436</v>
      </c>
      <c r="D3944" s="99">
        <f>IF(OR('Exadata Layout'!S450 = "P"), 'Exadata Layout'!V450, 0)</f>
        <v>0</v>
      </c>
      <c r="E3944" s="99">
        <f t="array" ref="E3944">IF(OR('Exadata Layout'!S450 = "P", 'Exadata Layout'!S450 = "A"), 'Exadata Layout'!W450, 0)</f>
        <v>0</v>
      </c>
      <c r="F3944" s="99">
        <f>IF(OR('Exadata Layout'!S450 = "P", 'Exadata Layout'!S450 = "A"), 'Exadata Layout'!I450, 0)</f>
        <v>0</v>
      </c>
      <c r="G3944" s="91" t="str">
        <f t="array" ref="G3944">IF(OR('Exadata Layout'!S450 = "P", 'Exadata Layout'!S450 = "A"), 'Exadata Layout'!G450, "")</f>
        <v/>
      </c>
    </row>
    <row r="3945" spans="3:7">
      <c r="C3945" s="91">
        <v>437</v>
      </c>
      <c r="D3945" s="99">
        <f>IF(OR('Exadata Layout'!S451 = "P"), 'Exadata Layout'!V451, 0)</f>
        <v>0</v>
      </c>
      <c r="E3945" s="99">
        <f t="array" ref="E3945">IF(OR('Exadata Layout'!S451 = "P", 'Exadata Layout'!S451 = "A"), 'Exadata Layout'!W451, 0)</f>
        <v>0</v>
      </c>
      <c r="F3945" s="99">
        <f>IF(OR('Exadata Layout'!S451 = "P", 'Exadata Layout'!S451 = "A"), 'Exadata Layout'!I451, 0)</f>
        <v>0</v>
      </c>
      <c r="G3945" s="91" t="str">
        <f t="array" ref="G3945">IF(OR('Exadata Layout'!S451 = "P", 'Exadata Layout'!S451 = "A"), 'Exadata Layout'!G451, "")</f>
        <v/>
      </c>
    </row>
    <row r="3946" spans="3:7">
      <c r="C3946" s="91">
        <v>438</v>
      </c>
      <c r="D3946" s="99">
        <f>IF(OR('Exadata Layout'!S452 = "P"), 'Exadata Layout'!V452, 0)</f>
        <v>0</v>
      </c>
      <c r="E3946" s="99">
        <f t="array" ref="E3946">IF(OR('Exadata Layout'!S452 = "P", 'Exadata Layout'!S452 = "A"), 'Exadata Layout'!W452, 0)</f>
        <v>0</v>
      </c>
      <c r="F3946" s="99">
        <f>IF(OR('Exadata Layout'!S452 = "P", 'Exadata Layout'!S452 = "A"), 'Exadata Layout'!I452, 0)</f>
        <v>0</v>
      </c>
      <c r="G3946" s="91" t="str">
        <f t="array" ref="G3946">IF(OR('Exadata Layout'!S452 = "P", 'Exadata Layout'!S452 = "A"), 'Exadata Layout'!G452, "")</f>
        <v/>
      </c>
    </row>
    <row r="3947" spans="3:7">
      <c r="C3947" s="91">
        <v>439</v>
      </c>
      <c r="D3947" s="99">
        <f>IF(OR('Exadata Layout'!S453 = "P"), 'Exadata Layout'!V453, 0)</f>
        <v>0</v>
      </c>
      <c r="E3947" s="99">
        <f t="array" ref="E3947">IF(OR('Exadata Layout'!S453 = "P", 'Exadata Layout'!S453 = "A"), 'Exadata Layout'!W453, 0)</f>
        <v>0</v>
      </c>
      <c r="F3947" s="99">
        <f>IF(OR('Exadata Layout'!S453 = "P", 'Exadata Layout'!S453 = "A"), 'Exadata Layout'!I453, 0)</f>
        <v>0</v>
      </c>
      <c r="G3947" s="91" t="str">
        <f t="array" ref="G3947">IF(OR('Exadata Layout'!S453 = "P", 'Exadata Layout'!S453 = "A"), 'Exadata Layout'!G453, "")</f>
        <v/>
      </c>
    </row>
    <row r="3948" spans="3:7">
      <c r="C3948" s="91">
        <v>440</v>
      </c>
      <c r="D3948" s="99">
        <f>IF(OR('Exadata Layout'!S454 = "P"), 'Exadata Layout'!V454, 0)</f>
        <v>0</v>
      </c>
      <c r="E3948" s="99">
        <f t="array" ref="E3948">IF(OR('Exadata Layout'!S454 = "P", 'Exadata Layout'!S454 = "A"), 'Exadata Layout'!W454, 0)</f>
        <v>0</v>
      </c>
      <c r="F3948" s="99">
        <f>IF(OR('Exadata Layout'!S454 = "P", 'Exadata Layout'!S454 = "A"), 'Exadata Layout'!I454, 0)</f>
        <v>0</v>
      </c>
      <c r="G3948" s="91" t="str">
        <f t="array" ref="G3948">IF(OR('Exadata Layout'!S454 = "P", 'Exadata Layout'!S454 = "A"), 'Exadata Layout'!G454, "")</f>
        <v/>
      </c>
    </row>
    <row r="3949" spans="3:7">
      <c r="C3949" s="91">
        <v>441</v>
      </c>
      <c r="D3949" s="99">
        <f>IF(OR('Exadata Layout'!S455 = "P"), 'Exadata Layout'!V455, 0)</f>
        <v>0</v>
      </c>
      <c r="E3949" s="99">
        <f t="array" ref="E3949">IF(OR('Exadata Layout'!S455 = "P", 'Exadata Layout'!S455 = "A"), 'Exadata Layout'!W455, 0)</f>
        <v>0</v>
      </c>
      <c r="F3949" s="99">
        <f>IF(OR('Exadata Layout'!S455 = "P", 'Exadata Layout'!S455 = "A"), 'Exadata Layout'!I455, 0)</f>
        <v>0</v>
      </c>
      <c r="G3949" s="91" t="str">
        <f t="array" ref="G3949">IF(OR('Exadata Layout'!S455 = "P", 'Exadata Layout'!S455 = "A"), 'Exadata Layout'!G455, "")</f>
        <v/>
      </c>
    </row>
    <row r="3950" spans="3:7">
      <c r="C3950" s="91">
        <v>442</v>
      </c>
      <c r="D3950" s="99">
        <f>IF(OR('Exadata Layout'!S456 = "P"), 'Exadata Layout'!V456, 0)</f>
        <v>0</v>
      </c>
      <c r="E3950" s="99">
        <f t="array" ref="E3950">IF(OR('Exadata Layout'!S456 = "P", 'Exadata Layout'!S456 = "A"), 'Exadata Layout'!W456, 0)</f>
        <v>0</v>
      </c>
      <c r="F3950" s="99">
        <f>IF(OR('Exadata Layout'!S456 = "P", 'Exadata Layout'!S456 = "A"), 'Exadata Layout'!I456, 0)</f>
        <v>0</v>
      </c>
      <c r="G3950" s="91" t="str">
        <f t="array" ref="G3950">IF(OR('Exadata Layout'!S456 = "P", 'Exadata Layout'!S456 = "A"), 'Exadata Layout'!G456, "")</f>
        <v/>
      </c>
    </row>
    <row r="3951" spans="3:7">
      <c r="C3951" s="91">
        <v>443</v>
      </c>
      <c r="D3951" s="99">
        <f>IF(OR('Exadata Layout'!S457 = "P"), 'Exadata Layout'!V457, 0)</f>
        <v>0</v>
      </c>
      <c r="E3951" s="99">
        <f t="array" ref="E3951">IF(OR('Exadata Layout'!S457 = "P", 'Exadata Layout'!S457 = "A"), 'Exadata Layout'!W457, 0)</f>
        <v>0</v>
      </c>
      <c r="F3951" s="99">
        <f>IF(OR('Exadata Layout'!S457 = "P", 'Exadata Layout'!S457 = "A"), 'Exadata Layout'!I457, 0)</f>
        <v>0</v>
      </c>
      <c r="G3951" s="91" t="str">
        <f t="array" ref="G3951">IF(OR('Exadata Layout'!S457 = "P", 'Exadata Layout'!S457 = "A"), 'Exadata Layout'!G457, "")</f>
        <v/>
      </c>
    </row>
    <row r="3952" spans="3:7">
      <c r="C3952" s="91">
        <v>444</v>
      </c>
      <c r="D3952" s="99">
        <f>IF(OR('Exadata Layout'!S458 = "P"), 'Exadata Layout'!V458, 0)</f>
        <v>0</v>
      </c>
      <c r="E3952" s="99">
        <f t="array" ref="E3952">IF(OR('Exadata Layout'!S458 = "P", 'Exadata Layout'!S458 = "A"), 'Exadata Layout'!W458, 0)</f>
        <v>0</v>
      </c>
      <c r="F3952" s="99">
        <f>IF(OR('Exadata Layout'!S458 = "P", 'Exadata Layout'!S458 = "A"), 'Exadata Layout'!I458, 0)</f>
        <v>0</v>
      </c>
      <c r="G3952" s="91" t="str">
        <f t="array" ref="G3952">IF(OR('Exadata Layout'!S458 = "P", 'Exadata Layout'!S458 = "A"), 'Exadata Layout'!G458, "")</f>
        <v/>
      </c>
    </row>
    <row r="3953" spans="3:7">
      <c r="C3953" s="91">
        <v>445</v>
      </c>
      <c r="D3953" s="99">
        <f>IF(OR('Exadata Layout'!S459 = "P"), 'Exadata Layout'!V459, 0)</f>
        <v>0</v>
      </c>
      <c r="E3953" s="99">
        <f t="array" ref="E3953">IF(OR('Exadata Layout'!S459 = "P", 'Exadata Layout'!S459 = "A"), 'Exadata Layout'!W459, 0)</f>
        <v>0</v>
      </c>
      <c r="F3953" s="99">
        <f>IF(OR('Exadata Layout'!S459 = "P", 'Exadata Layout'!S459 = "A"), 'Exadata Layout'!I459, 0)</f>
        <v>0</v>
      </c>
      <c r="G3953" s="91" t="str">
        <f t="array" ref="G3953">IF(OR('Exadata Layout'!S459 = "P", 'Exadata Layout'!S459 = "A"), 'Exadata Layout'!G459, "")</f>
        <v/>
      </c>
    </row>
    <row r="3954" spans="3:7">
      <c r="C3954" s="91">
        <v>446</v>
      </c>
      <c r="D3954" s="99">
        <f>IF(OR('Exadata Layout'!S460 = "P"), 'Exadata Layout'!V460, 0)</f>
        <v>0</v>
      </c>
      <c r="E3954" s="99">
        <f t="array" ref="E3954">IF(OR('Exadata Layout'!S460 = "P", 'Exadata Layout'!S460 = "A"), 'Exadata Layout'!W460, 0)</f>
        <v>0</v>
      </c>
      <c r="F3954" s="99">
        <f>IF(OR('Exadata Layout'!S460 = "P", 'Exadata Layout'!S460 = "A"), 'Exadata Layout'!I460, 0)</f>
        <v>0</v>
      </c>
      <c r="G3954" s="91" t="str">
        <f t="array" ref="G3954">IF(OR('Exadata Layout'!S460 = "P", 'Exadata Layout'!S460 = "A"), 'Exadata Layout'!G460, "")</f>
        <v/>
      </c>
    </row>
    <row r="3955" spans="3:7">
      <c r="C3955" s="91">
        <v>447</v>
      </c>
      <c r="D3955" s="99">
        <f>IF(OR('Exadata Layout'!S461 = "P"), 'Exadata Layout'!V461, 0)</f>
        <v>0</v>
      </c>
      <c r="E3955" s="99">
        <f t="array" ref="E3955">IF(OR('Exadata Layout'!S461 = "P", 'Exadata Layout'!S461 = "A"), 'Exadata Layout'!W461, 0)</f>
        <v>0</v>
      </c>
      <c r="F3955" s="99">
        <f>IF(OR('Exadata Layout'!S461 = "P", 'Exadata Layout'!S461 = "A"), 'Exadata Layout'!I461, 0)</f>
        <v>0</v>
      </c>
      <c r="G3955" s="91" t="str">
        <f t="array" ref="G3955">IF(OR('Exadata Layout'!S461 = "P", 'Exadata Layout'!S461 = "A"), 'Exadata Layout'!G461, "")</f>
        <v/>
      </c>
    </row>
    <row r="3956" spans="3:7">
      <c r="C3956" s="91">
        <v>448</v>
      </c>
      <c r="D3956" s="99">
        <f>IF(OR('Exadata Layout'!S462 = "P"), 'Exadata Layout'!V462, 0)</f>
        <v>0</v>
      </c>
      <c r="E3956" s="99">
        <f t="array" ref="E3956">IF(OR('Exadata Layout'!S462 = "P", 'Exadata Layout'!S462 = "A"), 'Exadata Layout'!W462, 0)</f>
        <v>0</v>
      </c>
      <c r="F3956" s="99">
        <f>IF(OR('Exadata Layout'!S462 = "P", 'Exadata Layout'!S462 = "A"), 'Exadata Layout'!I462, 0)</f>
        <v>0</v>
      </c>
      <c r="G3956" s="91" t="str">
        <f t="array" ref="G3956">IF(OR('Exadata Layout'!S462 = "P", 'Exadata Layout'!S462 = "A"), 'Exadata Layout'!G462, "")</f>
        <v/>
      </c>
    </row>
    <row r="3957" spans="3:7">
      <c r="C3957" s="91">
        <v>449</v>
      </c>
      <c r="D3957" s="99">
        <f>IF(OR('Exadata Layout'!S463 = "P"), 'Exadata Layout'!V463, 0)</f>
        <v>0</v>
      </c>
      <c r="E3957" s="99">
        <f t="array" ref="E3957">IF(OR('Exadata Layout'!S463 = "P", 'Exadata Layout'!S463 = "A"), 'Exadata Layout'!W463, 0)</f>
        <v>0</v>
      </c>
      <c r="F3957" s="99">
        <f>IF(OR('Exadata Layout'!S463 = "P", 'Exadata Layout'!S463 = "A"), 'Exadata Layout'!I463, 0)</f>
        <v>0</v>
      </c>
      <c r="G3957" s="91" t="str">
        <f t="array" ref="G3957">IF(OR('Exadata Layout'!S463 = "P", 'Exadata Layout'!S463 = "A"), 'Exadata Layout'!G463, "")</f>
        <v/>
      </c>
    </row>
    <row r="3958" spans="3:7">
      <c r="C3958" s="91">
        <v>450</v>
      </c>
      <c r="D3958" s="99">
        <f>IF(OR('Exadata Layout'!S464 = "P"), 'Exadata Layout'!V464, 0)</f>
        <v>0</v>
      </c>
      <c r="E3958" s="99">
        <f t="array" ref="E3958">IF(OR('Exadata Layout'!S464 = "P", 'Exadata Layout'!S464 = "A"), 'Exadata Layout'!W464, 0)</f>
        <v>0</v>
      </c>
      <c r="F3958" s="99">
        <f>IF(OR('Exadata Layout'!S464 = "P", 'Exadata Layout'!S464 = "A"), 'Exadata Layout'!I464, 0)</f>
        <v>0</v>
      </c>
      <c r="G3958" s="91" t="str">
        <f t="array" ref="G3958">IF(OR('Exadata Layout'!S464 = "P", 'Exadata Layout'!S464 = "A"), 'Exadata Layout'!G464, "")</f>
        <v/>
      </c>
    </row>
    <row r="3959" spans="3:7">
      <c r="C3959" s="91">
        <v>451</v>
      </c>
      <c r="D3959" s="99">
        <f>IF(OR('Exadata Layout'!S465 = "P"), 'Exadata Layout'!V465, 0)</f>
        <v>0</v>
      </c>
      <c r="E3959" s="99">
        <f t="array" ref="E3959">IF(OR('Exadata Layout'!S465 = "P", 'Exadata Layout'!S465 = "A"), 'Exadata Layout'!W465, 0)</f>
        <v>0</v>
      </c>
      <c r="F3959" s="99">
        <f>IF(OR('Exadata Layout'!S465 = "P", 'Exadata Layout'!S465 = "A"), 'Exadata Layout'!I465, 0)</f>
        <v>0</v>
      </c>
      <c r="G3959" s="91" t="str">
        <f t="array" ref="G3959">IF(OR('Exadata Layout'!S465 = "P", 'Exadata Layout'!S465 = "A"), 'Exadata Layout'!G465, "")</f>
        <v/>
      </c>
    </row>
    <row r="3960" spans="3:7">
      <c r="C3960" s="91">
        <v>452</v>
      </c>
      <c r="D3960" s="99">
        <f>IF(OR('Exadata Layout'!S466 = "P"), 'Exadata Layout'!V466, 0)</f>
        <v>0</v>
      </c>
      <c r="E3960" s="99">
        <f t="array" ref="E3960">IF(OR('Exadata Layout'!S466 = "P", 'Exadata Layout'!S466 = "A"), 'Exadata Layout'!W466, 0)</f>
        <v>0</v>
      </c>
      <c r="F3960" s="99">
        <f>IF(OR('Exadata Layout'!S466 = "P", 'Exadata Layout'!S466 = "A"), 'Exadata Layout'!I466, 0)</f>
        <v>0</v>
      </c>
      <c r="G3960" s="91" t="str">
        <f t="array" ref="G3960">IF(OR('Exadata Layout'!S466 = "P", 'Exadata Layout'!S466 = "A"), 'Exadata Layout'!G466, "")</f>
        <v/>
      </c>
    </row>
    <row r="3961" spans="3:7">
      <c r="C3961" s="91">
        <v>453</v>
      </c>
      <c r="D3961" s="99">
        <f>IF(OR('Exadata Layout'!S467 = "P"), 'Exadata Layout'!V467, 0)</f>
        <v>0</v>
      </c>
      <c r="E3961" s="99">
        <f t="array" ref="E3961">IF(OR('Exadata Layout'!S467 = "P", 'Exadata Layout'!S467 = "A"), 'Exadata Layout'!W467, 0)</f>
        <v>0</v>
      </c>
      <c r="F3961" s="99">
        <f>IF(OR('Exadata Layout'!S467 = "P", 'Exadata Layout'!S467 = "A"), 'Exadata Layout'!I467, 0)</f>
        <v>0</v>
      </c>
      <c r="G3961" s="91" t="str">
        <f t="array" ref="G3961">IF(OR('Exadata Layout'!S467 = "P", 'Exadata Layout'!S467 = "A"), 'Exadata Layout'!G467, "")</f>
        <v/>
      </c>
    </row>
    <row r="3962" spans="3:7">
      <c r="C3962" s="91">
        <v>454</v>
      </c>
      <c r="D3962" s="99">
        <f>IF(OR('Exadata Layout'!S468 = "P"), 'Exadata Layout'!V468, 0)</f>
        <v>0</v>
      </c>
      <c r="E3962" s="99">
        <f t="array" ref="E3962">IF(OR('Exadata Layout'!S468 = "P", 'Exadata Layout'!S468 = "A"), 'Exadata Layout'!W468, 0)</f>
        <v>0</v>
      </c>
      <c r="F3962" s="99">
        <f>IF(OR('Exadata Layout'!S468 = "P", 'Exadata Layout'!S468 = "A"), 'Exadata Layout'!I468, 0)</f>
        <v>0</v>
      </c>
      <c r="G3962" s="91" t="str">
        <f t="array" ref="G3962">IF(OR('Exadata Layout'!S468 = "P", 'Exadata Layout'!S468 = "A"), 'Exadata Layout'!G468, "")</f>
        <v/>
      </c>
    </row>
    <row r="3963" spans="3:7">
      <c r="C3963" s="91">
        <v>455</v>
      </c>
      <c r="D3963" s="99">
        <f>IF(OR('Exadata Layout'!S469 = "P"), 'Exadata Layout'!V469, 0)</f>
        <v>0</v>
      </c>
      <c r="E3963" s="99">
        <f t="array" ref="E3963">IF(OR('Exadata Layout'!S469 = "P", 'Exadata Layout'!S469 = "A"), 'Exadata Layout'!W469, 0)</f>
        <v>0</v>
      </c>
      <c r="F3963" s="99">
        <f>IF(OR('Exadata Layout'!S469 = "P", 'Exadata Layout'!S469 = "A"), 'Exadata Layout'!I469, 0)</f>
        <v>0</v>
      </c>
      <c r="G3963" s="91" t="str">
        <f t="array" ref="G3963">IF(OR('Exadata Layout'!S469 = "P", 'Exadata Layout'!S469 = "A"), 'Exadata Layout'!G469, "")</f>
        <v/>
      </c>
    </row>
    <row r="3964" spans="3:7">
      <c r="C3964" s="91">
        <v>456</v>
      </c>
      <c r="D3964" s="99">
        <f>IF(OR('Exadata Layout'!S470 = "P"), 'Exadata Layout'!V470, 0)</f>
        <v>0</v>
      </c>
      <c r="E3964" s="99">
        <f t="array" ref="E3964">IF(OR('Exadata Layout'!S470 = "P", 'Exadata Layout'!S470 = "A"), 'Exadata Layout'!W470, 0)</f>
        <v>0</v>
      </c>
      <c r="F3964" s="99">
        <f>IF(OR('Exadata Layout'!S470 = "P", 'Exadata Layout'!S470 = "A"), 'Exadata Layout'!I470, 0)</f>
        <v>0</v>
      </c>
      <c r="G3964" s="91" t="str">
        <f t="array" ref="G3964">IF(OR('Exadata Layout'!S470 = "P", 'Exadata Layout'!S470 = "A"), 'Exadata Layout'!G470, "")</f>
        <v/>
      </c>
    </row>
    <row r="3965" spans="3:7">
      <c r="C3965" s="91">
        <v>457</v>
      </c>
      <c r="D3965" s="99">
        <f>IF(OR('Exadata Layout'!S471 = "P"), 'Exadata Layout'!V471, 0)</f>
        <v>0</v>
      </c>
      <c r="E3965" s="99">
        <f t="array" ref="E3965">IF(OR('Exadata Layout'!S471 = "P", 'Exadata Layout'!S471 = "A"), 'Exadata Layout'!W471, 0)</f>
        <v>0</v>
      </c>
      <c r="F3965" s="99">
        <f>IF(OR('Exadata Layout'!S471 = "P", 'Exadata Layout'!S471 = "A"), 'Exadata Layout'!I471, 0)</f>
        <v>0</v>
      </c>
      <c r="G3965" s="91" t="str">
        <f t="array" ref="G3965">IF(OR('Exadata Layout'!S471 = "P", 'Exadata Layout'!S471 = "A"), 'Exadata Layout'!G471, "")</f>
        <v/>
      </c>
    </row>
    <row r="3966" spans="3:7">
      <c r="C3966" s="91">
        <v>458</v>
      </c>
      <c r="D3966" s="99">
        <f>IF(OR('Exadata Layout'!S472 = "P"), 'Exadata Layout'!V472, 0)</f>
        <v>0</v>
      </c>
      <c r="E3966" s="99">
        <f t="array" ref="E3966">IF(OR('Exadata Layout'!S472 = "P", 'Exadata Layout'!S472 = "A"), 'Exadata Layout'!W472, 0)</f>
        <v>0</v>
      </c>
      <c r="F3966" s="99">
        <f>IF(OR('Exadata Layout'!S472 = "P", 'Exadata Layout'!S472 = "A"), 'Exadata Layout'!I472, 0)</f>
        <v>0</v>
      </c>
      <c r="G3966" s="91" t="str">
        <f t="array" ref="G3966">IF(OR('Exadata Layout'!S472 = "P", 'Exadata Layout'!S472 = "A"), 'Exadata Layout'!G472, "")</f>
        <v/>
      </c>
    </row>
    <row r="3967" spans="3:7">
      <c r="C3967" s="91">
        <v>459</v>
      </c>
      <c r="D3967" s="99">
        <f>IF(OR('Exadata Layout'!S473 = "P"), 'Exadata Layout'!V473, 0)</f>
        <v>0</v>
      </c>
      <c r="E3967" s="99">
        <f t="array" ref="E3967">IF(OR('Exadata Layout'!S473 = "P", 'Exadata Layout'!S473 = "A"), 'Exadata Layout'!W473, 0)</f>
        <v>0</v>
      </c>
      <c r="F3967" s="99">
        <f>IF(OR('Exadata Layout'!S473 = "P", 'Exadata Layout'!S473 = "A"), 'Exadata Layout'!I473, 0)</f>
        <v>0</v>
      </c>
      <c r="G3967" s="91" t="str">
        <f t="array" ref="G3967">IF(OR('Exadata Layout'!S473 = "P", 'Exadata Layout'!S473 = "A"), 'Exadata Layout'!G473, "")</f>
        <v/>
      </c>
    </row>
    <row r="3968" spans="3:7">
      <c r="C3968" s="91">
        <v>460</v>
      </c>
      <c r="D3968" s="99">
        <f>IF(OR('Exadata Layout'!S474 = "P"), 'Exadata Layout'!V474, 0)</f>
        <v>0</v>
      </c>
      <c r="E3968" s="99">
        <f t="array" ref="E3968">IF(OR('Exadata Layout'!S474 = "P", 'Exadata Layout'!S474 = "A"), 'Exadata Layout'!W474, 0)</f>
        <v>0</v>
      </c>
      <c r="F3968" s="99">
        <f>IF(OR('Exadata Layout'!S474 = "P", 'Exadata Layout'!S474 = "A"), 'Exadata Layout'!I474, 0)</f>
        <v>0</v>
      </c>
      <c r="G3968" s="91" t="str">
        <f t="array" ref="G3968">IF(OR('Exadata Layout'!S474 = "P", 'Exadata Layout'!S474 = "A"), 'Exadata Layout'!G474, "")</f>
        <v/>
      </c>
    </row>
    <row r="3969" spans="3:7">
      <c r="C3969" s="91">
        <v>461</v>
      </c>
      <c r="D3969" s="99">
        <f>IF(OR('Exadata Layout'!S475 = "P"), 'Exadata Layout'!V475, 0)</f>
        <v>0</v>
      </c>
      <c r="E3969" s="99">
        <f t="array" ref="E3969">IF(OR('Exadata Layout'!S475 = "P", 'Exadata Layout'!S475 = "A"), 'Exadata Layout'!W475, 0)</f>
        <v>0</v>
      </c>
      <c r="F3969" s="99">
        <f>IF(OR('Exadata Layout'!S475 = "P", 'Exadata Layout'!S475 = "A"), 'Exadata Layout'!I475, 0)</f>
        <v>0</v>
      </c>
      <c r="G3969" s="91" t="str">
        <f t="array" ref="G3969">IF(OR('Exadata Layout'!S475 = "P", 'Exadata Layout'!S475 = "A"), 'Exadata Layout'!G475, "")</f>
        <v/>
      </c>
    </row>
    <row r="3970" spans="3:7">
      <c r="C3970" s="91">
        <v>462</v>
      </c>
      <c r="D3970" s="99">
        <f>IF(OR('Exadata Layout'!S476 = "P"), 'Exadata Layout'!V476, 0)</f>
        <v>0</v>
      </c>
      <c r="E3970" s="99">
        <f t="array" ref="E3970">IF(OR('Exadata Layout'!S476 = "P", 'Exadata Layout'!S476 = "A"), 'Exadata Layout'!W476, 0)</f>
        <v>0</v>
      </c>
      <c r="F3970" s="99">
        <f>IF(OR('Exadata Layout'!S476 = "P", 'Exadata Layout'!S476 = "A"), 'Exadata Layout'!I476, 0)</f>
        <v>0</v>
      </c>
      <c r="G3970" s="91" t="str">
        <f t="array" ref="G3970">IF(OR('Exadata Layout'!S476 = "P", 'Exadata Layout'!S476 = "A"), 'Exadata Layout'!G476, "")</f>
        <v/>
      </c>
    </row>
    <row r="3971" spans="3:7">
      <c r="C3971" s="91">
        <v>463</v>
      </c>
      <c r="D3971" s="99">
        <f>IF(OR('Exadata Layout'!S477 = "P"), 'Exadata Layout'!V477, 0)</f>
        <v>0</v>
      </c>
      <c r="E3971" s="99">
        <f t="array" ref="E3971">IF(OR('Exadata Layout'!S477 = "P", 'Exadata Layout'!S477 = "A"), 'Exadata Layout'!W477, 0)</f>
        <v>0</v>
      </c>
      <c r="F3971" s="99">
        <f>IF(OR('Exadata Layout'!S477 = "P", 'Exadata Layout'!S477 = "A"), 'Exadata Layout'!I477, 0)</f>
        <v>0</v>
      </c>
      <c r="G3971" s="91" t="str">
        <f t="array" ref="G3971">IF(OR('Exadata Layout'!S477 = "P", 'Exadata Layout'!S477 = "A"), 'Exadata Layout'!G477, "")</f>
        <v/>
      </c>
    </row>
    <row r="3972" spans="3:7">
      <c r="C3972" s="91">
        <v>464</v>
      </c>
      <c r="D3972" s="99">
        <f>IF(OR('Exadata Layout'!S478 = "P"), 'Exadata Layout'!V478, 0)</f>
        <v>0</v>
      </c>
      <c r="E3972" s="99">
        <f t="array" ref="E3972">IF(OR('Exadata Layout'!S478 = "P", 'Exadata Layout'!S478 = "A"), 'Exadata Layout'!W478, 0)</f>
        <v>0</v>
      </c>
      <c r="F3972" s="99">
        <f>IF(OR('Exadata Layout'!S478 = "P", 'Exadata Layout'!S478 = "A"), 'Exadata Layout'!I478, 0)</f>
        <v>0</v>
      </c>
      <c r="G3972" s="91" t="str">
        <f t="array" ref="G3972">IF(OR('Exadata Layout'!S478 = "P", 'Exadata Layout'!S478 = "A"), 'Exadata Layout'!G478, "")</f>
        <v/>
      </c>
    </row>
    <row r="3973" spans="3:7">
      <c r="C3973" s="91">
        <v>465</v>
      </c>
      <c r="D3973" s="99">
        <f>IF(OR('Exadata Layout'!S479 = "P"), 'Exadata Layout'!V479, 0)</f>
        <v>0</v>
      </c>
      <c r="E3973" s="99">
        <f t="array" ref="E3973">IF(OR('Exadata Layout'!S479 = "P", 'Exadata Layout'!S479 = "A"), 'Exadata Layout'!W479, 0)</f>
        <v>0</v>
      </c>
      <c r="F3973" s="99">
        <f>IF(OR('Exadata Layout'!S479 = "P", 'Exadata Layout'!S479 = "A"), 'Exadata Layout'!I479, 0)</f>
        <v>0</v>
      </c>
      <c r="G3973" s="91" t="str">
        <f t="array" ref="G3973">IF(OR('Exadata Layout'!S479 = "P", 'Exadata Layout'!S479 = "A"), 'Exadata Layout'!G479, "")</f>
        <v/>
      </c>
    </row>
    <row r="3974" spans="3:7">
      <c r="C3974" s="91">
        <v>466</v>
      </c>
      <c r="D3974" s="99">
        <f>IF(OR('Exadata Layout'!S480 = "P"), 'Exadata Layout'!V480, 0)</f>
        <v>0</v>
      </c>
      <c r="E3974" s="99">
        <f t="array" ref="E3974">IF(OR('Exadata Layout'!S480 = "P", 'Exadata Layout'!S480 = "A"), 'Exadata Layout'!W480, 0)</f>
        <v>0</v>
      </c>
      <c r="F3974" s="99">
        <f>IF(OR('Exadata Layout'!S480 = "P", 'Exadata Layout'!S480 = "A"), 'Exadata Layout'!I480, 0)</f>
        <v>0</v>
      </c>
      <c r="G3974" s="91" t="str">
        <f t="array" ref="G3974">IF(OR('Exadata Layout'!S480 = "P", 'Exadata Layout'!S480 = "A"), 'Exadata Layout'!G480, "")</f>
        <v/>
      </c>
    </row>
    <row r="3975" spans="3:7">
      <c r="C3975" s="91">
        <v>467</v>
      </c>
      <c r="D3975" s="99">
        <f>IF(OR('Exadata Layout'!S481 = "P"), 'Exadata Layout'!V481, 0)</f>
        <v>0</v>
      </c>
      <c r="E3975" s="99">
        <f t="array" ref="E3975">IF(OR('Exadata Layout'!S481 = "P", 'Exadata Layout'!S481 = "A"), 'Exadata Layout'!W481, 0)</f>
        <v>0</v>
      </c>
      <c r="F3975" s="99">
        <f>IF(OR('Exadata Layout'!S481 = "P", 'Exadata Layout'!S481 = "A"), 'Exadata Layout'!I481, 0)</f>
        <v>0</v>
      </c>
      <c r="G3975" s="91" t="str">
        <f t="array" ref="G3975">IF(OR('Exadata Layout'!S481 = "P", 'Exadata Layout'!S481 = "A"), 'Exadata Layout'!G481, "")</f>
        <v/>
      </c>
    </row>
    <row r="3976" spans="3:7">
      <c r="C3976" s="91">
        <v>468</v>
      </c>
      <c r="D3976" s="99">
        <f>IF(OR('Exadata Layout'!S482 = "P"), 'Exadata Layout'!V482, 0)</f>
        <v>0</v>
      </c>
      <c r="E3976" s="99">
        <f t="array" ref="E3976">IF(OR('Exadata Layout'!S482 = "P", 'Exadata Layout'!S482 = "A"), 'Exadata Layout'!W482, 0)</f>
        <v>0</v>
      </c>
      <c r="F3976" s="99">
        <f>IF(OR('Exadata Layout'!S482 = "P", 'Exadata Layout'!S482 = "A"), 'Exadata Layout'!I482, 0)</f>
        <v>0</v>
      </c>
      <c r="G3976" s="91" t="str">
        <f t="array" ref="G3976">IF(OR('Exadata Layout'!S482 = "P", 'Exadata Layout'!S482 = "A"), 'Exadata Layout'!G482, "")</f>
        <v/>
      </c>
    </row>
    <row r="3977" spans="3:7">
      <c r="C3977" s="91">
        <v>469</v>
      </c>
      <c r="D3977" s="99">
        <f>IF(OR('Exadata Layout'!S483 = "P"), 'Exadata Layout'!V483, 0)</f>
        <v>0</v>
      </c>
      <c r="E3977" s="99">
        <f t="array" ref="E3977">IF(OR('Exadata Layout'!S483 = "P", 'Exadata Layout'!S483 = "A"), 'Exadata Layout'!W483, 0)</f>
        <v>0</v>
      </c>
      <c r="F3977" s="99">
        <f>IF(OR('Exadata Layout'!S483 = "P", 'Exadata Layout'!S483 = "A"), 'Exadata Layout'!I483, 0)</f>
        <v>0</v>
      </c>
      <c r="G3977" s="91" t="str">
        <f t="array" ref="G3977">IF(OR('Exadata Layout'!S483 = "P", 'Exadata Layout'!S483 = "A"), 'Exadata Layout'!G483, "")</f>
        <v/>
      </c>
    </row>
    <row r="3978" spans="3:7">
      <c r="C3978" s="91">
        <v>470</v>
      </c>
      <c r="D3978" s="99">
        <f>IF(OR('Exadata Layout'!S484 = "P"), 'Exadata Layout'!V484, 0)</f>
        <v>0</v>
      </c>
      <c r="E3978" s="99">
        <f t="array" ref="E3978">IF(OR('Exadata Layout'!S484 = "P", 'Exadata Layout'!S484 = "A"), 'Exadata Layout'!W484, 0)</f>
        <v>0</v>
      </c>
      <c r="F3978" s="99">
        <f>IF(OR('Exadata Layout'!S484 = "P", 'Exadata Layout'!S484 = "A"), 'Exadata Layout'!I484, 0)</f>
        <v>0</v>
      </c>
      <c r="G3978" s="91" t="str">
        <f t="array" ref="G3978">IF(OR('Exadata Layout'!S484 = "P", 'Exadata Layout'!S484 = "A"), 'Exadata Layout'!G484, "")</f>
        <v/>
      </c>
    </row>
    <row r="3979" spans="3:7">
      <c r="C3979" s="91">
        <v>471</v>
      </c>
      <c r="D3979" s="99">
        <f>IF(OR('Exadata Layout'!S485 = "P"), 'Exadata Layout'!V485, 0)</f>
        <v>0</v>
      </c>
      <c r="E3979" s="99">
        <f t="array" ref="E3979">IF(OR('Exadata Layout'!S485 = "P", 'Exadata Layout'!S485 = "A"), 'Exadata Layout'!W485, 0)</f>
        <v>0</v>
      </c>
      <c r="F3979" s="99">
        <f>IF(OR('Exadata Layout'!S485 = "P", 'Exadata Layout'!S485 = "A"), 'Exadata Layout'!I485, 0)</f>
        <v>0</v>
      </c>
      <c r="G3979" s="91" t="str">
        <f t="array" ref="G3979">IF(OR('Exadata Layout'!S485 = "P", 'Exadata Layout'!S485 = "A"), 'Exadata Layout'!G485, "")</f>
        <v/>
      </c>
    </row>
    <row r="3980" spans="3:7">
      <c r="C3980" s="91">
        <v>472</v>
      </c>
      <c r="D3980" s="99">
        <f>IF(OR('Exadata Layout'!S486 = "P"), 'Exadata Layout'!V486, 0)</f>
        <v>0</v>
      </c>
      <c r="E3980" s="99">
        <f t="array" ref="E3980">IF(OR('Exadata Layout'!S486 = "P", 'Exadata Layout'!S486 = "A"), 'Exadata Layout'!W486, 0)</f>
        <v>0</v>
      </c>
      <c r="F3980" s="99">
        <f>IF(OR('Exadata Layout'!S486 = "P", 'Exadata Layout'!S486 = "A"), 'Exadata Layout'!I486, 0)</f>
        <v>0</v>
      </c>
      <c r="G3980" s="91" t="str">
        <f t="array" ref="G3980">IF(OR('Exadata Layout'!S486 = "P", 'Exadata Layout'!S486 = "A"), 'Exadata Layout'!G486, "")</f>
        <v/>
      </c>
    </row>
    <row r="3981" spans="3:7">
      <c r="C3981" s="91">
        <v>473</v>
      </c>
      <c r="D3981" s="99">
        <f>IF(OR('Exadata Layout'!S487 = "P"), 'Exadata Layout'!V487, 0)</f>
        <v>0</v>
      </c>
      <c r="E3981" s="99">
        <f t="array" ref="E3981">IF(OR('Exadata Layout'!S487 = "P", 'Exadata Layout'!S487 = "A"), 'Exadata Layout'!W487, 0)</f>
        <v>0</v>
      </c>
      <c r="F3981" s="99">
        <f>IF(OR('Exadata Layout'!S487 = "P", 'Exadata Layout'!S487 = "A"), 'Exadata Layout'!I487, 0)</f>
        <v>0</v>
      </c>
      <c r="G3981" s="91" t="str">
        <f t="array" ref="G3981">IF(OR('Exadata Layout'!S487 = "P", 'Exadata Layout'!S487 = "A"), 'Exadata Layout'!G487, "")</f>
        <v/>
      </c>
    </row>
    <row r="3982" spans="3:7">
      <c r="C3982" s="91">
        <v>474</v>
      </c>
      <c r="D3982" s="99">
        <f>IF(OR('Exadata Layout'!S488 = "P"), 'Exadata Layout'!V488, 0)</f>
        <v>0</v>
      </c>
      <c r="E3982" s="99">
        <f t="array" ref="E3982">IF(OR('Exadata Layout'!S488 = "P", 'Exadata Layout'!S488 = "A"), 'Exadata Layout'!W488, 0)</f>
        <v>0</v>
      </c>
      <c r="F3982" s="99">
        <f>IF(OR('Exadata Layout'!S488 = "P", 'Exadata Layout'!S488 = "A"), 'Exadata Layout'!I488, 0)</f>
        <v>0</v>
      </c>
      <c r="G3982" s="91" t="str">
        <f t="array" ref="G3982">IF(OR('Exadata Layout'!S488 = "P", 'Exadata Layout'!S488 = "A"), 'Exadata Layout'!G488, "")</f>
        <v/>
      </c>
    </row>
    <row r="3983" spans="3:7">
      <c r="C3983" s="91">
        <v>475</v>
      </c>
      <c r="D3983" s="99">
        <f>IF(OR('Exadata Layout'!S489 = "P"), 'Exadata Layout'!V489, 0)</f>
        <v>0</v>
      </c>
      <c r="E3983" s="99">
        <f t="array" ref="E3983">IF(OR('Exadata Layout'!S489 = "P", 'Exadata Layout'!S489 = "A"), 'Exadata Layout'!W489, 0)</f>
        <v>0</v>
      </c>
      <c r="F3983" s="99">
        <f>IF(OR('Exadata Layout'!S489 = "P", 'Exadata Layout'!S489 = "A"), 'Exadata Layout'!I489, 0)</f>
        <v>0</v>
      </c>
      <c r="G3983" s="91" t="str">
        <f t="array" ref="G3983">IF(OR('Exadata Layout'!S489 = "P", 'Exadata Layout'!S489 = "A"), 'Exadata Layout'!G489, "")</f>
        <v/>
      </c>
    </row>
    <row r="3984" spans="3:7">
      <c r="C3984" s="91">
        <v>476</v>
      </c>
      <c r="D3984" s="99">
        <f>IF(OR('Exadata Layout'!S490 = "P"), 'Exadata Layout'!V490, 0)</f>
        <v>0</v>
      </c>
      <c r="E3984" s="99">
        <f t="array" ref="E3984">IF(OR('Exadata Layout'!S490 = "P", 'Exadata Layout'!S490 = "A"), 'Exadata Layout'!W490, 0)</f>
        <v>0</v>
      </c>
      <c r="F3984" s="99">
        <f>IF(OR('Exadata Layout'!S490 = "P", 'Exadata Layout'!S490 = "A"), 'Exadata Layout'!I490, 0)</f>
        <v>0</v>
      </c>
      <c r="G3984" s="91" t="str">
        <f t="array" ref="G3984">IF(OR('Exadata Layout'!S490 = "P", 'Exadata Layout'!S490 = "A"), 'Exadata Layout'!G490, "")</f>
        <v/>
      </c>
    </row>
    <row r="3985" spans="3:7">
      <c r="C3985" s="91">
        <v>477</v>
      </c>
      <c r="D3985" s="99">
        <f>IF(OR('Exadata Layout'!S491 = "P"), 'Exadata Layout'!V491, 0)</f>
        <v>0</v>
      </c>
      <c r="E3985" s="99">
        <f t="array" ref="E3985">IF(OR('Exadata Layout'!S491 = "P", 'Exadata Layout'!S491 = "A"), 'Exadata Layout'!W491, 0)</f>
        <v>0</v>
      </c>
      <c r="F3985" s="99">
        <f>IF(OR('Exadata Layout'!S491 = "P", 'Exadata Layout'!S491 = "A"), 'Exadata Layout'!I491, 0)</f>
        <v>0</v>
      </c>
      <c r="G3985" s="91" t="str">
        <f t="array" ref="G3985">IF(OR('Exadata Layout'!S491 = "P", 'Exadata Layout'!S491 = "A"), 'Exadata Layout'!G491, "")</f>
        <v/>
      </c>
    </row>
    <row r="3986" spans="3:7">
      <c r="C3986" s="91">
        <v>478</v>
      </c>
      <c r="D3986" s="99">
        <f>IF(OR('Exadata Layout'!S492 = "P"), 'Exadata Layout'!V492, 0)</f>
        <v>0</v>
      </c>
      <c r="E3986" s="99">
        <f t="array" ref="E3986">IF(OR('Exadata Layout'!S492 = "P", 'Exadata Layout'!S492 = "A"), 'Exadata Layout'!W492, 0)</f>
        <v>0</v>
      </c>
      <c r="F3986" s="99">
        <f>IF(OR('Exadata Layout'!S492 = "P", 'Exadata Layout'!S492 = "A"), 'Exadata Layout'!I492, 0)</f>
        <v>0</v>
      </c>
      <c r="G3986" s="91" t="str">
        <f t="array" ref="G3986">IF(OR('Exadata Layout'!S492 = "P", 'Exadata Layout'!S492 = "A"), 'Exadata Layout'!G492, "")</f>
        <v/>
      </c>
    </row>
    <row r="3987" spans="3:7">
      <c r="C3987" s="91">
        <v>479</v>
      </c>
      <c r="D3987" s="99">
        <f>IF(OR('Exadata Layout'!S493 = "P"), 'Exadata Layout'!V493, 0)</f>
        <v>0</v>
      </c>
      <c r="E3987" s="99">
        <f t="array" ref="E3987">IF(OR('Exadata Layout'!S493 = "P", 'Exadata Layout'!S493 = "A"), 'Exadata Layout'!W493, 0)</f>
        <v>0</v>
      </c>
      <c r="F3987" s="99">
        <f>IF(OR('Exadata Layout'!S493 = "P", 'Exadata Layout'!S493 = "A"), 'Exadata Layout'!I493, 0)</f>
        <v>0</v>
      </c>
      <c r="G3987" s="91" t="str">
        <f t="array" ref="G3987">IF(OR('Exadata Layout'!S493 = "P", 'Exadata Layout'!S493 = "A"), 'Exadata Layout'!G493, "")</f>
        <v/>
      </c>
    </row>
    <row r="3988" spans="3:7">
      <c r="C3988" s="91">
        <v>480</v>
      </c>
      <c r="D3988" s="99">
        <f>IF(OR('Exadata Layout'!S494 = "P"), 'Exadata Layout'!V494, 0)</f>
        <v>0</v>
      </c>
      <c r="E3988" s="99">
        <f t="array" ref="E3988">IF(OR('Exadata Layout'!S494 = "P", 'Exadata Layout'!S494 = "A"), 'Exadata Layout'!W494, 0)</f>
        <v>0</v>
      </c>
      <c r="F3988" s="99">
        <f>IF(OR('Exadata Layout'!S494 = "P", 'Exadata Layout'!S494 = "A"), 'Exadata Layout'!I494, 0)</f>
        <v>0</v>
      </c>
      <c r="G3988" s="91" t="str">
        <f t="array" ref="G3988">IF(OR('Exadata Layout'!S494 = "P", 'Exadata Layout'!S494 = "A"), 'Exadata Layout'!G494, "")</f>
        <v/>
      </c>
    </row>
    <row r="3989" spans="3:7">
      <c r="C3989" s="91">
        <v>481</v>
      </c>
      <c r="D3989" s="99">
        <f>IF(OR('Exadata Layout'!S495 = "P"), 'Exadata Layout'!V495, 0)</f>
        <v>0</v>
      </c>
      <c r="E3989" s="99">
        <f t="array" ref="E3989">IF(OR('Exadata Layout'!S495 = "P", 'Exadata Layout'!S495 = "A"), 'Exadata Layout'!W495, 0)</f>
        <v>0</v>
      </c>
      <c r="F3989" s="99">
        <f>IF(OR('Exadata Layout'!S495 = "P", 'Exadata Layout'!S495 = "A"), 'Exadata Layout'!I495, 0)</f>
        <v>0</v>
      </c>
      <c r="G3989" s="91" t="str">
        <f t="array" ref="G3989">IF(OR('Exadata Layout'!S495 = "P", 'Exadata Layout'!S495 = "A"), 'Exadata Layout'!G495, "")</f>
        <v/>
      </c>
    </row>
    <row r="3990" spans="3:7">
      <c r="C3990" s="91">
        <v>482</v>
      </c>
      <c r="D3990" s="99">
        <f>IF(OR('Exadata Layout'!S496 = "P"), 'Exadata Layout'!V496, 0)</f>
        <v>0</v>
      </c>
      <c r="E3990" s="99">
        <f t="array" ref="E3990">IF(OR('Exadata Layout'!S496 = "P", 'Exadata Layout'!S496 = "A"), 'Exadata Layout'!W496, 0)</f>
        <v>0</v>
      </c>
      <c r="F3990" s="99">
        <f>IF(OR('Exadata Layout'!S496 = "P", 'Exadata Layout'!S496 = "A"), 'Exadata Layout'!I496, 0)</f>
        <v>0</v>
      </c>
      <c r="G3990" s="91" t="str">
        <f t="array" ref="G3990">IF(OR('Exadata Layout'!S496 = "P", 'Exadata Layout'!S496 = "A"), 'Exadata Layout'!G496, "")</f>
        <v/>
      </c>
    </row>
    <row r="3991" spans="3:7">
      <c r="C3991" s="91">
        <v>483</v>
      </c>
      <c r="D3991" s="99">
        <f>IF(OR('Exadata Layout'!S497 = "P"), 'Exadata Layout'!V497, 0)</f>
        <v>0</v>
      </c>
      <c r="E3991" s="99">
        <f t="array" ref="E3991">IF(OR('Exadata Layout'!S497 = "P", 'Exadata Layout'!S497 = "A"), 'Exadata Layout'!W497, 0)</f>
        <v>0</v>
      </c>
      <c r="F3991" s="99">
        <f>IF(OR('Exadata Layout'!S497 = "P", 'Exadata Layout'!S497 = "A"), 'Exadata Layout'!I497, 0)</f>
        <v>0</v>
      </c>
      <c r="G3991" s="91" t="str">
        <f t="array" ref="G3991">IF(OR('Exadata Layout'!S497 = "P", 'Exadata Layout'!S497 = "A"), 'Exadata Layout'!G497, "")</f>
        <v/>
      </c>
    </row>
    <row r="3992" spans="3:7">
      <c r="C3992" s="91">
        <v>484</v>
      </c>
      <c r="D3992" s="99">
        <f>IF(OR('Exadata Layout'!S498 = "P"), 'Exadata Layout'!V498, 0)</f>
        <v>0</v>
      </c>
      <c r="E3992" s="99">
        <f t="array" ref="E3992">IF(OR('Exadata Layout'!S498 = "P", 'Exadata Layout'!S498 = "A"), 'Exadata Layout'!W498, 0)</f>
        <v>0</v>
      </c>
      <c r="F3992" s="99">
        <f>IF(OR('Exadata Layout'!S498 = "P", 'Exadata Layout'!S498 = "A"), 'Exadata Layout'!I498, 0)</f>
        <v>0</v>
      </c>
      <c r="G3992" s="91" t="str">
        <f t="array" ref="G3992">IF(OR('Exadata Layout'!S498 = "P", 'Exadata Layout'!S498 = "A"), 'Exadata Layout'!G498, "")</f>
        <v/>
      </c>
    </row>
    <row r="3993" spans="3:7">
      <c r="C3993" s="91">
        <v>485</v>
      </c>
      <c r="D3993" s="99">
        <f>IF(OR('Exadata Layout'!S499 = "P"), 'Exadata Layout'!V499, 0)</f>
        <v>0</v>
      </c>
      <c r="E3993" s="99">
        <f t="array" ref="E3993">IF(OR('Exadata Layout'!S499 = "P", 'Exadata Layout'!S499 = "A"), 'Exadata Layout'!W499, 0)</f>
        <v>0</v>
      </c>
      <c r="F3993" s="99">
        <f>IF(OR('Exadata Layout'!S499 = "P", 'Exadata Layout'!S499 = "A"), 'Exadata Layout'!I499, 0)</f>
        <v>0</v>
      </c>
      <c r="G3993" s="91" t="str">
        <f t="array" ref="G3993">IF(OR('Exadata Layout'!S499 = "P", 'Exadata Layout'!S499 = "A"), 'Exadata Layout'!G499, "")</f>
        <v/>
      </c>
    </row>
    <row r="3994" spans="3:7">
      <c r="C3994" s="91">
        <v>486</v>
      </c>
      <c r="D3994" s="99">
        <f>IF(OR('Exadata Layout'!S500 = "P"), 'Exadata Layout'!V500, 0)</f>
        <v>0</v>
      </c>
      <c r="E3994" s="99">
        <f t="array" ref="E3994">IF(OR('Exadata Layout'!S500 = "P", 'Exadata Layout'!S500 = "A"), 'Exadata Layout'!W500, 0)</f>
        <v>0</v>
      </c>
      <c r="F3994" s="99">
        <f>IF(OR('Exadata Layout'!S500 = "P", 'Exadata Layout'!S500 = "A"), 'Exadata Layout'!I500, 0)</f>
        <v>0</v>
      </c>
      <c r="G3994" s="91" t="str">
        <f t="array" ref="G3994">IF(OR('Exadata Layout'!S500 = "P", 'Exadata Layout'!S500 = "A"), 'Exadata Layout'!G500, "")</f>
        <v/>
      </c>
    </row>
    <row r="3995" spans="3:7">
      <c r="C3995" s="91">
        <v>487</v>
      </c>
      <c r="D3995" s="99">
        <f>IF(OR('Exadata Layout'!S501 = "P"), 'Exadata Layout'!V501, 0)</f>
        <v>0</v>
      </c>
      <c r="E3995" s="99">
        <f t="array" ref="E3995">IF(OR('Exadata Layout'!S501 = "P", 'Exadata Layout'!S501 = "A"), 'Exadata Layout'!W501, 0)</f>
        <v>0</v>
      </c>
      <c r="F3995" s="99">
        <f>IF(OR('Exadata Layout'!S501 = "P", 'Exadata Layout'!S501 = "A"), 'Exadata Layout'!I501, 0)</f>
        <v>0</v>
      </c>
      <c r="G3995" s="91" t="str">
        <f t="array" ref="G3995">IF(OR('Exadata Layout'!S501 = "P", 'Exadata Layout'!S501 = "A"), 'Exadata Layout'!G501, "")</f>
        <v/>
      </c>
    </row>
    <row r="3996" spans="3:7">
      <c r="C3996" s="91">
        <v>488</v>
      </c>
      <c r="D3996" s="99">
        <f>IF(OR('Exadata Layout'!S502 = "P"), 'Exadata Layout'!V502, 0)</f>
        <v>0</v>
      </c>
      <c r="E3996" s="99">
        <f t="array" ref="E3996">IF(OR('Exadata Layout'!S502 = "P", 'Exadata Layout'!S502 = "A"), 'Exadata Layout'!W502, 0)</f>
        <v>0</v>
      </c>
      <c r="F3996" s="99">
        <f>IF(OR('Exadata Layout'!S502 = "P", 'Exadata Layout'!S502 = "A"), 'Exadata Layout'!I502, 0)</f>
        <v>0</v>
      </c>
      <c r="G3996" s="91" t="str">
        <f t="array" ref="G3996">IF(OR('Exadata Layout'!S502 = "P", 'Exadata Layout'!S502 = "A"), 'Exadata Layout'!G502, "")</f>
        <v/>
      </c>
    </row>
    <row r="3997" spans="3:7">
      <c r="C3997" s="91">
        <v>489</v>
      </c>
      <c r="D3997" s="99">
        <f>IF(OR('Exadata Layout'!S503 = "P"), 'Exadata Layout'!V503, 0)</f>
        <v>0</v>
      </c>
      <c r="E3997" s="99">
        <f t="array" ref="E3997">IF(OR('Exadata Layout'!S503 = "P", 'Exadata Layout'!S503 = "A"), 'Exadata Layout'!W503, 0)</f>
        <v>0</v>
      </c>
      <c r="F3997" s="99">
        <f>IF(OR('Exadata Layout'!S503 = "P", 'Exadata Layout'!S503 = "A"), 'Exadata Layout'!I503, 0)</f>
        <v>0</v>
      </c>
      <c r="G3997" s="91" t="str">
        <f t="array" ref="G3997">IF(OR('Exadata Layout'!S503 = "P", 'Exadata Layout'!S503 = "A"), 'Exadata Layout'!G503, "")</f>
        <v/>
      </c>
    </row>
    <row r="3998" spans="3:7">
      <c r="C3998" s="91">
        <v>490</v>
      </c>
      <c r="D3998" s="99">
        <f>IF(OR('Exadata Layout'!S504 = "P"), 'Exadata Layout'!V504, 0)</f>
        <v>0</v>
      </c>
      <c r="E3998" s="99">
        <f t="array" ref="E3998">IF(OR('Exadata Layout'!S504 = "P", 'Exadata Layout'!S504 = "A"), 'Exadata Layout'!W504, 0)</f>
        <v>0</v>
      </c>
      <c r="F3998" s="99">
        <f>IF(OR('Exadata Layout'!S504 = "P", 'Exadata Layout'!S504 = "A"), 'Exadata Layout'!I504, 0)</f>
        <v>0</v>
      </c>
      <c r="G3998" s="91" t="str">
        <f t="array" ref="G3998">IF(OR('Exadata Layout'!S504 = "P", 'Exadata Layout'!S504 = "A"), 'Exadata Layout'!G504, "")</f>
        <v/>
      </c>
    </row>
    <row r="3999" spans="3:7">
      <c r="C3999" s="91">
        <v>491</v>
      </c>
      <c r="D3999" s="99">
        <f>IF(OR('Exadata Layout'!S505 = "P"), 'Exadata Layout'!V505, 0)</f>
        <v>0</v>
      </c>
      <c r="E3999" s="99">
        <f t="array" ref="E3999">IF(OR('Exadata Layout'!S505 = "P", 'Exadata Layout'!S505 = "A"), 'Exadata Layout'!W505, 0)</f>
        <v>0</v>
      </c>
      <c r="F3999" s="99">
        <f>IF(OR('Exadata Layout'!S505 = "P", 'Exadata Layout'!S505 = "A"), 'Exadata Layout'!I505, 0)</f>
        <v>0</v>
      </c>
      <c r="G3999" s="91" t="str">
        <f t="array" ref="G3999">IF(OR('Exadata Layout'!S505 = "P", 'Exadata Layout'!S505 = "A"), 'Exadata Layout'!G505, "")</f>
        <v/>
      </c>
    </row>
    <row r="4000" spans="3:7">
      <c r="C4000" s="91">
        <v>492</v>
      </c>
      <c r="D4000" s="99">
        <f>IF(OR('Exadata Layout'!S506 = "P"), 'Exadata Layout'!V506, 0)</f>
        <v>0</v>
      </c>
      <c r="E4000" s="99">
        <f t="array" ref="E4000">IF(OR('Exadata Layout'!S506 = "P", 'Exadata Layout'!S506 = "A"), 'Exadata Layout'!W506, 0)</f>
        <v>0</v>
      </c>
      <c r="F4000" s="99">
        <f>IF(OR('Exadata Layout'!S506 = "P", 'Exadata Layout'!S506 = "A"), 'Exadata Layout'!I506, 0)</f>
        <v>0</v>
      </c>
      <c r="G4000" s="91" t="str">
        <f t="array" ref="G4000">IF(OR('Exadata Layout'!S506 = "P", 'Exadata Layout'!S506 = "A"), 'Exadata Layout'!G506, "")</f>
        <v/>
      </c>
    </row>
    <row r="4001" spans="3:7">
      <c r="C4001" s="91">
        <v>493</v>
      </c>
      <c r="D4001" s="99">
        <f>IF(OR('Exadata Layout'!S507 = "P"), 'Exadata Layout'!V507, 0)</f>
        <v>0</v>
      </c>
      <c r="E4001" s="99">
        <f t="array" ref="E4001">IF(OR('Exadata Layout'!S507 = "P", 'Exadata Layout'!S507 = "A"), 'Exadata Layout'!W507, 0)</f>
        <v>0</v>
      </c>
      <c r="F4001" s="99">
        <f>IF(OR('Exadata Layout'!S507 = "P", 'Exadata Layout'!S507 = "A"), 'Exadata Layout'!I507, 0)</f>
        <v>0</v>
      </c>
      <c r="G4001" s="91" t="str">
        <f t="array" ref="G4001">IF(OR('Exadata Layout'!S507 = "P", 'Exadata Layout'!S507 = "A"), 'Exadata Layout'!G507, "")</f>
        <v/>
      </c>
    </row>
    <row r="4002" spans="3:7">
      <c r="C4002" s="91">
        <v>494</v>
      </c>
      <c r="D4002" s="99">
        <f>IF(OR('Exadata Layout'!S508 = "P"), 'Exadata Layout'!V508, 0)</f>
        <v>0</v>
      </c>
      <c r="E4002" s="99">
        <f t="array" ref="E4002">IF(OR('Exadata Layout'!S508 = "P", 'Exadata Layout'!S508 = "A"), 'Exadata Layout'!W508, 0)</f>
        <v>0</v>
      </c>
      <c r="F4002" s="99">
        <f>IF(OR('Exadata Layout'!S508 = "P", 'Exadata Layout'!S508 = "A"), 'Exadata Layout'!I508, 0)</f>
        <v>0</v>
      </c>
      <c r="G4002" s="91" t="str">
        <f t="array" ref="G4002">IF(OR('Exadata Layout'!S508 = "P", 'Exadata Layout'!S508 = "A"), 'Exadata Layout'!G508, "")</f>
        <v/>
      </c>
    </row>
    <row r="4003" spans="3:7">
      <c r="C4003" s="91">
        <v>495</v>
      </c>
      <c r="D4003" s="99">
        <f>IF(OR('Exadata Layout'!S509 = "P"), 'Exadata Layout'!V509, 0)</f>
        <v>0</v>
      </c>
      <c r="E4003" s="99">
        <f t="array" ref="E4003">IF(OR('Exadata Layout'!S509 = "P", 'Exadata Layout'!S509 = "A"), 'Exadata Layout'!W509, 0)</f>
        <v>0</v>
      </c>
      <c r="F4003" s="99">
        <f>IF(OR('Exadata Layout'!S509 = "P", 'Exadata Layout'!S509 = "A"), 'Exadata Layout'!I509, 0)</f>
        <v>0</v>
      </c>
      <c r="G4003" s="91" t="str">
        <f t="array" ref="G4003">IF(OR('Exadata Layout'!S509 = "P", 'Exadata Layout'!S509 = "A"), 'Exadata Layout'!G509, "")</f>
        <v/>
      </c>
    </row>
    <row r="4004" spans="3:7">
      <c r="C4004" s="91">
        <v>496</v>
      </c>
      <c r="D4004" s="99">
        <f>IF(OR('Exadata Layout'!S510 = "P"), 'Exadata Layout'!V510, 0)</f>
        <v>0</v>
      </c>
      <c r="E4004" s="99">
        <f t="array" ref="E4004">IF(OR('Exadata Layout'!S510 = "P", 'Exadata Layout'!S510 = "A"), 'Exadata Layout'!W510, 0)</f>
        <v>0</v>
      </c>
      <c r="F4004" s="99">
        <f>IF(OR('Exadata Layout'!S510 = "P", 'Exadata Layout'!S510 = "A"), 'Exadata Layout'!I510, 0)</f>
        <v>0</v>
      </c>
      <c r="G4004" s="91" t="str">
        <f t="array" ref="G4004">IF(OR('Exadata Layout'!S510 = "P", 'Exadata Layout'!S510 = "A"), 'Exadata Layout'!G510, "")</f>
        <v/>
      </c>
    </row>
    <row r="4005" spans="3:7">
      <c r="C4005" s="91">
        <v>497</v>
      </c>
      <c r="D4005" s="99">
        <f>IF(OR('Exadata Layout'!S511 = "P"), 'Exadata Layout'!V511, 0)</f>
        <v>0</v>
      </c>
      <c r="E4005" s="99">
        <f t="array" ref="E4005">IF(OR('Exadata Layout'!S511 = "P", 'Exadata Layout'!S511 = "A"), 'Exadata Layout'!W511, 0)</f>
        <v>0</v>
      </c>
      <c r="F4005" s="99">
        <f>IF(OR('Exadata Layout'!S511 = "P", 'Exadata Layout'!S511 = "A"), 'Exadata Layout'!I511, 0)</f>
        <v>0</v>
      </c>
      <c r="G4005" s="91" t="str">
        <f t="array" ref="G4005">IF(OR('Exadata Layout'!S511 = "P", 'Exadata Layout'!S511 = "A"), 'Exadata Layout'!G511, "")</f>
        <v/>
      </c>
    </row>
    <row r="4006" spans="3:7">
      <c r="C4006" s="91">
        <v>498</v>
      </c>
      <c r="D4006" s="99">
        <f>IF(OR('Exadata Layout'!S512 = "P"), 'Exadata Layout'!V512, 0)</f>
        <v>0</v>
      </c>
      <c r="E4006" s="99">
        <f t="array" ref="E4006">IF(OR('Exadata Layout'!S512 = "P", 'Exadata Layout'!S512 = "A"), 'Exadata Layout'!W512, 0)</f>
        <v>0</v>
      </c>
      <c r="F4006" s="99">
        <f>IF(OR('Exadata Layout'!S512 = "P", 'Exadata Layout'!S512 = "A"), 'Exadata Layout'!I512, 0)</f>
        <v>0</v>
      </c>
      <c r="G4006" s="91" t="str">
        <f t="array" ref="G4006">IF(OR('Exadata Layout'!S512 = "P", 'Exadata Layout'!S512 = "A"), 'Exadata Layout'!G512, "")</f>
        <v/>
      </c>
    </row>
    <row r="4007" spans="3:7">
      <c r="C4007" s="91">
        <v>499</v>
      </c>
      <c r="D4007" s="99">
        <f>IF(OR('Exadata Layout'!S513 = "P"), 'Exadata Layout'!V513, 0)</f>
        <v>0</v>
      </c>
      <c r="E4007" s="99">
        <f t="array" ref="E4007">IF(OR('Exadata Layout'!S513 = "P", 'Exadata Layout'!S513 = "A"), 'Exadata Layout'!W513, 0)</f>
        <v>0</v>
      </c>
      <c r="F4007" s="99">
        <f>IF(OR('Exadata Layout'!S513 = "P", 'Exadata Layout'!S513 = "A"), 'Exadata Layout'!I513, 0)</f>
        <v>0</v>
      </c>
      <c r="G4007" s="91" t="str">
        <f t="array" ref="G4007">IF(OR('Exadata Layout'!S513 = "P", 'Exadata Layout'!S513 = "A"), 'Exadata Layout'!G513, "")</f>
        <v/>
      </c>
    </row>
    <row r="4008" spans="3:7">
      <c r="C4008" s="91">
        <v>500</v>
      </c>
      <c r="D4008" s="99">
        <f>IF(OR('Exadata Layout'!S514 = "P"), 'Exadata Layout'!V514, 0)</f>
        <v>0</v>
      </c>
      <c r="E4008" s="99">
        <f t="array" ref="E4008">IF(OR('Exadata Layout'!S514 = "P", 'Exadata Layout'!S514 = "A"), 'Exadata Layout'!W514, 0)</f>
        <v>0</v>
      </c>
      <c r="F4008" s="99">
        <f>IF(OR('Exadata Layout'!S514 = "P", 'Exadata Layout'!S514 = "A"), 'Exadata Layout'!I514, 0)</f>
        <v>0</v>
      </c>
      <c r="G4008" s="91" t="str">
        <f t="array" ref="G4008">IF(OR('Exadata Layout'!S514 = "P", 'Exadata Layout'!S514 = "A"), 'Exadata Layout'!G514, "")</f>
        <v/>
      </c>
    </row>
    <row r="4009" spans="3:7">
      <c r="D4009" s="99">
        <f>('Exadata Layout'!AF13) - SUM(D3509:D4008)</f>
        <v>36</v>
      </c>
      <c r="E4009" s="99">
        <f>('Exadata Layout'!AG13)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0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Exadata Capacity</vt:lpstr>
      <vt:lpstr>Exadata Layout</vt:lpstr>
      <vt:lpstr>Headroom</vt:lpstr>
      <vt:lpstr>Exadata Configurations</vt:lpstr>
      <vt:lpstr>MemoryDetail</vt:lpstr>
      <vt:lpstr>CpuCoreBlank</vt:lpstr>
      <vt:lpstr>CpuDbBlank</vt:lpstr>
      <vt:lpstr>MemBlank</vt:lpstr>
      <vt:lpstr>'Exadata Layout'!Print_Area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2016-06-16T17:01:18Z</dcterms:modified>
</cp:coreProperties>
</file>