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5" windowWidth="17100" windowHeight="6030" tabRatio="935"/>
  </bookViews>
  <sheets>
    <sheet name="IORM architecture &amp; design" sheetId="1" r:id="rId1"/>
    <sheet name="IORM matrix" sheetId="11" r:id="rId2"/>
    <sheet name="FullModelExample1" sheetId="13" r:id="rId3"/>
    <sheet name="FullModelExample2" sheetId="12" r:id="rId4"/>
    <sheet name="simple_plan" sheetId="9" r:id="rId5"/>
    <sheet name="sandbox" sheetId="10" r:id="rId6"/>
    <sheet name="testcase-flat" sheetId="6" r:id="rId7"/>
    <sheet name="testcase-profiles" sheetId="4" r:id="rId8"/>
    <sheet name="testcase-category" sheetId="5" r:id="rId9"/>
    <sheet name="revert" sheetId="8" r:id="rId10"/>
  </sheets>
  <calcPr calcId="125725"/>
</workbook>
</file>

<file path=xl/calcChain.xml><?xml version="1.0" encoding="utf-8"?>
<calcChain xmlns="http://schemas.openxmlformats.org/spreadsheetml/2006/main">
  <c r="L14" i="13"/>
  <c r="L13"/>
  <c r="L12"/>
  <c r="L11"/>
  <c r="L7"/>
  <c r="L6"/>
  <c r="L5"/>
  <c r="L4"/>
  <c r="D4"/>
  <c r="O11" s="1"/>
  <c r="D6" i="12"/>
  <c r="D5"/>
  <c r="O15"/>
  <c r="O14"/>
  <c r="L14"/>
  <c r="L13"/>
  <c r="L12"/>
  <c r="L11"/>
  <c r="L7"/>
  <c r="L6"/>
  <c r="L5"/>
  <c r="L4"/>
  <c r="D4"/>
  <c r="O11" s="1"/>
  <c r="AB42" i="10"/>
  <c r="X42"/>
  <c r="AB41"/>
  <c r="Z41"/>
  <c r="AB40"/>
  <c r="Z40"/>
  <c r="AB39"/>
  <c r="Z39"/>
  <c r="X39"/>
  <c r="AB37"/>
  <c r="X40" s="1"/>
  <c r="X37"/>
  <c r="X41" s="1"/>
  <c r="AB33"/>
  <c r="Z33"/>
  <c r="X33"/>
  <c r="AB32"/>
  <c r="Z32"/>
  <c r="X32"/>
  <c r="AB31"/>
  <c r="Z31"/>
  <c r="X31"/>
  <c r="AB30"/>
  <c r="Z30"/>
  <c r="X30"/>
  <c r="AB29"/>
  <c r="Z29"/>
  <c r="X29"/>
  <c r="AB28"/>
  <c r="Z28"/>
  <c r="X28"/>
  <c r="AB27"/>
  <c r="Z27"/>
  <c r="X27"/>
  <c r="Z26"/>
  <c r="X26"/>
  <c r="Z25"/>
  <c r="X25"/>
  <c r="AB24"/>
  <c r="X24"/>
  <c r="Z34" s="1"/>
  <c r="AB23"/>
  <c r="Z23"/>
  <c r="X23"/>
  <c r="X34" s="1"/>
  <c r="Z24" s="1"/>
  <c r="X19"/>
  <c r="X18"/>
  <c r="X17"/>
  <c r="X16"/>
  <c r="X15"/>
  <c r="X14"/>
  <c r="X13"/>
  <c r="X12"/>
  <c r="X11"/>
  <c r="X10"/>
  <c r="O6" i="13" l="1"/>
  <c r="O5"/>
  <c r="O10"/>
  <c r="O12"/>
  <c r="O9"/>
  <c r="O4"/>
  <c r="O7"/>
  <c r="O4" i="12"/>
  <c r="O9"/>
  <c r="O5"/>
  <c r="O10"/>
  <c r="O7"/>
  <c r="O12"/>
  <c r="O6"/>
  <c r="AB25" i="10"/>
  <c r="AB26"/>
  <c r="AB34" s="1"/>
  <c r="X43"/>
  <c r="Z42" s="1"/>
  <c r="AB43" s="1"/>
  <c r="Z43"/>
  <c r="AB42" i="9"/>
  <c r="X42"/>
  <c r="AB41"/>
  <c r="Z41"/>
  <c r="AB40"/>
  <c r="Z40"/>
  <c r="AB39"/>
  <c r="Z39"/>
  <c r="AB37"/>
  <c r="X40" s="1"/>
  <c r="X37"/>
  <c r="X41" s="1"/>
  <c r="AB33"/>
  <c r="X33"/>
  <c r="AB32"/>
  <c r="Z32"/>
  <c r="X32"/>
  <c r="AB31"/>
  <c r="Z31"/>
  <c r="X31"/>
  <c r="AB30"/>
  <c r="Z30"/>
  <c r="X30"/>
  <c r="AB29"/>
  <c r="Z29"/>
  <c r="X29"/>
  <c r="AB28"/>
  <c r="Z28"/>
  <c r="X28"/>
  <c r="AB27"/>
  <c r="Z27"/>
  <c r="X27"/>
  <c r="Z26"/>
  <c r="X26"/>
  <c r="Z25"/>
  <c r="X25"/>
  <c r="AB24"/>
  <c r="X24"/>
  <c r="AB23"/>
  <c r="Z23"/>
  <c r="X23"/>
  <c r="X19"/>
  <c r="X18"/>
  <c r="X17"/>
  <c r="X16"/>
  <c r="X15"/>
  <c r="X14"/>
  <c r="X13"/>
  <c r="X12"/>
  <c r="X11"/>
  <c r="X10"/>
  <c r="X42" i="1"/>
  <c r="X37"/>
  <c r="X41" s="1"/>
  <c r="AB37"/>
  <c r="X40" s="1"/>
  <c r="O17" i="13" l="1"/>
  <c r="O17" i="12"/>
  <c r="X39" i="9"/>
  <c r="X43" s="1"/>
  <c r="Z42" s="1"/>
  <c r="Z43" s="1"/>
  <c r="X34"/>
  <c r="X39" i="1"/>
  <c r="AB42"/>
  <c r="AB40"/>
  <c r="AB39"/>
  <c r="AB23"/>
  <c r="AB25"/>
  <c r="AB26"/>
  <c r="AB27"/>
  <c r="AB28"/>
  <c r="AB29"/>
  <c r="AB30"/>
  <c r="AB31"/>
  <c r="AB32"/>
  <c r="X23"/>
  <c r="X24"/>
  <c r="X25"/>
  <c r="X26"/>
  <c r="X27"/>
  <c r="X28"/>
  <c r="X29"/>
  <c r="X30"/>
  <c r="X31"/>
  <c r="X32"/>
  <c r="X33"/>
  <c r="Z33" i="9" l="1"/>
  <c r="Z24"/>
  <c r="AB43"/>
  <c r="X43" i="1"/>
  <c r="X34"/>
  <c r="X11"/>
  <c r="X12"/>
  <c r="X13"/>
  <c r="X14"/>
  <c r="X15"/>
  <c r="X16"/>
  <c r="X17"/>
  <c r="X18"/>
  <c r="X19"/>
  <c r="X10"/>
  <c r="Z34" i="9" l="1"/>
  <c r="AB26" s="1"/>
  <c r="Z39" i="1"/>
  <c r="Z40"/>
  <c r="Z41"/>
  <c r="Z42"/>
  <c r="Z32"/>
  <c r="Z33"/>
  <c r="Z26"/>
  <c r="Z28"/>
  <c r="Z30"/>
  <c r="Z24"/>
  <c r="Z29"/>
  <c r="Z25"/>
  <c r="Z23"/>
  <c r="Z27"/>
  <c r="Z31"/>
  <c r="AB25" i="9" l="1"/>
  <c r="AB34" s="1"/>
  <c r="Z43" i="1"/>
  <c r="AB41" s="1"/>
  <c r="AB43" s="1"/>
  <c r="Z34"/>
  <c r="AB33" l="1"/>
  <c r="AB24"/>
  <c r="AB34" l="1"/>
</calcChain>
</file>

<file path=xl/comments1.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comments2.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PDB or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comments3.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PDB or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sharedStrings.xml><?xml version="1.0" encoding="utf-8"?>
<sst xmlns="http://schemas.openxmlformats.org/spreadsheetml/2006/main" count="1053" uniqueCount="234">
  <si>
    <t>cdb1</t>
  </si>
  <si>
    <t>cdb2</t>
  </si>
  <si>
    <t>noncdb</t>
  </si>
  <si>
    <t>demo</t>
  </si>
  <si>
    <t>pdb1</t>
  </si>
  <si>
    <t>pdb2</t>
  </si>
  <si>
    <t>pdb3</t>
  </si>
  <si>
    <t>pdb4</t>
  </si>
  <si>
    <t>CDB RM</t>
  </si>
  <si>
    <t>USER</t>
  </si>
  <si>
    <t xml:space="preserve">oracle </t>
  </si>
  <si>
    <t>oracle2</t>
  </si>
  <si>
    <t>testcases</t>
  </si>
  <si>
    <t>iosaturationtoolkit</t>
  </si>
  <si>
    <t>slob</t>
  </si>
  <si>
    <t>oltp</t>
  </si>
  <si>
    <t>dw_critical</t>
  </si>
  <si>
    <t>dw_adhoc</t>
  </si>
  <si>
    <t>IORM profiles</t>
  </si>
  <si>
    <t>IORM inter-db</t>
  </si>
  <si>
    <t>IORM category-rm</t>
  </si>
  <si>
    <t>DBRM (intra-db)</t>
  </si>
  <si>
    <t xml:space="preserve">gold </t>
  </si>
  <si>
    <t>silver</t>
  </si>
  <si>
    <t>bronze</t>
  </si>
  <si>
    <t xml:space="preserve">instrumentation </t>
  </si>
  <si>
    <t>per database + PDBs</t>
  </si>
  <si>
    <t>default</t>
  </si>
  <si>
    <t xml:space="preserve">1) </t>
  </si>
  <si>
    <t>&gt; configure profiles</t>
  </si>
  <si>
    <t>&gt; assign db_performance_profile accordingly</t>
  </si>
  <si>
    <t xml:space="preserve">2) </t>
  </si>
  <si>
    <t>&gt; IORM objective to AUTO</t>
  </si>
  <si>
    <t xml:space="preserve">&gt; configure profiles </t>
  </si>
  <si>
    <t>g</t>
  </si>
  <si>
    <t>b</t>
  </si>
  <si>
    <t>d</t>
  </si>
  <si>
    <t>gold=5, silver=2, bronze=1, default=2</t>
  </si>
  <si>
    <t>CDB=2, DEFAULT=1</t>
  </si>
  <si>
    <t>&gt; configure PDB shares within CDB</t>
  </si>
  <si>
    <t xml:space="preserve">3) </t>
  </si>
  <si>
    <t>&gt; configure intra-DBRM on each DB if necessary</t>
  </si>
  <si>
    <t>batch</t>
  </si>
  <si>
    <t>apps</t>
  </si>
  <si>
    <t>&gt; IORM objective to AUTO or BALANCED or LOW_LATENCY</t>
  </si>
  <si>
    <t>1 DB with mixed OLTP and DW users</t>
  </si>
  <si>
    <t>a</t>
  </si>
  <si>
    <t>c</t>
  </si>
  <si>
    <t>e</t>
  </si>
  <si>
    <t>f</t>
  </si>
  <si>
    <t>DB</t>
  </si>
  <si>
    <t>share</t>
  </si>
  <si>
    <t>pct</t>
  </si>
  <si>
    <t>&gt; configure IORM directive on CDB and set DEFAULT directive</t>
  </si>
  <si>
    <t>&gt; configure IORM directive on 1 DB and set DEFAULT directive</t>
  </si>
  <si>
    <t>DB=2, DEFAULT=1</t>
  </si>
  <si>
    <t>&gt; configure intra-DBRM with Consumer Groups for OLTP and DW users</t>
  </si>
  <si>
    <t>h</t>
  </si>
  <si>
    <t>i</t>
  </si>
  <si>
    <t>j</t>
  </si>
  <si>
    <t xml:space="preserve">IORM design </t>
  </si>
  <si>
    <t>IORM architecture</t>
  </si>
  <si>
    <t xml:space="preserve">4) </t>
  </si>
  <si>
    <t>10 DB with mixed OLTP and DW users</t>
  </si>
  <si>
    <t>option 2</t>
  </si>
  <si>
    <t>&gt; configure category RM with BATCH (DW) and APPS (OLTP)</t>
  </si>
  <si>
    <t>IORM objective</t>
  </si>
  <si>
    <t>IORM directives</t>
  </si>
  <si>
    <t>intra-DBRM</t>
  </si>
  <si>
    <t>IORM category</t>
  </si>
  <si>
    <t>10 databases (all DW)</t>
  </si>
  <si>
    <t>1 CDB with 10 PDBs (all DW)</t>
  </si>
  <si>
    <t>basic</t>
  </si>
  <si>
    <t>high throughput</t>
  </si>
  <si>
    <t>balanced</t>
  </si>
  <si>
    <t>low_latency</t>
  </si>
  <si>
    <t>auto</t>
  </si>
  <si>
    <t>pct%</t>
  </si>
  <si>
    <t>L1</t>
  </si>
  <si>
    <t>L2</t>
  </si>
  <si>
    <t>L3</t>
  </si>
  <si>
    <t xml:space="preserve">total </t>
  </si>
  <si>
    <t>OTHER_GROUPS</t>
  </si>
  <si>
    <t>&gt; configure inter-db IORM</t>
  </si>
  <si>
    <t>&gt; configure intra-DBRM and map Consumer Groups to Category IORM</t>
  </si>
  <si>
    <t>OTHER (demo)</t>
  </si>
  <si>
    <t>OTHER</t>
  </si>
  <si>
    <t>CG</t>
  </si>
  <si>
    <t>IORM</t>
  </si>
  <si>
    <t>&gt; allocation config:</t>
  </si>
  <si>
    <t>10 DBs=10% each L1, OTHER=100% L2</t>
  </si>
  <si>
    <t>&gt; on every DB, configure the same intra-DBRM with CGs for OLTP and DW</t>
  </si>
  <si>
    <t>oltp=50% L1, dw_critical 25% L1,</t>
  </si>
  <si>
    <t>dw_adhoc=25% L1, OTHER_GROUPS=100% L2</t>
  </si>
  <si>
    <t>test IORM SHARES or RATIO-&gt;mgmt_p1 allocations here</t>
  </si>
  <si>
    <t xml:space="preserve">test  IORM PCT% allocations here </t>
  </si>
  <si>
    <t xml:space="preserve">test  CATEGORY IORM and DBRM PCT% allocations here </t>
  </si>
  <si>
    <t>all PDBs=2, DEFAULT=1</t>
  </si>
  <si>
    <t xml:space="preserve">&gt; configure intra-DBRM on each PDB if necessary </t>
  </si>
  <si>
    <t>&gt; IORM shares config:</t>
  </si>
  <si>
    <t>&gt; CDB shares config:</t>
  </si>
  <si>
    <t>&gt; using shares or RATIO-&gt;mgmt_p1 allocation</t>
  </si>
  <si>
    <t>APPS=70% L1, BATCH=30% L1, OTHER=100% L2</t>
  </si>
  <si>
    <t>all DBs=2, DEFAULT=1</t>
  </si>
  <si>
    <t xml:space="preserve">&gt; IORM allocation config: </t>
  </si>
  <si>
    <t>option 1</t>
  </si>
  <si>
    <t>USER/APP</t>
  </si>
  <si>
    <t>Objective</t>
  </si>
  <si>
    <t>Profiles</t>
  </si>
  <si>
    <t>Inter-DB</t>
  </si>
  <si>
    <t>Category</t>
  </si>
  <si>
    <t>CDB</t>
  </si>
  <si>
    <t>DBRM (intra-DB)</t>
  </si>
  <si>
    <t>[, type={ database | profile }] )</t>
  </si>
  <si>
    <t>( name=db_or_category_name, [share=number] [,level=number, allocation=number]</t>
  </si>
  <si>
    <t>[,limit=number] [, role={ primary | standby }] [, flashcache={on|off}]</t>
  </si>
  <si>
    <t xml:space="preserve">[, flashLog={on|off}] [, flashcachemin=number] [, flashcachelimit=number] </t>
  </si>
  <si>
    <t>allocation</t>
  </si>
  <si>
    <t>shares</t>
  </si>
  <si>
    <t>flashcache</t>
  </si>
  <si>
    <t>flashlog</t>
  </si>
  <si>
    <t>flashcachemin</t>
  </si>
  <si>
    <t>flashcachelimit</t>
  </si>
  <si>
    <t>type</t>
  </si>
  <si>
    <t>level</t>
  </si>
  <si>
    <t># revert</t>
  </si>
  <si>
    <t>dcli -g ~/cell_group -l root 'cellcli -e alter iormplan dbPlan=\"\"'</t>
  </si>
  <si>
    <t>dcli -g ~/cell_group -l root 'cellcli -e alter iormplan catPlan=\"\"'</t>
  </si>
  <si>
    <t>dcli -g ~/cell_group -l root 'cellcli -e list iormplan detail'</t>
  </si>
  <si>
    <t>dcli -g ~/cell_group -l root 'cellcli -e alter iormplan inactive'</t>
  </si>
  <si>
    <r>
      <t>ALTER IORMPLAN [dbPlan=(</t>
    </r>
    <r>
      <rPr>
        <i/>
        <sz val="9"/>
        <color rgb="FF000000"/>
        <rFont val="Courier New"/>
        <family val="3"/>
      </rPr>
      <t>directive1</t>
    </r>
    <r>
      <rPr>
        <sz val="9"/>
        <color rgb="FF000000"/>
        <rFont val="Courier New"/>
        <family val="3"/>
      </rPr>
      <t xml:space="preserve">[, </t>
    </r>
    <r>
      <rPr>
        <i/>
        <sz val="9"/>
        <color rgb="FF000000"/>
        <rFont val="Courier New"/>
        <family val="3"/>
      </rPr>
      <t>directive2</t>
    </r>
    <r>
      <rPr>
        <sz val="9"/>
        <color rgb="FF000000"/>
        <rFont val="Courier New"/>
        <family val="3"/>
      </rPr>
      <t>]...),]</t>
    </r>
  </si>
  <si>
    <r>
      <t xml:space="preserve">               [catPlan=( </t>
    </r>
    <r>
      <rPr>
        <i/>
        <sz val="9"/>
        <color rgb="FF000000"/>
        <rFont val="Courier New"/>
        <family val="3"/>
      </rPr>
      <t>directive1</t>
    </r>
    <r>
      <rPr>
        <sz val="9"/>
        <color rgb="FF000000"/>
        <rFont val="Courier New"/>
        <family val="3"/>
      </rPr>
      <t xml:space="preserve">[, </t>
    </r>
    <r>
      <rPr>
        <i/>
        <sz val="9"/>
        <color rgb="FF000000"/>
        <rFont val="Courier New"/>
        <family val="3"/>
      </rPr>
      <t>directive2</t>
    </r>
    <r>
      <rPr>
        <sz val="9"/>
        <color rgb="FF000000"/>
        <rFont val="Courier New"/>
        <family val="3"/>
      </rPr>
      <t>]...)]}</t>
    </r>
  </si>
  <si>
    <r>
      <t xml:space="preserve">               [objective='</t>
    </r>
    <r>
      <rPr>
        <i/>
        <sz val="9"/>
        <color rgb="FF000000"/>
        <rFont val="Courier New"/>
        <family val="3"/>
      </rPr>
      <t>iorm_objective</t>
    </r>
    <r>
      <rPr>
        <sz val="9"/>
        <color rgb="FF000000"/>
        <rFont val="Courier New"/>
        <family val="3"/>
      </rPr>
      <t>']</t>
    </r>
  </si>
  <si>
    <t>no</t>
  </si>
  <si>
    <t>yes</t>
  </si>
  <si>
    <t>or DEFAULT</t>
  </si>
  <si>
    <t>DEFAULT</t>
  </si>
  <si>
    <t>PDB</t>
  </si>
  <si>
    <r>
      <t xml:space="preserve">limit </t>
    </r>
    <r>
      <rPr>
        <b/>
        <vertAlign val="subscript"/>
        <sz val="11"/>
        <color theme="1"/>
        <rFont val="Calibri"/>
        <family val="2"/>
        <scheme val="minor"/>
      </rPr>
      <t>1</t>
    </r>
  </si>
  <si>
    <t>[1]</t>
  </si>
  <si>
    <r>
      <t xml:space="preserve">role </t>
    </r>
    <r>
      <rPr>
        <b/>
        <vertAlign val="subscript"/>
        <sz val="11"/>
        <color theme="1"/>
        <rFont val="Calibri"/>
        <family val="2"/>
        <scheme val="minor"/>
      </rPr>
      <t>2</t>
    </r>
  </si>
  <si>
    <t>[2]</t>
  </si>
  <si>
    <t>should have both primary and standby directives set</t>
  </si>
  <si>
    <r>
      <t xml:space="preserve">yes </t>
    </r>
    <r>
      <rPr>
        <vertAlign val="subscript"/>
        <sz val="11"/>
        <color theme="1"/>
        <rFont val="Calibri"/>
        <family val="2"/>
        <scheme val="minor"/>
      </rPr>
      <t>3</t>
    </r>
  </si>
  <si>
    <t>[3]</t>
  </si>
  <si>
    <t>only if using shares</t>
  </si>
  <si>
    <r>
      <t xml:space="preserve">yes </t>
    </r>
    <r>
      <rPr>
        <vertAlign val="subscript"/>
        <sz val="11"/>
        <color theme="1"/>
        <rFont val="Calibri"/>
        <family val="2"/>
        <scheme val="minor"/>
      </rPr>
      <t>4</t>
    </r>
  </si>
  <si>
    <t>[4]</t>
  </si>
  <si>
    <t>only if using level and allocation</t>
  </si>
  <si>
    <r>
      <t xml:space="preserve">yes </t>
    </r>
    <r>
      <rPr>
        <vertAlign val="subscript"/>
        <sz val="11"/>
        <color theme="1"/>
        <rFont val="Calibri"/>
        <family val="2"/>
        <scheme val="minor"/>
      </rPr>
      <t>5</t>
    </r>
  </si>
  <si>
    <t>[5]</t>
  </si>
  <si>
    <t>DEFAULT shares setting for new PDBs</t>
  </si>
  <si>
    <r>
      <t xml:space="preserve">yes </t>
    </r>
    <r>
      <rPr>
        <vertAlign val="subscript"/>
        <sz val="11"/>
        <color theme="1"/>
        <rFont val="Calibri"/>
        <family val="2"/>
        <scheme val="minor"/>
      </rPr>
      <t>6</t>
    </r>
  </si>
  <si>
    <t>[6]</t>
  </si>
  <si>
    <r>
      <t xml:space="preserve">yes </t>
    </r>
    <r>
      <rPr>
        <vertAlign val="subscript"/>
        <sz val="11"/>
        <color theme="1"/>
        <rFont val="Calibri"/>
        <family val="2"/>
        <scheme val="minor"/>
      </rPr>
      <t>7</t>
    </r>
  </si>
  <si>
    <t>[7]</t>
  </si>
  <si>
    <t xml:space="preserve">the easiest way is to go with SHARES </t>
  </si>
  <si>
    <r>
      <t xml:space="preserve">yes </t>
    </r>
    <r>
      <rPr>
        <vertAlign val="subscript"/>
        <sz val="11"/>
        <color theme="1"/>
        <rFont val="Calibri"/>
        <family val="2"/>
        <scheme val="minor"/>
      </rPr>
      <t>8</t>
    </r>
  </si>
  <si>
    <t>[8]</t>
  </si>
  <si>
    <t>UTILIZATION_LIMIT and PARALLEL_SERVER_LIMIT directives</t>
  </si>
  <si>
    <t>specified on MGMT_P1</t>
  </si>
  <si>
    <r>
      <t xml:space="preserve">yes </t>
    </r>
    <r>
      <rPr>
        <vertAlign val="subscript"/>
        <sz val="11"/>
        <color theme="1"/>
        <rFont val="Calibri"/>
        <family val="2"/>
        <scheme val="minor"/>
      </rPr>
      <t>9</t>
    </r>
  </si>
  <si>
    <t>[9]</t>
  </si>
  <si>
    <t>OTHER_GROUPS is required</t>
  </si>
  <si>
    <t>LIMIT can be used by SHARES or LEVEL and ALLOCATION</t>
  </si>
  <si>
    <t>or go with RATIO (set on DBMS_RESOURCE_MANAGER.CREATE_PLAN) and treat the numbers as SHARES on the MGMT_P1</t>
  </si>
  <si>
    <t>or go with EMPHASIS (default on DBMS_RESOURCE_MANAGER.CREATE_PLAN) and be within 100% on the MGMT_P1</t>
  </si>
  <si>
    <t>[10]</t>
  </si>
  <si>
    <t>Category Plan can't be used when IORM Profiles is used (vice versa)</t>
  </si>
  <si>
    <r>
      <t xml:space="preserve">yes </t>
    </r>
    <r>
      <rPr>
        <vertAlign val="subscript"/>
        <sz val="11"/>
        <color theme="1"/>
        <rFont val="Calibri"/>
        <family val="2"/>
        <scheme val="minor"/>
      </rPr>
      <t>10</t>
    </r>
  </si>
  <si>
    <t>reports</t>
  </si>
  <si>
    <t>other</t>
  </si>
  <si>
    <t>maint</t>
  </si>
  <si>
    <r>
      <t xml:space="preserve">Intra-DB </t>
    </r>
    <r>
      <rPr>
        <b/>
        <vertAlign val="subscript"/>
        <sz val="11"/>
        <color theme="1"/>
        <rFont val="Calibri"/>
        <family val="2"/>
        <scheme val="minor"/>
      </rPr>
      <t>11</t>
    </r>
  </si>
  <si>
    <t>[11]</t>
  </si>
  <si>
    <t>Applies to DBRM and PDB</t>
  </si>
  <si>
    <r>
      <t xml:space="preserve">yes </t>
    </r>
    <r>
      <rPr>
        <vertAlign val="subscript"/>
        <sz val="11"/>
        <color theme="1"/>
        <rFont val="Calibri"/>
        <family val="2"/>
        <scheme val="minor"/>
      </rPr>
      <t>12</t>
    </r>
  </si>
  <si>
    <t>[12]</t>
  </si>
  <si>
    <t>db_performance_profile must be set on either non-CDB or CDB (all PDBs inherit the settings of CDB$ROOT)</t>
  </si>
  <si>
    <t>Database Name</t>
  </si>
  <si>
    <t>CDB1</t>
  </si>
  <si>
    <t>NONCDB</t>
  </si>
  <si>
    <t>DEMO</t>
  </si>
  <si>
    <t>PROFILE</t>
  </si>
  <si>
    <t>GOLD</t>
  </si>
  <si>
    <t>BRONZE</t>
  </si>
  <si>
    <t>SHARES</t>
  </si>
  <si>
    <t>Guaranteed
CPU</t>
  </si>
  <si>
    <t>Gueranteed
CPU</t>
  </si>
  <si>
    <t>Consumer 
Group</t>
  </si>
  <si>
    <t>APPS</t>
  </si>
  <si>
    <t>REPORTS</t>
  </si>
  <si>
    <t>MAINT</t>
  </si>
  <si>
    <t>OTHERS</t>
  </si>
  <si>
    <t>End Pct%
Allocation</t>
  </si>
  <si>
    <t>IORM Profiles</t>
  </si>
  <si>
    <t>pdb1 - Intradatabase Plan</t>
  </si>
  <si>
    <t>pdb2 - Intradatabase Plan</t>
  </si>
  <si>
    <t>The databases that I have are as follows:</t>
  </si>
  <si>
    <r>
      <t>·</t>
    </r>
    <r>
      <rPr>
        <sz val="7"/>
        <color theme="1"/>
        <rFont val="Times New Roman"/>
        <family val="1"/>
      </rPr>
      <t xml:space="preserve">         </t>
    </r>
    <r>
      <rPr>
        <sz val="11"/>
        <color theme="1"/>
        <rFont val="Calibri"/>
        <family val="2"/>
        <scheme val="minor"/>
      </rPr>
      <t>cdb1 (12c) - GOLD</t>
    </r>
  </si>
  <si>
    <r>
      <t>o</t>
    </r>
    <r>
      <rPr>
        <sz val="7"/>
        <color theme="1"/>
        <rFont val="Times New Roman"/>
        <family val="1"/>
      </rPr>
      <t xml:space="preserve">   </t>
    </r>
    <r>
      <rPr>
        <sz val="11"/>
        <color theme="1"/>
        <rFont val="Calibri"/>
        <family val="2"/>
        <scheme val="minor"/>
      </rPr>
      <t>pdb1 </t>
    </r>
  </si>
  <si>
    <r>
      <t>o</t>
    </r>
    <r>
      <rPr>
        <sz val="7"/>
        <color theme="1"/>
        <rFont val="Times New Roman"/>
        <family val="1"/>
      </rPr>
      <t xml:space="preserve">   </t>
    </r>
    <r>
      <rPr>
        <sz val="11"/>
        <color theme="1"/>
        <rFont val="Calibri"/>
        <family val="2"/>
        <scheme val="minor"/>
      </rPr>
      <t>pdb2 </t>
    </r>
  </si>
  <si>
    <r>
      <t>o</t>
    </r>
    <r>
      <rPr>
        <sz val="7"/>
        <color theme="1"/>
        <rFont val="Times New Roman"/>
        <family val="1"/>
      </rPr>
      <t xml:space="preserve">   </t>
    </r>
    <r>
      <rPr>
        <sz val="11"/>
        <color theme="1"/>
        <rFont val="Calibri"/>
        <family val="2"/>
        <scheme val="minor"/>
      </rPr>
      <t>pdb3 </t>
    </r>
  </si>
  <si>
    <r>
      <t>·</t>
    </r>
    <r>
      <rPr>
        <sz val="7"/>
        <color theme="1"/>
        <rFont val="Times New Roman"/>
        <family val="1"/>
      </rPr>
      <t xml:space="preserve">         </t>
    </r>
    <r>
      <rPr>
        <sz val="11"/>
        <color theme="1"/>
        <rFont val="Calibri"/>
        <family val="2"/>
        <scheme val="minor"/>
      </rPr>
      <t>cdb2 (12c) - SILVER</t>
    </r>
  </si>
  <si>
    <r>
      <t>o</t>
    </r>
    <r>
      <rPr>
        <sz val="7"/>
        <color theme="1"/>
        <rFont val="Times New Roman"/>
        <family val="1"/>
      </rPr>
      <t xml:space="preserve">   </t>
    </r>
    <r>
      <rPr>
        <sz val="11"/>
        <color theme="1"/>
        <rFont val="Calibri"/>
        <family val="2"/>
        <scheme val="minor"/>
      </rPr>
      <t>pdb4 </t>
    </r>
  </si>
  <si>
    <r>
      <t>o</t>
    </r>
    <r>
      <rPr>
        <sz val="7"/>
        <color theme="1"/>
        <rFont val="Times New Roman"/>
        <family val="1"/>
      </rPr>
      <t xml:space="preserve">   </t>
    </r>
    <r>
      <rPr>
        <sz val="11"/>
        <color theme="1"/>
        <rFont val="Calibri"/>
        <family val="2"/>
        <scheme val="minor"/>
      </rPr>
      <t>pdb5</t>
    </r>
  </si>
  <si>
    <r>
      <t>·</t>
    </r>
    <r>
      <rPr>
        <sz val="7"/>
        <color theme="1"/>
        <rFont val="Times New Roman"/>
        <family val="1"/>
      </rPr>
      <t xml:space="preserve">         </t>
    </r>
    <r>
      <rPr>
        <sz val="11"/>
        <color theme="1"/>
        <rFont val="Calibri"/>
        <family val="2"/>
        <scheme val="minor"/>
      </rPr>
      <t>noncdb (12c) - BRONZE</t>
    </r>
  </si>
  <si>
    <r>
      <t>·</t>
    </r>
    <r>
      <rPr>
        <sz val="7"/>
        <color theme="1"/>
        <rFont val="Times New Roman"/>
        <family val="1"/>
      </rPr>
      <t xml:space="preserve">         </t>
    </r>
    <r>
      <rPr>
        <sz val="11"/>
        <color theme="1"/>
        <rFont val="Calibri"/>
        <family val="2"/>
        <scheme val="minor"/>
      </rPr>
      <t>demo (11.2.0.4)</t>
    </r>
  </si>
  <si>
    <t>pdb1 - APPS</t>
  </si>
  <si>
    <t>pdb1 - REPORTS</t>
  </si>
  <si>
    <t>pdb1 - MAINT</t>
  </si>
  <si>
    <t>pdb1 - OTHERS</t>
  </si>
  <si>
    <t>pdb2 - APPS</t>
  </si>
  <si>
    <t>pdb2 - REPORTS</t>
  </si>
  <si>
    <t>pdb2 - MAINT</t>
  </si>
  <si>
    <t>pdb2 - OTHERS</t>
  </si>
  <si>
    <t>Consumer 
Group or DB</t>
  </si>
  <si>
    <t>TOTAL</t>
  </si>
  <si>
    <t>End Pct% Allocation</t>
  </si>
  <si>
    <t>CDB1 database - CDB Plan</t>
  </si>
  <si>
    <t>Formula</t>
  </si>
  <si>
    <t xml:space="preserve"> =SUM(O4:O13)</t>
  </si>
  <si>
    <t xml:space="preserve"> =D4*H4*L4</t>
  </si>
  <si>
    <t xml:space="preserve"> =D4*H4*L5</t>
  </si>
  <si>
    <t xml:space="preserve"> =D4*H4*L6</t>
  </si>
  <si>
    <t xml:space="preserve"> =D4*H4*L7</t>
  </si>
  <si>
    <t xml:space="preserve"> =D4*H5*L11</t>
  </si>
  <si>
    <t xml:space="preserve"> =D4*H5*L12</t>
  </si>
  <si>
    <t xml:space="preserve"> =D4*H5*L13</t>
  </si>
  <si>
    <t xml:space="preserve"> =D4*H5*L14</t>
  </si>
  <si>
    <t xml:space="preserve"> =(C5/SUM(C3:C6))</t>
  </si>
  <si>
    <t xml:space="preserve"> =(C6/SUM(C3:C6))</t>
  </si>
  <si>
    <t>(DEFAULT)</t>
  </si>
  <si>
    <t>&gt; IORM objective to AUTO or BALANCED</t>
  </si>
</sst>
</file>

<file path=xl/styles.xml><?xml version="1.0" encoding="utf-8"?>
<styleSheet xmlns="http://schemas.openxmlformats.org/spreadsheetml/2006/main">
  <numFmts count="1">
    <numFmt numFmtId="164" formatCode="0.0%"/>
  </numFmts>
  <fonts count="21">
    <font>
      <sz val="11"/>
      <color theme="1"/>
      <name val="Calibri"/>
      <family val="2"/>
      <scheme val="minor"/>
    </font>
    <font>
      <b/>
      <sz val="11"/>
      <color theme="1"/>
      <name val="Calibri"/>
      <family val="2"/>
      <scheme val="minor"/>
    </font>
    <font>
      <b/>
      <sz val="8"/>
      <color indexed="81"/>
      <name val="Tahoma"/>
      <charset val="1"/>
    </font>
    <font>
      <sz val="10"/>
      <color indexed="81"/>
      <name val="Tahoma"/>
      <family val="2"/>
    </font>
    <font>
      <sz val="8"/>
      <color indexed="81"/>
      <name val="Tahoma"/>
      <family val="2"/>
    </font>
    <font>
      <sz val="12"/>
      <color indexed="81"/>
      <name val="Tahoma"/>
      <family val="2"/>
    </font>
    <font>
      <b/>
      <u/>
      <sz val="11"/>
      <color theme="1"/>
      <name val="Calibri"/>
      <family val="2"/>
      <scheme val="minor"/>
    </font>
    <font>
      <b/>
      <u/>
      <sz val="11"/>
      <color theme="0"/>
      <name val="Calibri"/>
      <family val="2"/>
      <scheme val="minor"/>
    </font>
    <font>
      <b/>
      <u/>
      <sz val="11"/>
      <color theme="0" tint="-0.14999847407452621"/>
      <name val="Calibri"/>
      <family val="2"/>
      <scheme val="minor"/>
    </font>
    <font>
      <sz val="11"/>
      <color theme="0" tint="-0.14999847407452621"/>
      <name val="Calibri"/>
      <family val="2"/>
      <scheme val="minor"/>
    </font>
    <font>
      <sz val="8"/>
      <color theme="1"/>
      <name val="Calibri"/>
      <family val="2"/>
      <scheme val="minor"/>
    </font>
    <font>
      <sz val="7"/>
      <color theme="1"/>
      <name val="Calibri"/>
      <family val="2"/>
      <scheme val="minor"/>
    </font>
    <font>
      <sz val="5"/>
      <color theme="1"/>
      <name val="Calibri"/>
      <family val="2"/>
      <scheme val="minor"/>
    </font>
    <font>
      <u/>
      <sz val="11"/>
      <color theme="1"/>
      <name val="Calibri"/>
      <family val="2"/>
      <scheme val="minor"/>
    </font>
    <font>
      <sz val="9"/>
      <color rgb="FF000000"/>
      <name val="Courier New"/>
      <family val="3"/>
    </font>
    <font>
      <i/>
      <sz val="9"/>
      <color rgb="FF000000"/>
      <name val="Courier New"/>
      <family val="3"/>
    </font>
    <font>
      <b/>
      <vertAlign val="subscript"/>
      <sz val="11"/>
      <color theme="1"/>
      <name val="Calibri"/>
      <family val="2"/>
      <scheme val="minor"/>
    </font>
    <font>
      <vertAlign val="subscript"/>
      <sz val="11"/>
      <color theme="1"/>
      <name val="Calibri"/>
      <family val="2"/>
      <scheme val="minor"/>
    </font>
    <font>
      <sz val="11"/>
      <color theme="1"/>
      <name val="Symbol"/>
      <family val="1"/>
      <charset val="2"/>
    </font>
    <font>
      <sz val="7"/>
      <color theme="1"/>
      <name val="Times New Roman"/>
      <family val="1"/>
    </font>
    <font>
      <sz val="11"/>
      <color theme="1"/>
      <name val="Courier New"/>
      <family val="3"/>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3">
    <xf numFmtId="0" fontId="0" fillId="0" borderId="0" xfId="0"/>
    <xf numFmtId="0" fontId="0" fillId="2" borderId="0" xfId="0" applyFill="1"/>
    <xf numFmtId="0" fontId="1" fillId="3" borderId="0" xfId="0" applyFont="1" applyFill="1"/>
    <xf numFmtId="0" fontId="0" fillId="3" borderId="0" xfId="0" applyFill="1"/>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1" fillId="7" borderId="0" xfId="0" applyFont="1"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6" fillId="0" borderId="0" xfId="0" applyFont="1"/>
    <xf numFmtId="164" fontId="0" fillId="0" borderId="0" xfId="0" applyNumberFormat="1"/>
    <xf numFmtId="0" fontId="0" fillId="10" borderId="0" xfId="0" applyFill="1"/>
    <xf numFmtId="0" fontId="1" fillId="10" borderId="0" xfId="0" applyFont="1" applyFill="1"/>
    <xf numFmtId="164" fontId="0" fillId="2" borderId="0" xfId="0" applyNumberFormat="1" applyFill="1"/>
    <xf numFmtId="0" fontId="7" fillId="0" borderId="0" xfId="0" applyFont="1"/>
    <xf numFmtId="164" fontId="8" fillId="0" borderId="0" xfId="0" applyNumberFormat="1" applyFont="1"/>
    <xf numFmtId="0" fontId="12" fillId="0" borderId="0" xfId="0" applyFont="1"/>
    <xf numFmtId="164" fontId="9" fillId="0" borderId="0" xfId="0" applyNumberFormat="1" applyFont="1"/>
    <xf numFmtId="0" fontId="0" fillId="0" borderId="1" xfId="0" applyBorder="1"/>
    <xf numFmtId="0" fontId="0" fillId="0" borderId="2" xfId="0" applyBorder="1"/>
    <xf numFmtId="164" fontId="0" fillId="2" borderId="2" xfId="0" applyNumberFormat="1" applyFill="1" applyBorder="1"/>
    <xf numFmtId="10" fontId="0" fillId="0" borderId="2" xfId="0" applyNumberFormat="1" applyBorder="1"/>
    <xf numFmtId="10" fontId="0" fillId="0" borderId="3" xfId="0" applyNumberFormat="1" applyBorder="1"/>
    <xf numFmtId="0" fontId="11" fillId="0" borderId="4" xfId="0" applyFont="1" applyBorder="1"/>
    <xf numFmtId="0" fontId="11" fillId="0" borderId="5" xfId="0" applyFont="1" applyBorder="1"/>
    <xf numFmtId="0" fontId="0" fillId="0" borderId="5" xfId="0" applyBorder="1"/>
    <xf numFmtId="0" fontId="0" fillId="0" borderId="6" xfId="0" applyBorder="1"/>
    <xf numFmtId="0" fontId="10" fillId="0" borderId="7" xfId="0" applyFont="1" applyBorder="1"/>
    <xf numFmtId="0" fontId="10" fillId="0" borderId="0" xfId="0" applyFont="1" applyBorder="1"/>
    <xf numFmtId="164" fontId="0" fillId="2" borderId="0" xfId="0" applyNumberFormat="1" applyFill="1" applyBorder="1"/>
    <xf numFmtId="164" fontId="0" fillId="0" borderId="0" xfId="0" applyNumberFormat="1" applyBorder="1"/>
    <xf numFmtId="164" fontId="0" fillId="0" borderId="8" xfId="0" applyNumberFormat="1" applyBorder="1"/>
    <xf numFmtId="0" fontId="0" fillId="0" borderId="9" xfId="0" applyBorder="1"/>
    <xf numFmtId="0" fontId="12" fillId="0" borderId="10" xfId="0" applyFont="1" applyBorder="1"/>
    <xf numFmtId="164" fontId="0" fillId="2" borderId="10" xfId="0" applyNumberFormat="1" applyFill="1" applyBorder="1"/>
    <xf numFmtId="164" fontId="0" fillId="0" borderId="10" xfId="0" applyNumberFormat="1" applyBorder="1"/>
    <xf numFmtId="164" fontId="0" fillId="0" borderId="11" xfId="0" applyNumberFormat="1" applyBorder="1"/>
    <xf numFmtId="0" fontId="13" fillId="0" borderId="0" xfId="0" applyFont="1"/>
    <xf numFmtId="0" fontId="14" fillId="0" borderId="0" xfId="0" applyFont="1"/>
    <xf numFmtId="0" fontId="14" fillId="0" borderId="0" xfId="0" applyFont="1" applyAlignment="1">
      <alignment horizontal="left"/>
    </xf>
    <xf numFmtId="0" fontId="0" fillId="0" borderId="0" xfId="0" applyAlignment="1">
      <alignment horizontal="center"/>
    </xf>
    <xf numFmtId="0" fontId="1" fillId="3" borderId="0" xfId="0" applyFont="1" applyFill="1" applyAlignment="1">
      <alignment horizontal="center"/>
    </xf>
    <xf numFmtId="0" fontId="0" fillId="11" borderId="0" xfId="0" applyFill="1"/>
    <xf numFmtId="0" fontId="0" fillId="11" borderId="0" xfId="0" applyFill="1" applyAlignment="1">
      <alignment horizontal="right"/>
    </xf>
    <xf numFmtId="0" fontId="0" fillId="11" borderId="12" xfId="0" applyFill="1" applyBorder="1" applyAlignment="1">
      <alignment horizontal="center" vertical="center"/>
    </xf>
    <xf numFmtId="0" fontId="0" fillId="11" borderId="12" xfId="0" applyFill="1" applyBorder="1" applyAlignment="1">
      <alignment vertical="center" wrapText="1"/>
    </xf>
    <xf numFmtId="0" fontId="0" fillId="11" borderId="12" xfId="0" applyFill="1" applyBorder="1" applyAlignment="1">
      <alignment wrapText="1"/>
    </xf>
    <xf numFmtId="0" fontId="0" fillId="11" borderId="12" xfId="0" applyFill="1" applyBorder="1"/>
    <xf numFmtId="164" fontId="0" fillId="11" borderId="12" xfId="0" applyNumberFormat="1" applyFill="1" applyBorder="1"/>
    <xf numFmtId="0" fontId="1" fillId="11" borderId="0" xfId="0" applyFont="1" applyFill="1"/>
    <xf numFmtId="0" fontId="0" fillId="0" borderId="0" xfId="0" applyAlignment="1">
      <alignment horizontal="left" indent="2"/>
    </xf>
    <xf numFmtId="0" fontId="18" fillId="0" borderId="0" xfId="0" applyFont="1" applyAlignment="1">
      <alignment horizontal="left" indent="8"/>
    </xf>
    <xf numFmtId="0" fontId="20" fillId="0" borderId="0" xfId="0" applyFont="1" applyAlignment="1">
      <alignment horizontal="left" indent="13"/>
    </xf>
    <xf numFmtId="164" fontId="6" fillId="11" borderId="0" xfId="0" applyNumberFormat="1" applyFont="1" applyFill="1"/>
    <xf numFmtId="0" fontId="1" fillId="11" borderId="0" xfId="0" applyFont="1" applyFill="1" applyAlignment="1">
      <alignment horizontal="right"/>
    </xf>
    <xf numFmtId="164" fontId="0" fillId="11" borderId="0" xfId="0" applyNumberFormat="1" applyFill="1"/>
  </cellXfs>
  <cellStyles count="1">
    <cellStyle name="Normal" xfId="0" builtinId="0"/>
  </cellStyles>
  <dxfs count="4">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29</xdr:col>
      <xdr:colOff>234863</xdr:colOff>
      <xdr:row>1</xdr:row>
      <xdr:rowOff>78285</xdr:rowOff>
    </xdr:from>
    <xdr:ext cx="11677911" cy="67262159"/>
    <xdr:sp macro="" textlink="">
      <xdr:nvSpPr>
        <xdr:cNvPr id="2" name="TextBox 1"/>
        <xdr:cNvSpPr txBox="1"/>
      </xdr:nvSpPr>
      <xdr:spPr>
        <a:xfrm>
          <a:off x="17079760" y="274004"/>
          <a:ext cx="11677911" cy="672621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u="none"/>
            <a:t>The awrrpt_1_2028_2029_41GBs bandwidth.html benchmark example below: </a:t>
          </a:r>
        </a:p>
        <a:p>
          <a:pPr marL="0" marR="0" indent="0" defTabSz="914400" eaLnBrk="1" fontAlgn="auto" latinLnBrk="0" hangingPunct="1">
            <a:lnSpc>
              <a:spcPct val="100000"/>
            </a:lnSpc>
            <a:spcBef>
              <a:spcPts val="0"/>
            </a:spcBef>
            <a:spcAft>
              <a:spcPts val="0"/>
            </a:spcAft>
            <a:buClrTx/>
            <a:buSzTx/>
            <a:buFontTx/>
            <a:buNone/>
            <a:tabLst/>
            <a:defRPr/>
          </a:pPr>
          <a:r>
            <a:rPr lang="en-US" sz="1100"/>
            <a:t>--------------</a:t>
          </a:r>
          <a:r>
            <a:rPr lang="en-US" sz="1100">
              <a:solidFill>
                <a:schemeClr val="tx1"/>
              </a:solidFill>
              <a:latin typeface="+mn-lt"/>
              <a:ea typeface="+mn-ea"/>
              <a:cs typeface="+mn-cs"/>
            </a:rPr>
            <a:t>-----------------------------------------------------------------------------------------------</a:t>
          </a:r>
          <a:endParaRPr lang="en-US" sz="1100"/>
        </a:p>
        <a:p>
          <a:endParaRPr lang="en-US" sz="1100"/>
        </a:p>
        <a:p>
          <a:r>
            <a:rPr lang="en-US" sz="1100"/>
            <a:t>/u01/app/oracle/product/12.1.0.2/dbhome_1/bin/srvctl stop database -d cdb1</a:t>
          </a:r>
        </a:p>
        <a:p>
          <a:r>
            <a:rPr lang="en-US" sz="1100"/>
            <a:t>/u01/app/oracle/product/12.1.0.2/dbhome_1/bin/srvctl stop database -d cdb2</a:t>
          </a:r>
        </a:p>
        <a:p>
          <a:r>
            <a:rPr lang="en-US" sz="1100"/>
            <a:t>/u01/app/oracle/product/12.1.0.2/dbhome_1/bin/srvctl stop database -d noncdb</a:t>
          </a:r>
        </a:p>
        <a:p>
          <a:r>
            <a:rPr lang="en-US" sz="1100"/>
            <a:t>/u01/app/oracle/product/11.2.0.4/dbhome_1/bin/srvctl stop database -d demo</a:t>
          </a:r>
        </a:p>
        <a:p>
          <a:endParaRPr lang="en-US" sz="1100"/>
        </a:p>
        <a:p>
          <a:r>
            <a:rPr lang="en-US" sz="1100"/>
            <a:t>/u01/app/oracle/product/12.1.0.2/dbhome_1/bin/srvctl start database -d cdb1</a:t>
          </a:r>
        </a:p>
        <a:p>
          <a:r>
            <a:rPr lang="en-US" sz="1100"/>
            <a:t>/u01/app/oracle/product/12.1.0.2/dbhome_1/bin/srvctl start database -d cdb2</a:t>
          </a:r>
        </a:p>
        <a:p>
          <a:r>
            <a:rPr lang="en-US" sz="1100"/>
            <a:t>/u01/app/oracle/product/12.1.0.2/dbhome_1/bin/srvctl start database -d noncdb</a:t>
          </a:r>
        </a:p>
        <a:p>
          <a:r>
            <a:rPr lang="en-US" sz="1100"/>
            <a:t>/u01/app/oracle/product/11.2.0.4/dbhome_1/bin/srvctl start database -d demo</a:t>
          </a:r>
        </a:p>
        <a:p>
          <a:endParaRPr lang="en-US" sz="1100"/>
        </a:p>
        <a:p>
          <a:r>
            <a:rPr lang="en-US" sz="1100"/>
            <a:t>/u01/app/oracle/product/12.1.0.2/dbhome_1/bin/srvctl start instance -db cdb1 -i cdb11</a:t>
          </a:r>
        </a:p>
        <a:p>
          <a:r>
            <a:rPr lang="en-US" sz="1100"/>
            <a:t>/u01/app/oracle/product/12.1.0.2/dbhome_1/bin/srvctl start instance -db cdb2 -i cdb21</a:t>
          </a:r>
        </a:p>
        <a:p>
          <a:r>
            <a:rPr lang="en-US" sz="1100"/>
            <a:t>/u01/app/oracle/product/12.1.0.2/dbhome_1/bin/srvctl start instance -db noncdb -i noncdb1</a:t>
          </a:r>
        </a:p>
        <a:p>
          <a:r>
            <a:rPr lang="en-US" sz="1100"/>
            <a:t>/u01/app/oracle/product/11.2.0.4/dbhome_1/bin/srvctl start instance -d demo -i demo1</a:t>
          </a:r>
        </a:p>
        <a:p>
          <a:endParaRPr lang="en-US" sz="1100"/>
        </a:p>
        <a:p>
          <a:r>
            <a:rPr lang="en-US" sz="1100"/>
            <a:t>alter pluggable database PDB1 open read write instances =all;</a:t>
          </a:r>
        </a:p>
        <a:p>
          <a:r>
            <a:rPr lang="en-US" sz="1100"/>
            <a:t>alter pluggable database PDB2 open read write instances =all;</a:t>
          </a:r>
        </a:p>
        <a:p>
          <a:r>
            <a:rPr lang="en-US" sz="1100"/>
            <a:t>alter pluggable database PDB3 open read write instances =all;</a:t>
          </a:r>
        </a:p>
        <a:p>
          <a:r>
            <a:rPr lang="en-US" sz="1100"/>
            <a:t>alter pluggable database PDB4 open read write instances =all;</a:t>
          </a:r>
        </a:p>
        <a:p>
          <a:r>
            <a:rPr lang="en-US" sz="1100"/>
            <a:t>alter pluggable database PDB5 open read write instances =all;</a:t>
          </a:r>
        </a:p>
        <a:p>
          <a:endParaRPr lang="en-US" sz="1100"/>
        </a:p>
        <a:p>
          <a:endParaRPr lang="en-US" sz="1100"/>
        </a:p>
        <a:p>
          <a:r>
            <a:rPr lang="en-US" sz="1100"/>
            <a:t>alter session set container=cdb$root;</a:t>
          </a:r>
        </a:p>
        <a:p>
          <a:r>
            <a:rPr lang="en-US" sz="1100"/>
            <a:t>show con_name</a:t>
          </a:r>
        </a:p>
        <a:p>
          <a:r>
            <a:rPr lang="en-US" sz="1100"/>
            <a:t>set db_create_file_dest</a:t>
          </a:r>
        </a:p>
        <a:p>
          <a:r>
            <a:rPr lang="en-US" sz="1100"/>
            <a:t>ALTER PLUGGABLE DATABASE PDB3 close;</a:t>
          </a:r>
        </a:p>
        <a:p>
          <a:r>
            <a:rPr lang="en-US" sz="1100"/>
            <a:t>ALTER PLUGGABLE DATABASE PDB3 open read only;</a:t>
          </a:r>
        </a:p>
        <a:p>
          <a:r>
            <a:rPr lang="en-US" sz="1100"/>
            <a:t>CREATE PLUGGABLE DATABASE PDB4 FROM PDB3;</a:t>
          </a:r>
        </a:p>
        <a:p>
          <a:r>
            <a:rPr lang="en-US" sz="1100"/>
            <a:t>ALTER PLUGGABLE DATABASE PDB4 open;</a:t>
          </a:r>
        </a:p>
        <a:p>
          <a:r>
            <a:rPr lang="en-US" sz="1100"/>
            <a:t>select CON_ID, dbid, NAME, OPEN_MODE from v$pdbs;</a:t>
          </a:r>
        </a:p>
        <a:p>
          <a:r>
            <a:rPr lang="en-US" sz="1100"/>
            <a:t>ALTER PLUGGABLE DATABASE PDB3 close;</a:t>
          </a:r>
        </a:p>
        <a:p>
          <a:r>
            <a:rPr lang="en-US" sz="1100"/>
            <a:t>ALTER PLUGGABLE DATABASE PDB3 open;</a:t>
          </a:r>
        </a:p>
        <a:p>
          <a:endParaRPr lang="en-US" sz="1100"/>
        </a:p>
        <a:p>
          <a:r>
            <a:rPr lang="en-US" sz="1100"/>
            <a:t>PROFILES################################################################################################################</a:t>
          </a:r>
        </a:p>
        <a:p>
          <a:endParaRPr lang="en-US" sz="1100"/>
        </a:p>
        <a:p>
          <a:r>
            <a:rPr lang="en-US" sz="1100"/>
            <a:t>The databases that I have are as follows: 			</a:t>
          </a:r>
        </a:p>
        <a:p>
          <a:r>
            <a:rPr lang="en-US" sz="1100"/>
            <a:t>&gt; cdb1 - GOLD	(10)		</a:t>
          </a:r>
        </a:p>
        <a:p>
          <a:r>
            <a:rPr lang="en-US" sz="1100"/>
            <a:t>	pdb1  		</a:t>
          </a:r>
        </a:p>
        <a:p>
          <a:r>
            <a:rPr lang="en-US" sz="1100"/>
            <a:t>	pdb2  		</a:t>
          </a:r>
        </a:p>
        <a:p>
          <a:r>
            <a:rPr lang="en-US" sz="1100"/>
            <a:t>	pdb3  		</a:t>
          </a:r>
        </a:p>
        <a:p>
          <a:r>
            <a:rPr lang="en-US" sz="1100"/>
            <a:t>&gt; cdb2 - SILVER (5)			</a:t>
          </a:r>
        </a:p>
        <a:p>
          <a:r>
            <a:rPr lang="en-US" sz="1100"/>
            <a:t>	pdb4  		</a:t>
          </a:r>
        </a:p>
        <a:p>
          <a:r>
            <a:rPr lang="en-US" sz="1100"/>
            <a:t>	pdb5		</a:t>
          </a:r>
        </a:p>
        <a:p>
          <a:r>
            <a:rPr lang="en-US" sz="1100"/>
            <a:t>&gt; noncdb - BRONZE	(1)		</a:t>
          </a:r>
        </a:p>
        <a:p>
          <a:r>
            <a:rPr lang="en-US" sz="1100"/>
            <a:t>&gt; demo - (10)			</a:t>
          </a:r>
        </a:p>
        <a:p>
          <a:endParaRPr lang="en-US" sz="1100"/>
        </a:p>
        <a:p>
          <a:endParaRPr lang="en-US" sz="1100"/>
        </a:p>
        <a:p>
          <a:endParaRPr lang="en-US" sz="1100"/>
        </a:p>
        <a:p>
          <a:r>
            <a:rPr lang="en-US" sz="1100"/>
            <a:t>ALTER IORMPLAN DBPLAN=( (name=gold, share=10, limit=100, type=profile),  (name=silver, share=5, limit=60, type=profile), (name=bronze, share=1, limit=20, type=profile), (name=demo, share=10, limit=100, type=database), (name=default, share=2) );</a:t>
          </a:r>
        </a:p>
        <a:p>
          <a:endParaRPr lang="en-US" sz="1100"/>
        </a:p>
        <a:p>
          <a:r>
            <a:rPr lang="en-US" sz="1100"/>
            <a:t>ALTER IORMPLAN DBPLAN=(</a:t>
          </a:r>
        </a:p>
        <a:p>
          <a:r>
            <a:rPr lang="en-US" sz="1100"/>
            <a:t>(name=gold, share=10, limit=100, type=profile),  \</a:t>
          </a:r>
        </a:p>
        <a:p>
          <a:r>
            <a:rPr lang="en-US" sz="1100"/>
            <a:t>(name=silver, share=5, limit=60, type=profile), \</a:t>
          </a:r>
        </a:p>
        <a:p>
          <a:r>
            <a:rPr lang="en-US" sz="1100"/>
            <a:t>(name=bronze, share=1, limit=20, type=profile), \ </a:t>
          </a:r>
        </a:p>
        <a:p>
          <a:r>
            <a:rPr lang="en-US" sz="1100"/>
            <a:t>(name=demo, share=10, limit=100, type=database), \</a:t>
          </a:r>
        </a:p>
        <a:p>
          <a:r>
            <a:rPr lang="en-US" sz="1100"/>
            <a:t>(name=default, share=2)</a:t>
          </a:r>
        </a:p>
        <a:p>
          <a:r>
            <a:rPr lang="en-US" sz="1100"/>
            <a:t>);</a:t>
          </a:r>
        </a:p>
        <a:p>
          <a:endParaRPr lang="en-US" sz="1100"/>
        </a:p>
        <a:p>
          <a:r>
            <a:rPr lang="en-US" sz="1100"/>
            <a:t>** demo is 11204 database with TYPE=database</a:t>
          </a:r>
        </a:p>
        <a:p>
          <a:r>
            <a:rPr lang="en-US" sz="1100"/>
            <a:t>** the rest of DBs gets a share of 2</a:t>
          </a:r>
        </a:p>
        <a:p>
          <a:endParaRPr lang="en-US" sz="1100"/>
        </a:p>
        <a:p>
          <a:endParaRPr lang="en-US" sz="1100"/>
        </a:p>
        <a:p>
          <a:r>
            <a:rPr lang="en-US" sz="1100"/>
            <a:t>-- db_performance_profile must be set on either non-CDB or CDB (all PDBs inherit the settings of CDB$ROOT)</a:t>
          </a:r>
        </a:p>
        <a:p>
          <a:r>
            <a:rPr lang="en-US" sz="1100"/>
            <a:t>alter system set db_performance_profile=gold scope=spfile sid='*';</a:t>
          </a:r>
        </a:p>
        <a:p>
          <a:r>
            <a:rPr lang="en-US" sz="1100"/>
            <a:t>alter system set db_performance_profile=silver scope=spfile sid='*';</a:t>
          </a:r>
        </a:p>
        <a:p>
          <a:r>
            <a:rPr lang="en-US" sz="1100"/>
            <a:t>alter system set db_performance_profile=bronze scope=spfile sid='*';</a:t>
          </a:r>
        </a:p>
        <a:p>
          <a:endParaRPr lang="en-US" sz="1100"/>
        </a:p>
        <a:p>
          <a:endParaRPr lang="en-US" sz="1100"/>
        </a:p>
        <a:p>
          <a:r>
            <a:rPr lang="en-US" sz="1100"/>
            <a:t>-- close/open pdb</a:t>
          </a:r>
        </a:p>
        <a:p>
          <a:r>
            <a:rPr lang="en-US" sz="1100"/>
            <a:t>alter pluggable database pdb3 close instances =all;</a:t>
          </a:r>
        </a:p>
        <a:p>
          <a:r>
            <a:rPr lang="en-US" sz="1100"/>
            <a:t>alter pluggable database pdb3 open read write instances =all;</a:t>
          </a:r>
        </a:p>
        <a:p>
          <a:r>
            <a:rPr lang="en-US" sz="1100"/>
            <a:t>select * from PDB_ALERTS;</a:t>
          </a:r>
        </a:p>
        <a:p>
          <a:r>
            <a:rPr lang="en-US" sz="1100"/>
            <a:t>select * from PDB_PLUG_IN_VIOLATIONS;</a:t>
          </a:r>
        </a:p>
        <a:p>
          <a:endParaRPr lang="en-US" sz="1100"/>
        </a:p>
        <a:p>
          <a:endParaRPr lang="en-US" sz="1100"/>
        </a:p>
        <a:p>
          <a:endParaRPr lang="en-US" sz="1100"/>
        </a:p>
        <a:p>
          <a:r>
            <a:rPr lang="en-US" sz="1100"/>
            <a:t>--implement</a:t>
          </a:r>
        </a:p>
        <a:p>
          <a:r>
            <a:rPr lang="en-US" sz="1100"/>
            <a:t>dcli -g ~/cell_group -l root 'cellcli -e ALTER IORMPLAN DBPLAN=\(\(name=gold, share=10, limit=100, type=profile\), \(name=silver, share=5, limit=60, type=profile\), \(name=bronze, share=1, limit=20, type=profile\), \(name=demo, share=10, limit=100, type=database\),  \(name=default, share=2\) \);'</a:t>
          </a:r>
        </a:p>
        <a:p>
          <a:r>
            <a:rPr lang="en-US" sz="1100"/>
            <a:t>dcli -g ~/cell_group -l root 'cellcli -e list iormplan detail'</a:t>
          </a:r>
        </a:p>
        <a:p>
          <a:r>
            <a:rPr lang="en-US" sz="1100"/>
            <a:t>dcli -g ~/cell_group -l root 'cellcli -e alter iormplan active' </a:t>
          </a:r>
        </a:p>
        <a:p>
          <a:endParaRPr lang="en-US" sz="1100"/>
        </a:p>
        <a:p>
          <a:r>
            <a:rPr lang="en-US" sz="1100"/>
            <a:t>################################################################################################################</a:t>
          </a:r>
        </a:p>
        <a:p>
          <a:endParaRPr lang="en-US" sz="1100"/>
        </a:p>
        <a:p>
          <a:endParaRPr lang="en-US" sz="1100"/>
        </a:p>
        <a:p>
          <a:r>
            <a:rPr lang="en-US" sz="1100"/>
            <a:t>##############################################################################</a:t>
          </a:r>
        </a:p>
        <a:p>
          <a:r>
            <a:rPr lang="en-US" sz="1100"/>
            <a:t>CDB </a:t>
          </a:r>
        </a:p>
        <a:p>
          <a:r>
            <a:rPr lang="en-US" sz="1100"/>
            <a:t>##############################################################################</a:t>
          </a:r>
        </a:p>
        <a:p>
          <a:endParaRPr lang="en-US" sz="1100"/>
        </a:p>
        <a:p>
          <a:r>
            <a:rPr lang="en-US" sz="1100"/>
            <a:t>-- create plan and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DBMS_RESOURCE_MANAGER.create_cdb_plan(</a:t>
          </a:r>
        </a:p>
        <a:p>
          <a:r>
            <a:rPr lang="en-US" sz="1100"/>
            <a:t>    plan    =&gt; rm_plan);</a:t>
          </a:r>
        </a:p>
        <a:p>
          <a:endParaRPr lang="en-US" sz="1100"/>
        </a:p>
        <a:p>
          <a:r>
            <a:rPr lang="en-US" sz="1100"/>
            <a:t>  DBMS_RESOURCE_MANAGER.create_cdb_plan_directive(</a:t>
          </a:r>
        </a:p>
        <a:p>
          <a:r>
            <a:rPr lang="en-US" sz="1100"/>
            <a:t>    plan                  =&gt; rm_plan, </a:t>
          </a:r>
        </a:p>
        <a:p>
          <a:r>
            <a:rPr lang="en-US" sz="1100"/>
            <a:t>    pluggable_database    =&gt; 'pdb1', </a:t>
          </a:r>
        </a:p>
        <a:p>
          <a:r>
            <a:rPr lang="en-US" sz="1100"/>
            <a:t>    shares                =&gt; 2, </a:t>
          </a:r>
        </a:p>
        <a:p>
          <a:r>
            <a:rPr lang="en-US" sz="1100"/>
            <a:t>    utilization_limit     =&gt; 100,</a:t>
          </a:r>
        </a:p>
        <a:p>
          <a:r>
            <a:rPr lang="en-US" sz="1100"/>
            <a:t>    parallel_server_limit =&gt; 100);</a:t>
          </a:r>
        </a:p>
        <a:p>
          <a:endParaRPr lang="en-US" sz="1100"/>
        </a:p>
        <a:p>
          <a:r>
            <a:rPr lang="en-US" sz="1100"/>
            <a:t>  DBMS_RESOURCE_MANAGER.create_cdb_plan_directive(</a:t>
          </a:r>
        </a:p>
        <a:p>
          <a:r>
            <a:rPr lang="en-US" sz="1100"/>
            <a:t>    plan                  =&gt; rm_plan, </a:t>
          </a:r>
        </a:p>
        <a:p>
          <a:r>
            <a:rPr lang="en-US" sz="1100"/>
            <a:t>    pluggable_database    =&gt; 'pdb2', </a:t>
          </a:r>
        </a:p>
        <a:p>
          <a:r>
            <a:rPr lang="en-US" sz="1100"/>
            <a:t>    shares                =&gt; 1, </a:t>
          </a:r>
        </a:p>
        <a:p>
          <a:r>
            <a:rPr lang="en-US" sz="1100"/>
            <a:t>    utilization_limit     =&gt; 50,</a:t>
          </a:r>
        </a:p>
        <a:p>
          <a:r>
            <a:rPr lang="en-US" sz="1100"/>
            <a:t>    parallel_server_limit =&gt; 100);</a:t>
          </a:r>
        </a:p>
        <a:p>
          <a:endParaRPr lang="en-US" sz="1100"/>
        </a:p>
        <a:p>
          <a:r>
            <a:rPr lang="en-US" sz="1100"/>
            <a:t>  DBMS_RESOURCE_MANAGER.create_cdb_plan_directive(</a:t>
          </a:r>
        </a:p>
        <a:p>
          <a:r>
            <a:rPr lang="en-US" sz="1100"/>
            <a:t>    plan                  =&gt; rm_plan, </a:t>
          </a:r>
        </a:p>
        <a:p>
          <a:r>
            <a:rPr lang="en-US" sz="1100"/>
            <a:t>    pluggable_database    =&gt; 'pdb3', </a:t>
          </a:r>
        </a:p>
        <a:p>
          <a:r>
            <a:rPr lang="en-US" sz="1100"/>
            <a:t>    shares                =&gt; 1, </a:t>
          </a:r>
        </a:p>
        <a:p>
          <a:r>
            <a:rPr lang="en-US" sz="1100"/>
            <a:t>    utilization_limit     =&gt; 50,</a:t>
          </a:r>
        </a:p>
        <a:p>
          <a:r>
            <a:rPr lang="en-US" sz="1100"/>
            <a:t>    parallel_server_limit =&gt; 100);    </a:t>
          </a:r>
        </a:p>
        <a:p>
          <a:r>
            <a:rPr lang="en-US" sz="1100"/>
            <a:t>    </a:t>
          </a:r>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r>
            <a:rPr lang="en-US" sz="1100"/>
            <a:t>-- query resource plans</a:t>
          </a:r>
        </a:p>
        <a:p>
          <a:r>
            <a:rPr lang="en-US" sz="1100"/>
            <a:t>COLUMN plan FORMAT A30</a:t>
          </a:r>
        </a:p>
        <a:p>
          <a:r>
            <a:rPr lang="en-US" sz="1100"/>
            <a:t>COLUMN comments FORMAT A30</a:t>
          </a:r>
        </a:p>
        <a:p>
          <a:r>
            <a:rPr lang="en-US" sz="1100"/>
            <a:t>COLUMN status FORMAT A10</a:t>
          </a:r>
        </a:p>
        <a:p>
          <a:r>
            <a:rPr lang="en-US" sz="1100"/>
            <a:t>SET LINESIZE 100</a:t>
          </a:r>
        </a:p>
        <a:p>
          <a:endParaRPr lang="en-US" sz="1100"/>
        </a:p>
        <a:p>
          <a:r>
            <a:rPr lang="en-US" sz="1100"/>
            <a:t>SELECT plan_id,</a:t>
          </a:r>
        </a:p>
        <a:p>
          <a:r>
            <a:rPr lang="en-US" sz="1100"/>
            <a:t>       plan,</a:t>
          </a:r>
        </a:p>
        <a:p>
          <a:r>
            <a:rPr lang="en-US" sz="1100"/>
            <a:t>       comments,</a:t>
          </a:r>
        </a:p>
        <a:p>
          <a:r>
            <a:rPr lang="en-US" sz="1100"/>
            <a:t>       status,</a:t>
          </a:r>
        </a:p>
        <a:p>
          <a:r>
            <a:rPr lang="en-US" sz="1100"/>
            <a:t>       mandatory</a:t>
          </a:r>
        </a:p>
        <a:p>
          <a:r>
            <a:rPr lang="en-US" sz="1100"/>
            <a:t>FROM   dba_cdb_rsrc_plans</a:t>
          </a:r>
        </a:p>
        <a:p>
          <a:r>
            <a:rPr lang="en-US" sz="1100"/>
            <a:t>WHERE  plan = 'EXAMPLE_CDB_PLAN';</a:t>
          </a:r>
        </a:p>
        <a:p>
          <a:endParaRPr lang="en-US" sz="1100"/>
        </a:p>
        <a:p>
          <a:endParaRPr lang="en-US" sz="1100"/>
        </a:p>
        <a:p>
          <a:r>
            <a:rPr lang="en-US" sz="1100"/>
            <a:t>-- query directives of the plan</a:t>
          </a:r>
        </a:p>
        <a:p>
          <a:r>
            <a:rPr lang="en-US" sz="1100"/>
            <a:t>COLUMN plan FORMAT A30</a:t>
          </a:r>
        </a:p>
        <a:p>
          <a:r>
            <a:rPr lang="en-US" sz="1100"/>
            <a:t>COLUMN pluggable_database FORMAT A25</a:t>
          </a:r>
        </a:p>
        <a:p>
          <a:r>
            <a:rPr lang="en-US" sz="1100"/>
            <a:t>SET LINESIZE 100</a:t>
          </a:r>
        </a:p>
        <a:p>
          <a:endParaRPr lang="en-US" sz="1100"/>
        </a:p>
        <a:p>
          <a:r>
            <a:rPr lang="en-US" sz="1100"/>
            <a:t>SELECT plan, </a:t>
          </a:r>
        </a:p>
        <a:p>
          <a:r>
            <a:rPr lang="en-US" sz="1100"/>
            <a:t>       pluggable_database, </a:t>
          </a:r>
        </a:p>
        <a:p>
          <a:r>
            <a:rPr lang="en-US" sz="1100"/>
            <a:t>       shares, </a:t>
          </a:r>
        </a:p>
        <a:p>
          <a:r>
            <a:rPr lang="en-US" sz="1100"/>
            <a:t>       utilization_limit AS util,</a:t>
          </a:r>
        </a:p>
        <a:p>
          <a:r>
            <a:rPr lang="en-US" sz="1100"/>
            <a:t>       parallel_server_limit AS parallel</a:t>
          </a:r>
        </a:p>
        <a:p>
          <a:r>
            <a:rPr lang="en-US" sz="1100"/>
            <a:t>FROM   dba_cdb_rsrc_plan_directives</a:t>
          </a:r>
        </a:p>
        <a:p>
          <a:r>
            <a:rPr lang="en-US" sz="1100"/>
            <a:t>WHERE  plan = 'EXAMPLE_CDB_PLAN'</a:t>
          </a:r>
        </a:p>
        <a:p>
          <a:r>
            <a:rPr lang="en-US" sz="1100"/>
            <a:t>ORDER BY pluggable_database;</a:t>
          </a:r>
        </a:p>
        <a:p>
          <a:endParaRPr lang="en-US" sz="1100"/>
        </a:p>
        <a:p>
          <a:endParaRPr lang="en-US" sz="1100"/>
        </a:p>
        <a:p>
          <a:r>
            <a:rPr lang="en-US" sz="1100"/>
            <a:t>-- add directive to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DBMS_RESOURCE_MANAGER.create_cdb_plan_directive(</a:t>
          </a:r>
        </a:p>
        <a:p>
          <a:r>
            <a:rPr lang="en-US" sz="1100"/>
            <a:t>    plan                  =&gt; rm_plan, </a:t>
          </a:r>
        </a:p>
        <a:p>
          <a:r>
            <a:rPr lang="en-US" sz="1100"/>
            <a:t>    pluggable_database    =&gt; 'pdb4', </a:t>
          </a:r>
        </a:p>
        <a:p>
          <a:r>
            <a:rPr lang="en-US" sz="1100"/>
            <a:t>    shares                =&gt; 1, </a:t>
          </a:r>
        </a:p>
        <a:p>
          <a:r>
            <a:rPr lang="en-US" sz="1100"/>
            <a:t>    utilization_limit     =&gt; 75,</a:t>
          </a:r>
        </a:p>
        <a:p>
          <a:r>
            <a:rPr lang="en-US" sz="1100"/>
            <a:t>    parallel_server_limit =&gt; 75);</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update directive on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DBMS_RESOURCE_MANAGER.update_cdb_plan_directive(</a:t>
          </a:r>
        </a:p>
        <a:p>
          <a:r>
            <a:rPr lang="en-US" sz="1100"/>
            <a:t>    plan                      =&gt; rm_plan, </a:t>
          </a:r>
        </a:p>
        <a:p>
          <a:r>
            <a:rPr lang="en-US" sz="1100"/>
            <a:t>    pluggable_database        =&gt; 'pdb4', </a:t>
          </a:r>
        </a:p>
        <a:p>
          <a:r>
            <a:rPr lang="en-US" sz="1100"/>
            <a:t>    new_shares                =&gt; 1, </a:t>
          </a:r>
        </a:p>
        <a:p>
          <a:r>
            <a:rPr lang="en-US" sz="1100"/>
            <a:t>    new_utilization_limit     =&gt; 100,</a:t>
          </a:r>
        </a:p>
        <a:p>
          <a:r>
            <a:rPr lang="en-US" sz="1100"/>
            <a:t>    new_parallel_server_limit =&gt; 100);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delete directive on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DBMS_RESOURCE_MANAGER.delete_cdb_plan_directive(</a:t>
          </a:r>
        </a:p>
        <a:p>
          <a:r>
            <a:rPr lang="en-US" sz="1100"/>
            <a:t>    plan                      =&gt; rm_plan, </a:t>
          </a:r>
        </a:p>
        <a:p>
          <a:r>
            <a:rPr lang="en-US" sz="1100"/>
            <a:t>    pluggable_database        =&gt; 'pdb4');</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endParaRPr lang="en-US" sz="1100"/>
        </a:p>
        <a:p>
          <a:r>
            <a:rPr lang="en-US" sz="1100"/>
            <a:t>-- modify the CDB default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DBMS_RESOURCE_MANAGER.update_cdb_default_directive(</a:t>
          </a:r>
        </a:p>
        <a:p>
          <a:r>
            <a:rPr lang="en-US" sz="1100"/>
            <a:t>    plan                      =&gt; rm_plan, </a:t>
          </a:r>
        </a:p>
        <a:p>
          <a:r>
            <a:rPr lang="en-US" sz="1100"/>
            <a:t>    new_shares                =&gt; 1, </a:t>
          </a:r>
        </a:p>
        <a:p>
          <a:r>
            <a:rPr lang="en-US" sz="1100"/>
            <a:t>    new_utilization_limit     =&gt; 80,</a:t>
          </a:r>
        </a:p>
        <a:p>
          <a:r>
            <a:rPr lang="en-US" sz="1100"/>
            <a:t>    new_parallel_server_limit =&gt; 80);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modify the CDB autotask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DBMS_RESOURCE_MANAGER.update_cdb_autotask_directive(</a:t>
          </a:r>
        </a:p>
        <a:p>
          <a:r>
            <a:rPr lang="en-US" sz="1100"/>
            <a:t>    plan                      =&gt; rm_plan, </a:t>
          </a:r>
        </a:p>
        <a:p>
          <a:r>
            <a:rPr lang="en-US" sz="1100"/>
            <a:t>    new_shares                =&gt; 1, </a:t>
          </a:r>
        </a:p>
        <a:p>
          <a:r>
            <a:rPr lang="en-US" sz="1100"/>
            <a:t>    new_utilization_limit     =&gt; 75,</a:t>
          </a:r>
        </a:p>
        <a:p>
          <a:r>
            <a:rPr lang="en-US" sz="1100"/>
            <a:t>    new_parallel_server_limit =&gt; 75);</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endParaRPr lang="en-US" sz="1100"/>
        </a:p>
        <a:p>
          <a:r>
            <a:rPr lang="en-US" sz="1100"/>
            <a:t>-- enable the RM plan</a:t>
          </a:r>
        </a:p>
        <a:p>
          <a:r>
            <a:rPr lang="en-US" sz="1100"/>
            <a:t>ALTER SYSTEM SET RESOURCE_MANAGER_PLAN = 'example_cdb_plan';</a:t>
          </a:r>
        </a:p>
        <a:p>
          <a:endParaRPr lang="en-US" sz="1100"/>
        </a:p>
        <a:p>
          <a:endParaRPr lang="en-US" sz="1100"/>
        </a:p>
        <a:p>
          <a:r>
            <a:rPr lang="en-US" sz="1100"/>
            <a:t>-- delete CDB RM plan (must first disable before delete)</a:t>
          </a:r>
        </a:p>
        <a:p>
          <a:r>
            <a:rPr lang="en-US" sz="1100"/>
            <a:t>alter session set container=cdb$root;</a:t>
          </a:r>
        </a:p>
        <a:p>
          <a:r>
            <a:rPr lang="en-US" sz="1100"/>
            <a:t>ALTER SYSTEM SET RESOURCE_MANAGER_PLAN = '';</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DBMS_RESOURCE_MANAGER.delete_cdb_plan(plan =&gt; rm_plan);</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r>
            <a:rPr lang="en-US" sz="1100"/>
            <a:t>########################################################################</a:t>
          </a:r>
        </a:p>
        <a:p>
          <a:r>
            <a:rPr lang="en-US" sz="1100"/>
            <a:t>PDB</a:t>
          </a:r>
        </a:p>
        <a:p>
          <a:r>
            <a:rPr lang="en-US" sz="1100"/>
            <a:t>########################################################################</a:t>
          </a:r>
        </a:p>
        <a:p>
          <a:endParaRPr lang="en-US" sz="1100"/>
        </a:p>
        <a:p>
          <a:r>
            <a:rPr lang="en-US" sz="1100"/>
            <a:t>-- Connect to privileged user on PDB.</a:t>
          </a:r>
        </a:p>
        <a:p>
          <a:r>
            <a:rPr lang="en-US" sz="1100"/>
            <a:t>CONN sys/oracle AS SYSDBA</a:t>
          </a:r>
        </a:p>
        <a:p>
          <a:r>
            <a:rPr lang="en-US" sz="1100"/>
            <a:t>ALTER SESSION SET CONTAINER = pdb1;</a:t>
          </a:r>
        </a:p>
        <a:p>
          <a:endParaRPr lang="en-US" sz="1100"/>
        </a:p>
        <a:p>
          <a:r>
            <a:rPr lang="en-US" sz="1100"/>
            <a:t>########################</a:t>
          </a:r>
        </a:p>
        <a:p>
          <a:r>
            <a:rPr lang="en-US" sz="1100"/>
            <a:t>SHARES with mgmt_mth	=&gt; 'RATIO',</a:t>
          </a:r>
        </a:p>
        <a:p>
          <a:r>
            <a:rPr lang="en-US" sz="1100"/>
            <a:t>########################</a:t>
          </a:r>
        </a:p>
        <a:p>
          <a:endParaRPr lang="en-US" sz="1100"/>
        </a:p>
        <a:p>
          <a:r>
            <a:rPr lang="en-US" sz="1100"/>
            <a:t>-- Create a resource plan.</a:t>
          </a:r>
        </a:p>
        <a:p>
          <a:r>
            <a:rPr lang="en-US" sz="1100"/>
            <a:t>BEGIN</a:t>
          </a:r>
        </a:p>
        <a:p>
          <a:r>
            <a:rPr lang="en-US" sz="1100"/>
            <a:t>  DBMS_RESOURCE_MANAGER.clear_pending_area();</a:t>
          </a:r>
        </a:p>
        <a:p>
          <a:r>
            <a:rPr lang="en-US" sz="1100"/>
            <a:t>  DBMS_RESOURCE_MANAGER.create_pending_area();</a:t>
          </a:r>
        </a:p>
        <a:p>
          <a:endParaRPr lang="en-US" sz="1100"/>
        </a:p>
        <a:p>
          <a:r>
            <a:rPr lang="en-US" sz="1100"/>
            <a:t>  -- Create plan</a:t>
          </a:r>
        </a:p>
        <a:p>
          <a:r>
            <a:rPr lang="en-US" sz="1100"/>
            <a:t>  DBMS_RESOURCE_MANAGER.create_plan(</a:t>
          </a:r>
        </a:p>
        <a:p>
          <a:r>
            <a:rPr lang="en-US" sz="1100"/>
            <a:t>    plan    =&gt; 'example_plan',</a:t>
          </a:r>
        </a:p>
        <a:p>
          <a:r>
            <a:rPr lang="en-US" sz="1100"/>
            <a:t>    mgmt_mth	=&gt; 'RATIO');</a:t>
          </a:r>
        </a:p>
        <a:p>
          <a:endParaRPr lang="en-US" sz="1100"/>
        </a:p>
        <a:p>
          <a:r>
            <a:rPr lang="en-US" sz="1100"/>
            <a:t>  -- Create consumer groups</a:t>
          </a:r>
        </a:p>
        <a:p>
          <a:r>
            <a:rPr lang="en-US" sz="1100"/>
            <a:t>  DBMS_RESOURCE_MANAGER.create_consumer_group(</a:t>
          </a:r>
        </a:p>
        <a:p>
          <a:r>
            <a:rPr lang="en-US" sz="1100"/>
            <a:t>    consumer_group =&gt; 'APPS');</a:t>
          </a:r>
        </a:p>
        <a:p>
          <a:endParaRPr lang="en-US" sz="1100"/>
        </a:p>
        <a:p>
          <a:r>
            <a:rPr lang="en-US" sz="1100"/>
            <a:t>  DBMS_RESOURCE_MANAGER.create_consumer_group(</a:t>
          </a:r>
        </a:p>
        <a:p>
          <a:r>
            <a:rPr lang="en-US" sz="1100"/>
            <a:t>    consumer_group =&gt; 'REPORTS');</a:t>
          </a:r>
        </a:p>
        <a:p>
          <a:r>
            <a:rPr lang="en-US" sz="1100"/>
            <a:t>    </a:t>
          </a:r>
        </a:p>
        <a:p>
          <a:r>
            <a:rPr lang="en-US" sz="1100"/>
            <a:t>  DBMS_RESOURCE_MANAGER.create_consumer_group(</a:t>
          </a:r>
        </a:p>
        <a:p>
          <a:r>
            <a:rPr lang="en-US" sz="1100"/>
            <a:t>    consumer_group =&gt; 'MAINTENANCE');    </a:t>
          </a:r>
        </a:p>
        <a:p>
          <a:endParaRPr lang="en-US" sz="1100"/>
        </a:p>
        <a:p>
          <a:r>
            <a:rPr lang="en-US" sz="1100"/>
            <a:t>  -- Assign consumer groups and shares</a:t>
          </a:r>
        </a:p>
        <a:p>
          <a:r>
            <a:rPr lang="en-US" sz="1100"/>
            <a:t>  DBMS_RESOURCE_MANAGER.create_plan_directive (</a:t>
          </a:r>
        </a:p>
        <a:p>
          <a:r>
            <a:rPr lang="en-US" sz="1100"/>
            <a:t>    plan             =&gt; 'example_plan',</a:t>
          </a:r>
        </a:p>
        <a:p>
          <a:r>
            <a:rPr lang="en-US" sz="1100"/>
            <a:t>    group_or_subplan =&gt; 'APPS',</a:t>
          </a:r>
        </a:p>
        <a:p>
          <a:r>
            <a:rPr lang="en-US" sz="1100"/>
            <a:t>    shares           =&gt; 6);</a:t>
          </a:r>
        </a:p>
        <a:p>
          <a:endParaRPr lang="en-US" sz="1100"/>
        </a:p>
        <a:p>
          <a:r>
            <a:rPr lang="en-US" sz="1100"/>
            <a:t>  DBMS_RESOURCE_MANAGER.create_plan_directive (</a:t>
          </a:r>
        </a:p>
        <a:p>
          <a:r>
            <a:rPr lang="en-US" sz="1100"/>
            <a:t>    plan             =&gt; 'example_plan',</a:t>
          </a:r>
        </a:p>
        <a:p>
          <a:r>
            <a:rPr lang="en-US" sz="1100"/>
            <a:t>    group_or_subplan =&gt; 'REPORTS',</a:t>
          </a:r>
        </a:p>
        <a:p>
          <a:r>
            <a:rPr lang="en-US" sz="1100"/>
            <a:t>    shares           =&gt; 2,</a:t>
          </a:r>
        </a:p>
        <a:p>
          <a:r>
            <a:rPr lang="en-US" sz="1100"/>
            <a:t>    utilization_limit =&gt; 60);</a:t>
          </a:r>
        </a:p>
        <a:p>
          <a:endParaRPr lang="en-US" sz="1100"/>
        </a:p>
        <a:p>
          <a:r>
            <a:rPr lang="en-US" sz="1100"/>
            <a:t>  DBMS_RESOURCE_MANAGER.create_plan_directive (</a:t>
          </a:r>
        </a:p>
        <a:p>
          <a:r>
            <a:rPr lang="en-US" sz="1100"/>
            <a:t>    plan             =&gt; 'example_plan',</a:t>
          </a:r>
        </a:p>
        <a:p>
          <a:r>
            <a:rPr lang="en-US" sz="1100"/>
            <a:t>    group_or_subplan =&gt; 'MAINTENANCE',</a:t>
          </a:r>
        </a:p>
        <a:p>
          <a:r>
            <a:rPr lang="en-US" sz="1100"/>
            <a:t>    shares           =&gt; 1,</a:t>
          </a:r>
        </a:p>
        <a:p>
          <a:r>
            <a:rPr lang="en-US" sz="1100"/>
            <a:t>    utilization_limit =&gt; 30);    </a:t>
          </a:r>
        </a:p>
        <a:p>
          <a:r>
            <a:rPr lang="en-US" sz="1100"/>
            <a:t>    </a:t>
          </a:r>
        </a:p>
        <a:p>
          <a:r>
            <a:rPr lang="en-US" sz="1100"/>
            <a:t>  DBMS_RESOURCE_MANAGER.create_plan_directive(</a:t>
          </a:r>
        </a:p>
        <a:p>
          <a:r>
            <a:rPr lang="en-US" sz="1100"/>
            <a:t>    plan             =&gt; 'example_plan',</a:t>
          </a:r>
        </a:p>
        <a:p>
          <a:r>
            <a:rPr lang="en-US" sz="1100"/>
            <a:t>    group_or_subplan =&gt; 'OTHER_GROUPS',</a:t>
          </a:r>
        </a:p>
        <a:p>
          <a:r>
            <a:rPr lang="en-US" sz="1100"/>
            <a:t>    shares           =&gt; 1,</a:t>
          </a:r>
        </a:p>
        <a:p>
          <a:r>
            <a:rPr lang="en-US" sz="1100"/>
            <a:t>    utilization_limit =&gt; 30);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enable the RM plan</a:t>
          </a:r>
        </a:p>
        <a:p>
          <a:r>
            <a:rPr lang="en-US" sz="1100"/>
            <a:t>ALTER SYSTEM SET RESOURCE_MANAGER_PLAN = 'example_plan';</a:t>
          </a:r>
        </a:p>
        <a:p>
          <a:endParaRPr lang="en-US" sz="1100"/>
        </a:p>
        <a:p>
          <a:r>
            <a:rPr lang="en-US" sz="1100"/>
            <a:t>-- #############################################################</a:t>
          </a:r>
        </a:p>
        <a:p>
          <a:r>
            <a:rPr lang="en-US" sz="1100"/>
            <a:t>-- delete RM plan (must first disable before delete)</a:t>
          </a:r>
        </a:p>
        <a:p>
          <a:r>
            <a:rPr lang="en-US" sz="1100"/>
            <a:t>ALTER SYSTEM SET RESOURCE_MANAGER_PLAN = '';</a:t>
          </a:r>
        </a:p>
        <a:p>
          <a:r>
            <a:rPr lang="en-US" sz="1100"/>
            <a:t>DECLARE</a:t>
          </a:r>
        </a:p>
        <a:p>
          <a:r>
            <a:rPr lang="en-US" sz="1100"/>
            <a:t>  rm_plan VARCHAR2(30) := 'example_plan';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DBMS_RESOURCE_MANAGER.delete_plan(plan =&gt; rm_plan);</a:t>
          </a:r>
        </a:p>
        <a:p>
          <a:r>
            <a:rPr lang="en-US" sz="1100"/>
            <a:t>  </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r>
            <a:rPr lang="en-US" sz="1100"/>
            <a:t>DECLARE</a:t>
          </a:r>
        </a:p>
        <a:p>
          <a:r>
            <a:rPr lang="en-US" sz="1100"/>
            <a:t>  rm_plan VARCHAR2(30) := 'example_plan';</a:t>
          </a:r>
        </a:p>
        <a:p>
          <a:r>
            <a:rPr lang="en-US" sz="1100"/>
            <a:t>BEGIN</a:t>
          </a:r>
        </a:p>
        <a:p>
          <a:r>
            <a:rPr lang="en-US" sz="1100"/>
            <a:t>  DBMS_RESOURCE_MANAGER.clear_pending_area;</a:t>
          </a:r>
        </a:p>
        <a:p>
          <a:r>
            <a:rPr lang="en-US" sz="1100"/>
            <a:t>  DBMS_RESOURCE_MANAGER.create_pending_area;</a:t>
          </a:r>
        </a:p>
        <a:p>
          <a:r>
            <a:rPr lang="en-US" sz="1100"/>
            <a:t>  </a:t>
          </a:r>
        </a:p>
        <a:p>
          <a:r>
            <a:rPr lang="en-US" sz="1100"/>
            <a:t>  DBMS_RESOURCE_MANAGER.delete_consumer_group(consumer_group =&gt; 'APPS');</a:t>
          </a:r>
        </a:p>
        <a:p>
          <a:r>
            <a:rPr lang="en-US" sz="1100"/>
            <a:t>  DBMS_RESOURCE_MANAGER.delete_consumer_group(consumer_group =&gt; 'REPORTS');</a:t>
          </a:r>
        </a:p>
        <a:p>
          <a:r>
            <a:rPr lang="en-US" sz="1100"/>
            <a:t>  DBMS_RESOURCE_MANAGER.delete_consumer_group(consumer_group =&gt; 'MAINTENANCE');</a:t>
          </a:r>
        </a:p>
        <a:p>
          <a:r>
            <a:rPr lang="en-US" sz="1100"/>
            <a:t>  </a:t>
          </a:r>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a:t>
          </a:r>
        </a:p>
        <a:p>
          <a:endParaRPr lang="en-US" sz="1100"/>
        </a:p>
        <a:p>
          <a:endParaRPr lang="en-US" sz="1100"/>
        </a:p>
        <a:p>
          <a:r>
            <a:rPr lang="en-US" sz="1100"/>
            <a:t>##############################################################################</a:t>
          </a:r>
        </a:p>
        <a:p>
          <a:r>
            <a:rPr lang="en-US" sz="1100"/>
            <a:t>FLASH</a:t>
          </a:r>
        </a:p>
        <a:p>
          <a:r>
            <a:rPr lang="en-US" sz="1100"/>
            <a:t>##############################################################################</a:t>
          </a:r>
        </a:p>
        <a:p>
          <a:endParaRPr lang="en-US" sz="1100"/>
        </a:p>
        <a:p>
          <a:endParaRPr lang="en-US" sz="1100"/>
        </a:p>
        <a:p>
          <a:r>
            <a:rPr lang="en-US" sz="1100"/>
            <a:t>ALTER IORMPLAN DBPLAN=( (name=gold, share=10, limit=100, type=profile),  (name=silver, share=5, limit=60, type=profile), (name=bronze, share=1, limit=20, type=profile, flashcache=on, flashlog=on, flashcachemin=1G, flashcachelimit=10G), (name=demo, share=10, limit=100, type=database), (name=default, share=2) );</a:t>
          </a:r>
        </a:p>
        <a:p>
          <a:endParaRPr lang="en-US" sz="1100"/>
        </a:p>
        <a:p>
          <a:r>
            <a:rPr lang="en-US" sz="1100"/>
            <a:t>ALTER IORMPLAN DBPLAN=(</a:t>
          </a:r>
        </a:p>
        <a:p>
          <a:r>
            <a:rPr lang="en-US" sz="1100"/>
            <a:t>(name=gold, share=10, limit=100, type=profile),  </a:t>
          </a:r>
        </a:p>
        <a:p>
          <a:r>
            <a:rPr lang="en-US" sz="1100"/>
            <a:t>(name=silver, share=5, limit=60, type=profile), </a:t>
          </a:r>
        </a:p>
        <a:p>
          <a:r>
            <a:rPr lang="en-US" sz="1100"/>
            <a:t>(name=bronze, share=1, limit=20, type=profile, flashcache=on, flashlog=on, flashcachemin=1G, flashcachelimit=10G), </a:t>
          </a:r>
        </a:p>
        <a:p>
          <a:r>
            <a:rPr lang="en-US" sz="1100"/>
            <a:t>(name=demo, share=10, limit=100, type=database), </a:t>
          </a:r>
        </a:p>
        <a:p>
          <a:r>
            <a:rPr lang="en-US" sz="1100"/>
            <a:t>(name=default, share=2)</a:t>
          </a:r>
        </a:p>
        <a:p>
          <a:r>
            <a:rPr lang="en-US" sz="1100"/>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T653"/>
  <sheetViews>
    <sheetView tabSelected="1" zoomScale="73" zoomScaleNormal="73" workbookViewId="0">
      <selection activeCell="A2" sqref="A2"/>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 min="30" max="30" width="17" customWidth="1"/>
    <col min="31" max="31" width="15.85546875" customWidth="1"/>
    <col min="34" max="34" width="12.42578125" customWidth="1"/>
    <col min="35" max="35" width="10.28515625" customWidth="1"/>
    <col min="36" max="36" width="10.5703125" bestFit="1" customWidth="1"/>
    <col min="38" max="38" width="13" customWidth="1"/>
    <col min="39" max="39" width="11.5703125" customWidth="1"/>
    <col min="40" max="40" width="11.7109375" customWidth="1"/>
    <col min="42" max="42" width="13" customWidth="1"/>
    <col min="43" max="43" width="10.7109375" customWidth="1"/>
    <col min="44" max="44" width="10.5703125" customWidth="1"/>
  </cols>
  <sheetData>
    <row r="1" spans="1:45">
      <c r="A1" s="16" t="s">
        <v>61</v>
      </c>
      <c r="I1" s="16" t="s">
        <v>60</v>
      </c>
      <c r="J1" s="16"/>
      <c r="K1" s="16"/>
      <c r="L1" s="16"/>
      <c r="U1" s="16" t="s">
        <v>12</v>
      </c>
      <c r="AD1" s="49"/>
      <c r="AE1" s="49"/>
      <c r="AF1" s="49"/>
      <c r="AG1" s="49"/>
      <c r="AH1" s="49"/>
      <c r="AI1" s="49"/>
      <c r="AJ1" s="49"/>
      <c r="AK1" s="49"/>
      <c r="AL1" s="49"/>
      <c r="AM1" s="49"/>
      <c r="AN1" s="49"/>
      <c r="AO1" s="49"/>
      <c r="AP1" s="49"/>
      <c r="AQ1" s="49"/>
      <c r="AR1" s="49"/>
      <c r="AS1" s="49"/>
    </row>
    <row r="2" spans="1:45">
      <c r="I2" s="16" t="s">
        <v>28</v>
      </c>
      <c r="J2" s="16" t="s">
        <v>70</v>
      </c>
      <c r="V2" t="s">
        <v>13</v>
      </c>
      <c r="AD2" s="49"/>
      <c r="AE2" s="49"/>
      <c r="AF2" s="49"/>
      <c r="AG2" s="49"/>
      <c r="AH2" s="49"/>
      <c r="AI2" s="49"/>
      <c r="AJ2" s="49"/>
      <c r="AK2" s="49"/>
      <c r="AL2" s="49"/>
      <c r="AM2" s="49"/>
      <c r="AN2" s="49"/>
      <c r="AO2" s="49"/>
      <c r="AP2" s="49"/>
      <c r="AQ2" s="49"/>
      <c r="AR2" s="49"/>
      <c r="AS2" s="49"/>
    </row>
    <row r="3" spans="1:45">
      <c r="A3" s="4" t="s">
        <v>107</v>
      </c>
      <c r="B3" s="19" t="s">
        <v>110</v>
      </c>
      <c r="C3" s="6" t="s">
        <v>108</v>
      </c>
      <c r="D3" s="8" t="s">
        <v>109</v>
      </c>
      <c r="E3" s="10" t="s">
        <v>111</v>
      </c>
      <c r="F3" s="12" t="s">
        <v>112</v>
      </c>
      <c r="G3" s="14" t="s">
        <v>106</v>
      </c>
      <c r="I3" s="44"/>
      <c r="J3" s="44"/>
      <c r="K3" s="5" t="s">
        <v>66</v>
      </c>
      <c r="L3" t="s">
        <v>233</v>
      </c>
      <c r="V3" t="s">
        <v>14</v>
      </c>
      <c r="AD3" s="49"/>
      <c r="AE3" s="49"/>
      <c r="AF3" s="49"/>
      <c r="AG3" s="49"/>
      <c r="AH3" s="49"/>
      <c r="AI3" s="49"/>
      <c r="AJ3" s="49"/>
      <c r="AK3" s="49"/>
      <c r="AL3" s="49"/>
      <c r="AM3" s="49"/>
      <c r="AN3" s="49"/>
      <c r="AO3" s="49"/>
      <c r="AP3" s="49"/>
      <c r="AQ3" s="49"/>
      <c r="AR3" s="49"/>
      <c r="AS3" s="49"/>
    </row>
    <row r="4" spans="1:45">
      <c r="A4" s="5"/>
      <c r="B4" s="18"/>
      <c r="C4" s="7"/>
      <c r="D4" s="9"/>
      <c r="E4" s="11"/>
      <c r="F4" s="13"/>
      <c r="G4" s="15"/>
      <c r="I4" s="44"/>
      <c r="J4" s="44"/>
      <c r="K4" s="7" t="s">
        <v>67</v>
      </c>
      <c r="L4" t="s">
        <v>33</v>
      </c>
      <c r="AD4" s="49"/>
      <c r="AE4" s="49"/>
      <c r="AF4" s="49"/>
      <c r="AG4" s="49"/>
      <c r="AH4" s="49"/>
      <c r="AI4" s="49"/>
      <c r="AJ4" s="49"/>
      <c r="AK4" s="49"/>
      <c r="AL4" s="49"/>
      <c r="AM4" s="49"/>
      <c r="AN4" s="49"/>
      <c r="AO4" s="49"/>
      <c r="AP4" s="49"/>
      <c r="AQ4" s="49"/>
      <c r="AR4" s="49"/>
      <c r="AS4" s="49"/>
    </row>
    <row r="5" spans="1:45">
      <c r="A5" s="5" t="s">
        <v>72</v>
      </c>
      <c r="B5" s="18"/>
      <c r="C5" s="7" t="s">
        <v>22</v>
      </c>
      <c r="D5" s="9" t="s">
        <v>0</v>
      </c>
      <c r="E5" s="11"/>
      <c r="F5" s="13"/>
      <c r="G5" s="15"/>
      <c r="I5" s="44"/>
      <c r="J5" s="44"/>
      <c r="K5" s="7"/>
      <c r="M5" t="s">
        <v>99</v>
      </c>
      <c r="U5" s="16" t="s">
        <v>25</v>
      </c>
      <c r="AD5" s="49"/>
      <c r="AE5" s="56"/>
      <c r="AF5" s="49"/>
      <c r="AG5" s="49"/>
      <c r="AH5" s="49"/>
      <c r="AI5" s="49"/>
      <c r="AJ5" s="56"/>
      <c r="AK5" s="49"/>
      <c r="AL5" s="49"/>
      <c r="AM5" s="49"/>
      <c r="AN5" s="56"/>
      <c r="AO5" s="49"/>
      <c r="AP5" s="49"/>
      <c r="AQ5" s="49"/>
      <c r="AR5" s="49"/>
      <c r="AS5" s="49"/>
    </row>
    <row r="6" spans="1:45">
      <c r="A6" s="5" t="s">
        <v>73</v>
      </c>
      <c r="B6" s="18"/>
      <c r="C6" s="7"/>
      <c r="D6" s="9"/>
      <c r="E6" s="11" t="s">
        <v>4</v>
      </c>
      <c r="F6" s="13"/>
      <c r="G6" s="15"/>
      <c r="I6" s="44"/>
      <c r="J6" s="44"/>
      <c r="K6" s="7"/>
      <c r="N6" t="s">
        <v>37</v>
      </c>
      <c r="V6" t="s">
        <v>26</v>
      </c>
      <c r="AD6" s="49"/>
      <c r="AE6" s="49"/>
      <c r="AF6" s="49"/>
      <c r="AG6" s="49"/>
      <c r="AH6" s="49"/>
      <c r="AI6" s="49"/>
      <c r="AJ6" s="49"/>
      <c r="AK6" s="49"/>
      <c r="AL6" s="49"/>
      <c r="AM6" s="49"/>
      <c r="AN6" s="49"/>
      <c r="AO6" s="49"/>
      <c r="AP6" s="49"/>
      <c r="AQ6" s="49"/>
      <c r="AR6" s="49"/>
      <c r="AS6" s="49"/>
    </row>
    <row r="7" spans="1:45">
      <c r="A7" s="5" t="s">
        <v>74</v>
      </c>
      <c r="B7" s="18" t="s">
        <v>42</v>
      </c>
      <c r="C7" s="7"/>
      <c r="D7" s="9"/>
      <c r="E7" s="11"/>
      <c r="F7" s="13" t="s">
        <v>16</v>
      </c>
      <c r="G7" s="15" t="s">
        <v>10</v>
      </c>
      <c r="I7" s="44"/>
      <c r="J7" s="44"/>
      <c r="K7" s="7"/>
      <c r="M7" t="s">
        <v>30</v>
      </c>
      <c r="AD7" s="49"/>
      <c r="AE7" s="49"/>
      <c r="AF7" s="49"/>
      <c r="AG7" s="49"/>
      <c r="AH7" s="49"/>
      <c r="AI7" s="49"/>
      <c r="AJ7" s="49"/>
      <c r="AK7" s="49"/>
      <c r="AL7" s="49"/>
      <c r="AM7" s="49"/>
      <c r="AN7" s="49"/>
      <c r="AO7" s="49"/>
      <c r="AP7" s="49"/>
      <c r="AQ7" s="49"/>
      <c r="AR7" s="49"/>
      <c r="AS7" s="49"/>
    </row>
    <row r="8" spans="1:45">
      <c r="A8" s="5" t="s">
        <v>75</v>
      </c>
      <c r="B8" s="18" t="s">
        <v>42</v>
      </c>
      <c r="C8" s="7"/>
      <c r="D8" s="9"/>
      <c r="E8" s="11"/>
      <c r="F8" s="13" t="s">
        <v>17</v>
      </c>
      <c r="G8" s="15" t="s">
        <v>11</v>
      </c>
      <c r="I8" s="44"/>
      <c r="J8" s="44"/>
      <c r="K8" s="13" t="s">
        <v>68</v>
      </c>
      <c r="L8" t="s">
        <v>41</v>
      </c>
      <c r="U8" s="16" t="s">
        <v>94</v>
      </c>
      <c r="AD8" s="49"/>
      <c r="AE8" s="49"/>
      <c r="AF8" s="49"/>
      <c r="AG8" s="49"/>
      <c r="AH8" s="49"/>
      <c r="AI8" s="49"/>
      <c r="AJ8" s="49"/>
      <c r="AK8" s="49"/>
      <c r="AL8" s="49"/>
      <c r="AM8" s="49"/>
      <c r="AN8" s="49"/>
      <c r="AO8" s="49"/>
      <c r="AP8" s="49"/>
      <c r="AQ8" s="49"/>
      <c r="AR8" s="49"/>
      <c r="AS8" s="49"/>
    </row>
    <row r="9" spans="1:45">
      <c r="A9" s="5" t="s">
        <v>76</v>
      </c>
      <c r="B9" s="18" t="s">
        <v>43</v>
      </c>
      <c r="C9" s="7"/>
      <c r="D9" s="9"/>
      <c r="E9" s="11"/>
      <c r="F9" s="13" t="s">
        <v>15</v>
      </c>
      <c r="G9" s="15" t="s">
        <v>14</v>
      </c>
      <c r="K9" s="13"/>
      <c r="M9" t="s">
        <v>101</v>
      </c>
      <c r="V9" t="s">
        <v>50</v>
      </c>
      <c r="W9" t="s">
        <v>51</v>
      </c>
      <c r="X9" t="s">
        <v>52</v>
      </c>
      <c r="AD9" s="49"/>
      <c r="AE9" s="49"/>
      <c r="AF9" s="49"/>
      <c r="AG9" s="49"/>
      <c r="AH9" s="49"/>
      <c r="AI9" s="49"/>
      <c r="AJ9" s="49"/>
      <c r="AK9" s="49"/>
      <c r="AL9" s="49"/>
      <c r="AM9" s="49"/>
      <c r="AN9" s="49"/>
      <c r="AO9" s="49"/>
      <c r="AP9" s="49"/>
      <c r="AQ9" s="49"/>
      <c r="AR9" s="49"/>
      <c r="AS9" s="49"/>
    </row>
    <row r="10" spans="1:45">
      <c r="A10" s="5"/>
      <c r="B10" s="18"/>
      <c r="C10" s="7"/>
      <c r="D10" s="9"/>
      <c r="E10" s="11" t="s">
        <v>5</v>
      </c>
      <c r="F10" s="13"/>
      <c r="G10" s="15"/>
      <c r="I10" s="16" t="s">
        <v>31</v>
      </c>
      <c r="J10" s="16" t="s">
        <v>71</v>
      </c>
      <c r="V10" t="s">
        <v>46</v>
      </c>
      <c r="W10" s="1">
        <v>5</v>
      </c>
      <c r="X10" s="17">
        <f t="shared" ref="X10:X19" si="0">W10/SUM(W$10:W$19)</f>
        <v>0.125</v>
      </c>
      <c r="AD10" s="49"/>
      <c r="AE10" s="49"/>
      <c r="AF10" s="49"/>
      <c r="AG10" s="49"/>
      <c r="AH10" s="49"/>
      <c r="AI10" s="49"/>
      <c r="AJ10" s="49"/>
      <c r="AK10" s="49"/>
      <c r="AL10" s="49"/>
      <c r="AM10" s="49"/>
      <c r="AN10" s="49"/>
      <c r="AO10" s="49"/>
      <c r="AP10" s="49"/>
      <c r="AQ10" s="49"/>
      <c r="AR10" s="49"/>
      <c r="AS10" s="49"/>
    </row>
    <row r="11" spans="1:45">
      <c r="A11" s="5"/>
      <c r="B11" s="18" t="s">
        <v>42</v>
      </c>
      <c r="C11" s="7"/>
      <c r="D11" s="9"/>
      <c r="E11" s="11"/>
      <c r="F11" s="13" t="s">
        <v>16</v>
      </c>
      <c r="G11" s="15" t="s">
        <v>10</v>
      </c>
      <c r="I11" s="44"/>
      <c r="J11" s="44"/>
      <c r="K11" s="5" t="s">
        <v>66</v>
      </c>
      <c r="L11" t="s">
        <v>233</v>
      </c>
      <c r="V11" t="s">
        <v>35</v>
      </c>
      <c r="W11" s="1">
        <v>2</v>
      </c>
      <c r="X11" s="17">
        <f t="shared" si="0"/>
        <v>0.05</v>
      </c>
      <c r="AD11" s="49"/>
      <c r="AE11" s="49"/>
      <c r="AF11" s="49"/>
      <c r="AG11" s="49"/>
      <c r="AH11" s="49"/>
      <c r="AI11" s="49"/>
      <c r="AJ11" s="49"/>
      <c r="AK11" s="49"/>
      <c r="AL11" s="49"/>
      <c r="AM11" s="49"/>
      <c r="AN11" s="49"/>
      <c r="AO11" s="49"/>
      <c r="AP11" s="49"/>
      <c r="AQ11" s="49"/>
      <c r="AR11" s="49"/>
      <c r="AS11" s="49"/>
    </row>
    <row r="12" spans="1:45">
      <c r="A12" s="5"/>
      <c r="B12" s="18" t="s">
        <v>42</v>
      </c>
      <c r="C12" s="7"/>
      <c r="D12" s="9"/>
      <c r="E12" s="11"/>
      <c r="F12" s="13" t="s">
        <v>17</v>
      </c>
      <c r="G12" s="15" t="s">
        <v>11</v>
      </c>
      <c r="I12" s="44"/>
      <c r="J12" s="44"/>
      <c r="K12" s="7" t="s">
        <v>67</v>
      </c>
      <c r="L12" t="s">
        <v>53</v>
      </c>
      <c r="V12" t="s">
        <v>47</v>
      </c>
      <c r="W12" s="1">
        <v>1</v>
      </c>
      <c r="X12" s="17">
        <f t="shared" si="0"/>
        <v>2.5000000000000001E-2</v>
      </c>
      <c r="AD12" s="49"/>
      <c r="AE12" s="49"/>
      <c r="AF12" s="49"/>
      <c r="AG12" s="49"/>
      <c r="AH12" s="49"/>
      <c r="AI12" s="49"/>
      <c r="AJ12" s="49"/>
      <c r="AK12" s="49"/>
      <c r="AL12" s="49"/>
      <c r="AM12" s="49"/>
      <c r="AN12" s="49"/>
      <c r="AO12" s="49"/>
      <c r="AP12" s="49"/>
      <c r="AQ12" s="49"/>
      <c r="AR12" s="49"/>
      <c r="AS12" s="49"/>
    </row>
    <row r="13" spans="1:45">
      <c r="A13" s="5"/>
      <c r="B13" s="18" t="s">
        <v>43</v>
      </c>
      <c r="C13" s="7"/>
      <c r="D13" s="9"/>
      <c r="E13" s="11"/>
      <c r="F13" s="13" t="s">
        <v>15</v>
      </c>
      <c r="G13" s="15" t="s">
        <v>14</v>
      </c>
      <c r="I13" s="44"/>
      <c r="J13" s="44"/>
      <c r="K13" s="7"/>
      <c r="M13" t="s">
        <v>99</v>
      </c>
      <c r="V13" t="s">
        <v>36</v>
      </c>
      <c r="W13" s="1">
        <v>2</v>
      </c>
      <c r="X13" s="17">
        <f t="shared" si="0"/>
        <v>0.05</v>
      </c>
      <c r="AD13" s="49"/>
      <c r="AE13" s="49"/>
      <c r="AF13" s="49"/>
      <c r="AG13" s="49"/>
      <c r="AH13" s="49"/>
      <c r="AI13" s="49"/>
      <c r="AJ13" s="49"/>
      <c r="AK13" s="49"/>
      <c r="AL13" s="49"/>
      <c r="AM13" s="49"/>
      <c r="AN13" s="49"/>
      <c r="AO13" s="49"/>
      <c r="AP13" s="49"/>
      <c r="AQ13" s="49"/>
      <c r="AR13" s="49"/>
      <c r="AS13" s="49"/>
    </row>
    <row r="14" spans="1:45">
      <c r="A14" s="5"/>
      <c r="B14" s="18"/>
      <c r="C14" s="7"/>
      <c r="D14" s="9"/>
      <c r="E14" s="11" t="s">
        <v>6</v>
      </c>
      <c r="F14" s="13"/>
      <c r="G14" s="15"/>
      <c r="I14" s="44"/>
      <c r="J14" s="44"/>
      <c r="K14" s="7"/>
      <c r="N14" t="s">
        <v>38</v>
      </c>
      <c r="V14" t="s">
        <v>48</v>
      </c>
      <c r="W14" s="1">
        <v>5</v>
      </c>
      <c r="X14" s="17">
        <f t="shared" si="0"/>
        <v>0.125</v>
      </c>
      <c r="AD14" s="49"/>
      <c r="AE14" s="49"/>
      <c r="AF14" s="49"/>
      <c r="AG14" s="49"/>
      <c r="AH14" s="49"/>
      <c r="AI14" s="49"/>
      <c r="AJ14" s="49"/>
      <c r="AK14" s="49"/>
      <c r="AL14" s="49"/>
      <c r="AM14" s="49"/>
      <c r="AN14" s="49"/>
      <c r="AO14" s="49"/>
      <c r="AP14" s="49"/>
      <c r="AQ14" s="49"/>
      <c r="AR14" s="49"/>
      <c r="AS14" s="49"/>
    </row>
    <row r="15" spans="1:45">
      <c r="A15" s="5"/>
      <c r="B15" s="18" t="s">
        <v>42</v>
      </c>
      <c r="C15" s="7"/>
      <c r="D15" s="9"/>
      <c r="E15" s="11"/>
      <c r="F15" s="13" t="s">
        <v>16</v>
      </c>
      <c r="G15" s="15" t="s">
        <v>10</v>
      </c>
      <c r="I15" s="44"/>
      <c r="J15" s="44"/>
      <c r="K15" s="11" t="s">
        <v>8</v>
      </c>
      <c r="L15" t="s">
        <v>39</v>
      </c>
      <c r="V15" t="s">
        <v>49</v>
      </c>
      <c r="W15" s="1">
        <v>5</v>
      </c>
      <c r="X15" s="17">
        <f t="shared" si="0"/>
        <v>0.125</v>
      </c>
      <c r="AD15" s="49"/>
      <c r="AE15" s="49"/>
      <c r="AF15" s="49"/>
      <c r="AG15" s="49"/>
      <c r="AH15" s="49"/>
      <c r="AI15" s="49"/>
      <c r="AJ15" s="49"/>
      <c r="AK15" s="49"/>
      <c r="AL15" s="49"/>
      <c r="AM15" s="49"/>
      <c r="AN15" s="49"/>
      <c r="AO15" s="49"/>
      <c r="AP15" s="49"/>
      <c r="AQ15" s="49"/>
      <c r="AR15" s="49"/>
      <c r="AS15" s="49"/>
    </row>
    <row r="16" spans="1:45">
      <c r="A16" s="5"/>
      <c r="B16" s="18" t="s">
        <v>42</v>
      </c>
      <c r="C16" s="7"/>
      <c r="D16" s="9"/>
      <c r="E16" s="11"/>
      <c r="F16" s="13" t="s">
        <v>17</v>
      </c>
      <c r="G16" s="15" t="s">
        <v>11</v>
      </c>
      <c r="K16" s="11"/>
      <c r="M16" t="s">
        <v>100</v>
      </c>
      <c r="V16" t="s">
        <v>34</v>
      </c>
      <c r="W16" s="1">
        <v>5</v>
      </c>
      <c r="X16" s="17">
        <f t="shared" si="0"/>
        <v>0.125</v>
      </c>
      <c r="AD16" s="49"/>
      <c r="AE16" s="49"/>
      <c r="AF16" s="49"/>
      <c r="AG16" s="49"/>
      <c r="AH16" s="49"/>
      <c r="AI16" s="49"/>
      <c r="AJ16" s="49"/>
      <c r="AK16" s="49"/>
      <c r="AL16" s="49"/>
      <c r="AM16" s="49"/>
      <c r="AN16" s="49"/>
      <c r="AO16" s="49"/>
      <c r="AP16" s="49"/>
      <c r="AQ16" s="49"/>
      <c r="AR16" s="49"/>
      <c r="AS16" s="49"/>
    </row>
    <row r="17" spans="1:46">
      <c r="A17" s="5"/>
      <c r="B17" s="18" t="s">
        <v>43</v>
      </c>
      <c r="C17" s="7"/>
      <c r="D17" s="9"/>
      <c r="E17" s="11"/>
      <c r="F17" s="13" t="s">
        <v>15</v>
      </c>
      <c r="G17" s="15" t="s">
        <v>14</v>
      </c>
      <c r="K17" s="11"/>
      <c r="N17" t="s">
        <v>97</v>
      </c>
      <c r="V17" t="s">
        <v>57</v>
      </c>
      <c r="W17" s="1">
        <v>5</v>
      </c>
      <c r="X17" s="17">
        <f t="shared" si="0"/>
        <v>0.125</v>
      </c>
      <c r="AD17" s="49"/>
      <c r="AE17" s="49"/>
      <c r="AF17" s="49"/>
      <c r="AG17" s="49"/>
      <c r="AH17" s="49"/>
      <c r="AI17" s="49"/>
      <c r="AJ17" s="49"/>
      <c r="AK17" s="49"/>
      <c r="AL17" s="49"/>
      <c r="AM17" s="49"/>
      <c r="AN17" s="49"/>
      <c r="AO17" s="49"/>
      <c r="AP17" s="49"/>
      <c r="AQ17" s="49"/>
      <c r="AR17" s="49"/>
      <c r="AS17" s="49"/>
    </row>
    <row r="18" spans="1:46">
      <c r="A18" s="5"/>
      <c r="B18" s="18"/>
      <c r="C18" s="7" t="s">
        <v>23</v>
      </c>
      <c r="D18" s="9" t="s">
        <v>1</v>
      </c>
      <c r="E18" s="11"/>
      <c r="F18" s="13"/>
      <c r="G18" s="15"/>
      <c r="I18" s="44"/>
      <c r="J18" s="44"/>
      <c r="K18" s="13" t="s">
        <v>68</v>
      </c>
      <c r="L18" t="s">
        <v>98</v>
      </c>
      <c r="V18" t="s">
        <v>58</v>
      </c>
      <c r="W18" s="1">
        <v>5</v>
      </c>
      <c r="X18" s="17">
        <f t="shared" si="0"/>
        <v>0.125</v>
      </c>
      <c r="AD18" s="49"/>
      <c r="AE18" s="49"/>
      <c r="AF18" s="49"/>
      <c r="AG18" s="49"/>
      <c r="AH18" s="49"/>
      <c r="AI18" s="49"/>
      <c r="AJ18" s="49"/>
      <c r="AK18" s="49"/>
      <c r="AL18" s="49"/>
      <c r="AM18" s="49"/>
      <c r="AN18" s="49"/>
      <c r="AO18" s="49"/>
      <c r="AP18" s="49"/>
      <c r="AQ18" s="49"/>
      <c r="AR18" s="49"/>
      <c r="AS18" s="49"/>
    </row>
    <row r="19" spans="1:46">
      <c r="A19" s="5"/>
      <c r="B19" s="18"/>
      <c r="C19" s="7"/>
      <c r="D19" s="9"/>
      <c r="E19" s="11" t="s">
        <v>7</v>
      </c>
      <c r="F19" s="13"/>
      <c r="G19" s="15"/>
      <c r="K19" s="13"/>
      <c r="M19" t="s">
        <v>101</v>
      </c>
      <c r="V19" t="s">
        <v>59</v>
      </c>
      <c r="W19" s="1">
        <v>5</v>
      </c>
      <c r="X19" s="17">
        <f t="shared" si="0"/>
        <v>0.125</v>
      </c>
      <c r="AD19" s="49"/>
      <c r="AE19" s="49"/>
      <c r="AF19" s="49"/>
      <c r="AG19" s="49"/>
      <c r="AH19" s="49"/>
      <c r="AI19" s="49"/>
      <c r="AJ19" s="49"/>
      <c r="AK19" s="49"/>
      <c r="AL19" s="49"/>
      <c r="AM19" s="49"/>
      <c r="AN19" s="49"/>
      <c r="AO19" s="49"/>
      <c r="AP19" s="49"/>
      <c r="AQ19" s="49"/>
      <c r="AR19" s="49"/>
      <c r="AS19" s="49"/>
    </row>
    <row r="20" spans="1:46">
      <c r="A20" s="5"/>
      <c r="B20" s="18" t="s">
        <v>42</v>
      </c>
      <c r="C20" s="7"/>
      <c r="D20" s="9"/>
      <c r="E20" s="11"/>
      <c r="F20" s="13" t="s">
        <v>16</v>
      </c>
      <c r="G20" s="15" t="s">
        <v>10</v>
      </c>
      <c r="I20" s="16" t="s">
        <v>40</v>
      </c>
      <c r="J20" s="16" t="s">
        <v>45</v>
      </c>
      <c r="AD20" s="49"/>
      <c r="AE20" s="49"/>
      <c r="AF20" s="49"/>
      <c r="AG20" s="49"/>
      <c r="AH20" s="49"/>
      <c r="AI20" s="49"/>
      <c r="AJ20" s="49"/>
      <c r="AK20" s="49"/>
      <c r="AL20" s="49"/>
      <c r="AM20" s="49"/>
      <c r="AN20" s="49"/>
      <c r="AO20" s="49"/>
      <c r="AP20" s="49"/>
      <c r="AQ20" s="49"/>
      <c r="AR20" s="49"/>
      <c r="AS20" s="49"/>
    </row>
    <row r="21" spans="1:46">
      <c r="A21" s="5"/>
      <c r="B21" s="18" t="s">
        <v>42</v>
      </c>
      <c r="C21" s="7"/>
      <c r="D21" s="9"/>
      <c r="E21" s="11"/>
      <c r="F21" s="13" t="s">
        <v>17</v>
      </c>
      <c r="G21" s="15" t="s">
        <v>11</v>
      </c>
      <c r="I21" s="44"/>
      <c r="J21" s="44"/>
      <c r="K21" s="5" t="s">
        <v>66</v>
      </c>
      <c r="L21" t="s">
        <v>44</v>
      </c>
      <c r="U21" s="16" t="s">
        <v>95</v>
      </c>
      <c r="V21" s="16"/>
      <c r="W21" s="16"/>
      <c r="X21" s="16"/>
      <c r="Y21" s="16"/>
      <c r="AD21" s="49"/>
      <c r="AE21" s="49"/>
      <c r="AF21" s="49"/>
      <c r="AG21" s="49"/>
      <c r="AH21" s="49"/>
      <c r="AI21" s="49"/>
      <c r="AJ21" s="49"/>
      <c r="AK21" s="49"/>
      <c r="AL21" s="49"/>
      <c r="AM21" s="49"/>
      <c r="AN21" s="49"/>
      <c r="AO21" s="49"/>
      <c r="AP21" s="49"/>
      <c r="AQ21" s="49"/>
      <c r="AR21" s="49"/>
      <c r="AS21" s="49"/>
    </row>
    <row r="22" spans="1:46">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c r="AD22" s="49"/>
      <c r="AE22" s="49"/>
      <c r="AF22" s="49"/>
      <c r="AG22" s="49"/>
      <c r="AH22" s="49"/>
      <c r="AI22" s="49"/>
      <c r="AJ22" s="49"/>
      <c r="AK22" s="49"/>
      <c r="AL22" s="49"/>
      <c r="AM22" s="49"/>
      <c r="AN22" s="49"/>
      <c r="AO22" s="49"/>
      <c r="AP22" s="49"/>
      <c r="AQ22" s="49"/>
      <c r="AR22" s="49"/>
      <c r="AS22" s="49"/>
    </row>
    <row r="23" spans="1:46">
      <c r="A23" s="5"/>
      <c r="B23" s="18"/>
      <c r="C23" s="7" t="s">
        <v>24</v>
      </c>
      <c r="D23" s="9" t="s">
        <v>2</v>
      </c>
      <c r="E23" s="11"/>
      <c r="F23" s="13"/>
      <c r="G23" s="15"/>
      <c r="I23" s="44"/>
      <c r="J23" s="44"/>
      <c r="K23" s="7"/>
      <c r="M23" t="s">
        <v>99</v>
      </c>
      <c r="V23" t="s">
        <v>46</v>
      </c>
      <c r="W23" s="20">
        <v>0.1</v>
      </c>
      <c r="X23" s="17">
        <f t="shared" ref="X23:X33" si="1">IF(W23&gt;0,W23,"")</f>
        <v>0.1</v>
      </c>
      <c r="Y23" s="20"/>
      <c r="Z23" s="17" t="str">
        <f t="shared" ref="Z23:Z33" si="2">IF(Y23&gt;0,Y23*X$34,"")</f>
        <v/>
      </c>
      <c r="AA23" s="20"/>
      <c r="AB23" s="17" t="str">
        <f t="shared" ref="AB23:AB33" si="3">IF(AA23&gt;0,AA23*Z$34,"")</f>
        <v/>
      </c>
      <c r="AD23" s="49"/>
      <c r="AE23" s="49"/>
      <c r="AF23" s="49"/>
      <c r="AG23" s="49"/>
      <c r="AH23" s="49"/>
      <c r="AI23" s="49"/>
      <c r="AJ23" s="49"/>
      <c r="AK23" s="49"/>
      <c r="AL23" s="49"/>
      <c r="AM23" s="49"/>
      <c r="AN23" s="49"/>
      <c r="AO23" s="49"/>
      <c r="AP23" s="49"/>
      <c r="AQ23" s="49"/>
      <c r="AR23" s="49"/>
      <c r="AS23" s="49"/>
    </row>
    <row r="24" spans="1:46">
      <c r="A24" s="5"/>
      <c r="B24" s="18" t="s">
        <v>42</v>
      </c>
      <c r="C24" s="7"/>
      <c r="D24" s="9"/>
      <c r="E24" s="11"/>
      <c r="F24" s="13" t="s">
        <v>16</v>
      </c>
      <c r="G24" s="15" t="s">
        <v>10</v>
      </c>
      <c r="I24" s="44"/>
      <c r="J24" s="44"/>
      <c r="K24" s="7"/>
      <c r="N24" t="s">
        <v>55</v>
      </c>
      <c r="V24" t="s">
        <v>35</v>
      </c>
      <c r="W24" s="20">
        <v>0.1</v>
      </c>
      <c r="X24" s="17">
        <f t="shared" si="1"/>
        <v>0.1</v>
      </c>
      <c r="Y24" s="20"/>
      <c r="Z24" s="17" t="str">
        <f t="shared" si="2"/>
        <v/>
      </c>
      <c r="AA24" s="20"/>
      <c r="AB24" s="17" t="str">
        <f t="shared" si="3"/>
        <v/>
      </c>
      <c r="AD24" s="49"/>
      <c r="AE24" s="56"/>
      <c r="AF24" s="49"/>
      <c r="AG24" s="49"/>
      <c r="AH24" s="49"/>
      <c r="AI24" s="49"/>
      <c r="AJ24" s="56"/>
      <c r="AK24" s="49"/>
      <c r="AL24" s="49"/>
      <c r="AM24" s="49"/>
      <c r="AN24" s="56"/>
      <c r="AO24" s="49"/>
      <c r="AP24" s="49"/>
      <c r="AQ24" s="49"/>
      <c r="AR24" s="49"/>
      <c r="AS24" s="49"/>
    </row>
    <row r="25" spans="1:46">
      <c r="A25" s="5"/>
      <c r="B25" s="18" t="s">
        <v>42</v>
      </c>
      <c r="C25" s="7"/>
      <c r="D25" s="9"/>
      <c r="E25" s="11"/>
      <c r="F25" s="13" t="s">
        <v>17</v>
      </c>
      <c r="G25" s="15" t="s">
        <v>11</v>
      </c>
      <c r="I25" s="44"/>
      <c r="J25" s="44"/>
      <c r="K25" s="13" t="s">
        <v>68</v>
      </c>
      <c r="L25" t="s">
        <v>56</v>
      </c>
      <c r="V25" t="s">
        <v>47</v>
      </c>
      <c r="W25" s="20">
        <v>0.1</v>
      </c>
      <c r="X25" s="17">
        <f t="shared" si="1"/>
        <v>0.1</v>
      </c>
      <c r="Y25" s="20"/>
      <c r="Z25" s="17" t="str">
        <f t="shared" si="2"/>
        <v/>
      </c>
      <c r="AA25" s="20"/>
      <c r="AB25" s="17" t="str">
        <f t="shared" si="3"/>
        <v/>
      </c>
      <c r="AD25" s="49"/>
      <c r="AE25" s="49"/>
      <c r="AF25" s="49"/>
      <c r="AG25" s="49"/>
      <c r="AH25" s="49"/>
      <c r="AI25" s="49"/>
      <c r="AJ25" s="49"/>
      <c r="AK25" s="49"/>
      <c r="AL25" s="49"/>
      <c r="AM25" s="49"/>
      <c r="AN25" s="49"/>
      <c r="AO25" s="49"/>
      <c r="AP25" s="49"/>
      <c r="AQ25" s="49"/>
      <c r="AR25" s="49"/>
      <c r="AS25" s="49"/>
      <c r="AT25" s="49"/>
    </row>
    <row r="26" spans="1:46">
      <c r="A26" s="5"/>
      <c r="B26" s="18" t="s">
        <v>43</v>
      </c>
      <c r="C26" s="7"/>
      <c r="D26" s="9"/>
      <c r="E26" s="11"/>
      <c r="F26" s="13" t="s">
        <v>15</v>
      </c>
      <c r="G26" s="15" t="s">
        <v>14</v>
      </c>
      <c r="K26" s="13"/>
      <c r="M26" t="s">
        <v>101</v>
      </c>
      <c r="V26" t="s">
        <v>36</v>
      </c>
      <c r="W26" s="20">
        <v>0.1</v>
      </c>
      <c r="X26" s="17">
        <f t="shared" si="1"/>
        <v>0.1</v>
      </c>
      <c r="Y26" s="20"/>
      <c r="Z26" s="17" t="str">
        <f t="shared" si="2"/>
        <v/>
      </c>
      <c r="AA26" s="20"/>
      <c r="AB26" s="17" t="str">
        <f t="shared" si="3"/>
        <v/>
      </c>
      <c r="AD26" s="49"/>
      <c r="AE26" s="49"/>
      <c r="AF26" s="49"/>
      <c r="AG26" s="49"/>
      <c r="AH26" s="49"/>
      <c r="AI26" s="49"/>
      <c r="AJ26" s="49"/>
      <c r="AK26" s="49"/>
      <c r="AL26" s="49"/>
      <c r="AM26" s="49"/>
      <c r="AN26" s="49"/>
      <c r="AO26" s="49"/>
      <c r="AP26" s="49"/>
      <c r="AQ26" s="49"/>
      <c r="AR26" s="49"/>
      <c r="AS26" s="49"/>
      <c r="AT26" s="49"/>
    </row>
    <row r="27" spans="1:46">
      <c r="A27" s="5"/>
      <c r="B27" s="18"/>
      <c r="C27" s="7" t="s">
        <v>136</v>
      </c>
      <c r="D27" s="9" t="s">
        <v>85</v>
      </c>
      <c r="E27" s="11"/>
      <c r="F27" s="13"/>
      <c r="G27" s="15"/>
      <c r="I27" s="16" t="s">
        <v>62</v>
      </c>
      <c r="J27" s="16" t="s">
        <v>63</v>
      </c>
      <c r="V27" t="s">
        <v>48</v>
      </c>
      <c r="W27" s="20">
        <v>0.1</v>
      </c>
      <c r="X27" s="17">
        <f t="shared" si="1"/>
        <v>0.1</v>
      </c>
      <c r="Y27" s="20"/>
      <c r="Z27" s="17" t="str">
        <f t="shared" si="2"/>
        <v/>
      </c>
      <c r="AA27" s="20"/>
      <c r="AB27" s="17" t="str">
        <f t="shared" si="3"/>
        <v/>
      </c>
      <c r="AD27" s="49"/>
      <c r="AE27" s="49"/>
      <c r="AF27" s="49"/>
      <c r="AG27" s="49"/>
      <c r="AH27" s="49"/>
      <c r="AI27" s="49"/>
      <c r="AJ27" s="49"/>
      <c r="AK27" s="49"/>
      <c r="AL27" s="49"/>
      <c r="AM27" s="49"/>
      <c r="AN27" s="49"/>
      <c r="AO27" s="49"/>
      <c r="AP27" s="49"/>
      <c r="AQ27" s="49"/>
      <c r="AR27" s="49"/>
      <c r="AS27" s="49"/>
      <c r="AT27" s="49"/>
    </row>
    <row r="28" spans="1:46">
      <c r="A28" s="5"/>
      <c r="B28" s="18" t="s">
        <v>42</v>
      </c>
      <c r="C28" s="7"/>
      <c r="D28" s="9" t="s">
        <v>135</v>
      </c>
      <c r="E28" s="11"/>
      <c r="F28" s="13" t="s">
        <v>16</v>
      </c>
      <c r="G28" s="15" t="s">
        <v>10</v>
      </c>
      <c r="I28" s="44"/>
      <c r="J28" s="16" t="s">
        <v>105</v>
      </c>
      <c r="K28" s="5" t="s">
        <v>66</v>
      </c>
      <c r="L28" t="s">
        <v>44</v>
      </c>
      <c r="V28" t="s">
        <v>49</v>
      </c>
      <c r="W28" s="20">
        <v>0.1</v>
      </c>
      <c r="X28" s="17">
        <f t="shared" si="1"/>
        <v>0.1</v>
      </c>
      <c r="Y28" s="20"/>
      <c r="Z28" s="17" t="str">
        <f t="shared" si="2"/>
        <v/>
      </c>
      <c r="AA28" s="20"/>
      <c r="AB28" s="17" t="str">
        <f t="shared" si="3"/>
        <v/>
      </c>
      <c r="AD28" s="49"/>
      <c r="AE28" s="49"/>
      <c r="AF28" s="49"/>
      <c r="AG28" s="49"/>
      <c r="AH28" s="49"/>
      <c r="AI28" s="49"/>
      <c r="AJ28" s="49"/>
      <c r="AK28" s="49"/>
      <c r="AL28" s="49"/>
      <c r="AM28" s="49"/>
      <c r="AN28" s="49"/>
      <c r="AO28" s="49"/>
      <c r="AP28" s="49"/>
      <c r="AQ28" s="49"/>
      <c r="AR28" s="49"/>
      <c r="AS28" s="49"/>
      <c r="AT28" s="49"/>
    </row>
    <row r="29" spans="1:46">
      <c r="A29" s="5"/>
      <c r="B29" s="18" t="s">
        <v>42</v>
      </c>
      <c r="C29" s="7"/>
      <c r="D29" s="9"/>
      <c r="E29" s="11"/>
      <c r="F29" s="13" t="s">
        <v>17</v>
      </c>
      <c r="G29" s="15" t="s">
        <v>11</v>
      </c>
      <c r="I29" s="44"/>
      <c r="J29" s="44"/>
      <c r="K29" s="7" t="s">
        <v>67</v>
      </c>
      <c r="L29" t="s">
        <v>29</v>
      </c>
      <c r="V29" t="s">
        <v>34</v>
      </c>
      <c r="W29" s="20">
        <v>0.1</v>
      </c>
      <c r="X29" s="17">
        <f t="shared" si="1"/>
        <v>0.1</v>
      </c>
      <c r="Y29" s="20"/>
      <c r="Z29" s="17" t="str">
        <f t="shared" si="2"/>
        <v/>
      </c>
      <c r="AA29" s="20"/>
      <c r="AB29" s="17" t="str">
        <f t="shared" si="3"/>
        <v/>
      </c>
      <c r="AD29" s="49"/>
      <c r="AE29" s="49"/>
      <c r="AF29" s="49"/>
      <c r="AG29" s="49"/>
      <c r="AH29" s="49"/>
      <c r="AI29" s="49"/>
      <c r="AJ29" s="49"/>
      <c r="AK29" s="49"/>
      <c r="AL29" s="49"/>
      <c r="AM29" s="49"/>
      <c r="AN29" s="49"/>
      <c r="AO29" s="49"/>
      <c r="AP29" s="49"/>
      <c r="AQ29" s="49"/>
      <c r="AR29" s="49"/>
      <c r="AS29" s="49"/>
      <c r="AT29" s="49"/>
    </row>
    <row r="30" spans="1:46">
      <c r="A30" s="5"/>
      <c r="B30" s="18" t="s">
        <v>43</v>
      </c>
      <c r="C30" s="7"/>
      <c r="D30" s="9"/>
      <c r="E30" s="11"/>
      <c r="F30" s="13" t="s">
        <v>15</v>
      </c>
      <c r="G30" s="15" t="s">
        <v>14</v>
      </c>
      <c r="I30" s="44"/>
      <c r="J30" s="44"/>
      <c r="K30" s="7"/>
      <c r="M30" t="s">
        <v>99</v>
      </c>
      <c r="V30" t="s">
        <v>57</v>
      </c>
      <c r="W30" s="20">
        <v>0.1</v>
      </c>
      <c r="X30" s="17">
        <f t="shared" si="1"/>
        <v>0.1</v>
      </c>
      <c r="Y30" s="20"/>
      <c r="Z30" s="17" t="str">
        <f t="shared" si="2"/>
        <v/>
      </c>
      <c r="AA30" s="20"/>
      <c r="AB30" s="17" t="str">
        <f t="shared" si="3"/>
        <v/>
      </c>
      <c r="AD30" s="49"/>
      <c r="AE30" s="49"/>
      <c r="AF30" s="49"/>
      <c r="AG30" s="49"/>
      <c r="AH30" s="49"/>
      <c r="AI30" s="49"/>
      <c r="AJ30" s="49"/>
      <c r="AK30" s="49"/>
      <c r="AL30" s="49"/>
      <c r="AM30" s="49"/>
      <c r="AN30" s="49"/>
      <c r="AO30" s="49"/>
      <c r="AP30" s="49"/>
      <c r="AQ30" s="49"/>
      <c r="AR30" s="49"/>
      <c r="AS30" s="49"/>
      <c r="AT30" s="49"/>
    </row>
    <row r="31" spans="1:46">
      <c r="I31" s="44"/>
      <c r="J31" s="44"/>
      <c r="K31" s="7"/>
      <c r="N31" t="s">
        <v>37</v>
      </c>
      <c r="V31" t="s">
        <v>58</v>
      </c>
      <c r="W31" s="20">
        <v>0.1</v>
      </c>
      <c r="X31" s="17">
        <f t="shared" si="1"/>
        <v>0.1</v>
      </c>
      <c r="Y31" s="20"/>
      <c r="Z31" s="17" t="str">
        <f t="shared" si="2"/>
        <v/>
      </c>
      <c r="AA31" s="20"/>
      <c r="AB31" s="17" t="str">
        <f t="shared" si="3"/>
        <v/>
      </c>
      <c r="AD31" s="49"/>
      <c r="AE31" s="49"/>
      <c r="AF31" s="49"/>
      <c r="AG31" s="49"/>
      <c r="AH31" s="49"/>
      <c r="AI31" s="49"/>
      <c r="AJ31" s="49"/>
      <c r="AK31" s="49"/>
      <c r="AL31" s="49"/>
      <c r="AM31" s="49"/>
      <c r="AN31" s="49"/>
      <c r="AO31" s="49"/>
      <c r="AP31" s="49"/>
      <c r="AQ31" s="49"/>
      <c r="AR31" s="49"/>
      <c r="AS31" s="49"/>
      <c r="AT31" s="49"/>
    </row>
    <row r="32" spans="1:46">
      <c r="I32" s="44"/>
      <c r="J32" s="44"/>
      <c r="K32" s="7"/>
      <c r="M32" t="s">
        <v>30</v>
      </c>
      <c r="V32" t="s">
        <v>59</v>
      </c>
      <c r="W32" s="20">
        <v>0.1</v>
      </c>
      <c r="X32" s="17">
        <f t="shared" si="1"/>
        <v>0.1</v>
      </c>
      <c r="Y32" s="20"/>
      <c r="Z32" s="17" t="str">
        <f t="shared" si="2"/>
        <v/>
      </c>
      <c r="AA32" s="20"/>
      <c r="AB32" s="17" t="str">
        <f t="shared" si="3"/>
        <v/>
      </c>
      <c r="AD32" s="49"/>
      <c r="AE32" s="49"/>
      <c r="AF32" s="49"/>
      <c r="AG32" s="49"/>
      <c r="AH32" s="49"/>
      <c r="AI32" s="49"/>
      <c r="AJ32" s="49"/>
      <c r="AK32" s="49"/>
      <c r="AL32" s="49"/>
      <c r="AM32" s="49"/>
      <c r="AN32" s="49"/>
      <c r="AO32" s="49"/>
      <c r="AP32" s="49"/>
      <c r="AQ32" s="49"/>
      <c r="AR32" s="49"/>
      <c r="AS32" s="49"/>
      <c r="AT32" s="49"/>
    </row>
    <row r="33" spans="1:46">
      <c r="A33" s="57" t="s">
        <v>198</v>
      </c>
      <c r="I33" s="44"/>
      <c r="J33" s="44"/>
      <c r="K33" s="13" t="s">
        <v>68</v>
      </c>
      <c r="L33" t="s">
        <v>91</v>
      </c>
      <c r="V33" s="23" t="s">
        <v>86</v>
      </c>
      <c r="W33" s="20"/>
      <c r="X33" s="17" t="str">
        <f t="shared" si="1"/>
        <v/>
      </c>
      <c r="Y33" s="20">
        <v>1</v>
      </c>
      <c r="Z33" s="17">
        <f t="shared" si="2"/>
        <v>0</v>
      </c>
      <c r="AA33" s="20"/>
      <c r="AB33" s="17" t="str">
        <f t="shared" si="3"/>
        <v/>
      </c>
      <c r="AD33" s="49"/>
      <c r="AE33" s="49"/>
      <c r="AF33" s="49"/>
      <c r="AG33" s="49"/>
      <c r="AH33" s="49"/>
      <c r="AI33" s="49"/>
      <c r="AJ33" s="49"/>
      <c r="AK33" s="49"/>
      <c r="AL33" s="49"/>
      <c r="AM33" s="49"/>
      <c r="AN33" s="49"/>
      <c r="AO33" s="49"/>
      <c r="AP33" s="49"/>
      <c r="AQ33" s="49"/>
      <c r="AR33" s="49"/>
      <c r="AS33" s="49"/>
      <c r="AT33" s="49"/>
    </row>
    <row r="34" spans="1:46">
      <c r="A34" s="58" t="s">
        <v>199</v>
      </c>
      <c r="I34" s="44"/>
      <c r="K34" s="13"/>
      <c r="M34" t="s">
        <v>101</v>
      </c>
      <c r="U34" s="21" t="s">
        <v>81</v>
      </c>
      <c r="V34" s="22">
        <v>1</v>
      </c>
      <c r="W34" s="24"/>
      <c r="X34" s="24">
        <f>V34-SUM(X23:X33)</f>
        <v>0</v>
      </c>
      <c r="Y34" s="24"/>
      <c r="Z34" s="24">
        <f>V34-(SUM(X23:X33)+SUM(Z23:Z33))</f>
        <v>0</v>
      </c>
      <c r="AA34" s="24"/>
      <c r="AB34" s="24">
        <f>V34-(SUM(X23:X33)+SUM(Z23:Z33)+SUM(AB23:AB33))</f>
        <v>0</v>
      </c>
      <c r="AD34" s="49"/>
      <c r="AE34" s="49"/>
      <c r="AF34" s="49"/>
      <c r="AG34" s="49"/>
      <c r="AH34" s="49"/>
      <c r="AI34" s="49"/>
      <c r="AJ34" s="49"/>
      <c r="AK34" s="49"/>
      <c r="AL34" s="49"/>
      <c r="AM34" s="49"/>
      <c r="AN34" s="49"/>
      <c r="AO34" s="49"/>
      <c r="AP34" s="49"/>
      <c r="AQ34" s="49"/>
      <c r="AR34" s="49"/>
      <c r="AS34" s="49"/>
      <c r="AT34" s="49"/>
    </row>
    <row r="35" spans="1:46">
      <c r="A35" s="59" t="s">
        <v>200</v>
      </c>
      <c r="J35" s="16" t="s">
        <v>64</v>
      </c>
      <c r="K35" s="5" t="s">
        <v>66</v>
      </c>
      <c r="L35" t="s">
        <v>44</v>
      </c>
      <c r="AD35" s="49"/>
      <c r="AE35" s="49"/>
      <c r="AF35" s="49"/>
      <c r="AG35" s="49"/>
      <c r="AH35" s="49"/>
      <c r="AI35" s="49"/>
      <c r="AJ35" s="49"/>
      <c r="AK35" s="49"/>
      <c r="AL35" s="49"/>
      <c r="AM35" s="49"/>
      <c r="AN35" s="49"/>
      <c r="AO35" s="49"/>
      <c r="AP35" s="49"/>
      <c r="AQ35" s="49"/>
      <c r="AR35" s="49"/>
      <c r="AS35" s="49"/>
      <c r="AT35" s="49"/>
    </row>
    <row r="36" spans="1:46">
      <c r="A36" s="59" t="s">
        <v>201</v>
      </c>
      <c r="K36" s="18" t="s">
        <v>69</v>
      </c>
      <c r="L36" t="s">
        <v>65</v>
      </c>
      <c r="U36" s="16" t="s">
        <v>96</v>
      </c>
      <c r="AD36" s="49"/>
      <c r="AE36" s="49"/>
      <c r="AF36" s="49"/>
      <c r="AG36" s="49"/>
      <c r="AH36" s="49"/>
      <c r="AI36" s="49"/>
      <c r="AJ36" s="49"/>
      <c r="AK36" s="49"/>
      <c r="AL36" s="49"/>
      <c r="AM36" s="49"/>
      <c r="AN36" s="49"/>
      <c r="AO36" s="49"/>
      <c r="AP36" s="49"/>
      <c r="AQ36" s="49"/>
      <c r="AR36" s="49"/>
      <c r="AS36" s="49"/>
      <c r="AT36" s="49"/>
    </row>
    <row r="37" spans="1:46">
      <c r="A37" s="59" t="s">
        <v>202</v>
      </c>
      <c r="K37" s="18"/>
      <c r="M37" t="s">
        <v>89</v>
      </c>
      <c r="U37" s="25"/>
      <c r="V37" s="26" t="s">
        <v>43</v>
      </c>
      <c r="W37" s="27">
        <v>0.7</v>
      </c>
      <c r="X37" s="28">
        <f>W37*W23</f>
        <v>6.9999999999999993E-2</v>
      </c>
      <c r="Y37" s="26"/>
      <c r="Z37" s="26" t="s">
        <v>42</v>
      </c>
      <c r="AA37" s="27">
        <v>0.3</v>
      </c>
      <c r="AB37" s="29">
        <f>AA37*W23</f>
        <v>0.03</v>
      </c>
      <c r="AD37" s="49"/>
      <c r="AE37" s="49"/>
      <c r="AF37" s="49"/>
      <c r="AG37" s="49"/>
      <c r="AH37" s="49"/>
      <c r="AI37" s="49"/>
      <c r="AJ37" s="49"/>
      <c r="AK37" s="49"/>
      <c r="AL37" s="49"/>
      <c r="AM37" s="49"/>
      <c r="AN37" s="49"/>
      <c r="AO37" s="49"/>
      <c r="AP37" s="49"/>
      <c r="AQ37" s="49"/>
      <c r="AR37" s="49"/>
      <c r="AS37" s="49"/>
      <c r="AT37" s="49"/>
    </row>
    <row r="38" spans="1:46">
      <c r="A38" s="58" t="s">
        <v>203</v>
      </c>
      <c r="K38" s="18"/>
      <c r="N38" t="s">
        <v>102</v>
      </c>
      <c r="U38" s="30" t="s">
        <v>88</v>
      </c>
      <c r="V38" s="31" t="s">
        <v>87</v>
      </c>
      <c r="W38" s="32" t="s">
        <v>78</v>
      </c>
      <c r="X38" s="32" t="s">
        <v>77</v>
      </c>
      <c r="Y38" s="32" t="s">
        <v>79</v>
      </c>
      <c r="Z38" s="32" t="s">
        <v>77</v>
      </c>
      <c r="AA38" s="32" t="s">
        <v>80</v>
      </c>
      <c r="AB38" s="33" t="s">
        <v>77</v>
      </c>
      <c r="AD38" s="49"/>
      <c r="AE38" s="49"/>
      <c r="AF38" s="49"/>
      <c r="AG38" s="49"/>
      <c r="AH38" s="49"/>
      <c r="AI38" s="49"/>
      <c r="AJ38" s="49"/>
      <c r="AK38" s="49"/>
      <c r="AL38" s="49"/>
      <c r="AM38" s="49"/>
      <c r="AN38" s="49"/>
      <c r="AO38" s="49"/>
      <c r="AP38" s="49"/>
      <c r="AQ38" s="49"/>
      <c r="AR38" s="49"/>
      <c r="AS38" s="49"/>
      <c r="AT38" s="49"/>
    </row>
    <row r="39" spans="1:46">
      <c r="A39" s="59" t="s">
        <v>204</v>
      </c>
      <c r="K39" s="9" t="s">
        <v>67</v>
      </c>
      <c r="L39" t="s">
        <v>83</v>
      </c>
      <c r="U39" s="34" t="s">
        <v>42</v>
      </c>
      <c r="V39" s="35" t="s">
        <v>16</v>
      </c>
      <c r="W39" s="36">
        <v>0.25</v>
      </c>
      <c r="X39" s="37">
        <f>IF(W39&gt;0,W39*AB37,"")</f>
        <v>7.4999999999999997E-3</v>
      </c>
      <c r="Y39" s="36"/>
      <c r="Z39" s="37" t="str">
        <f>IF(Y39&gt;0,Y39*X$43,"")</f>
        <v/>
      </c>
      <c r="AA39" s="36"/>
      <c r="AB39" s="38" t="str">
        <f>IF(AA39&gt;0,AA39*Z$43,"")</f>
        <v/>
      </c>
      <c r="AD39" s="49"/>
      <c r="AE39" s="49"/>
      <c r="AF39" s="49"/>
      <c r="AG39" s="49"/>
      <c r="AH39" s="49"/>
      <c r="AI39" s="49"/>
      <c r="AJ39" s="49"/>
      <c r="AK39" s="49"/>
      <c r="AL39" s="49"/>
      <c r="AM39" s="49"/>
      <c r="AN39" s="49"/>
      <c r="AO39" s="49"/>
      <c r="AP39" s="49"/>
      <c r="AQ39" s="49"/>
      <c r="AR39" s="49"/>
      <c r="AS39" s="49"/>
      <c r="AT39" s="49"/>
    </row>
    <row r="40" spans="1:46">
      <c r="A40" s="59" t="s">
        <v>205</v>
      </c>
      <c r="K40" s="9"/>
      <c r="L40" t="s">
        <v>105</v>
      </c>
      <c r="M40" t="s">
        <v>99</v>
      </c>
      <c r="U40" s="34" t="s">
        <v>42</v>
      </c>
      <c r="V40" s="35" t="s">
        <v>17</v>
      </c>
      <c r="W40" s="36">
        <v>0.25</v>
      </c>
      <c r="X40" s="37">
        <f>IF(W40&gt;0,W40*AB37,"")</f>
        <v>7.4999999999999997E-3</v>
      </c>
      <c r="Y40" s="36"/>
      <c r="Z40" s="37" t="str">
        <f>IF(Y40&gt;0,Y40*X$43,"")</f>
        <v/>
      </c>
      <c r="AA40" s="36"/>
      <c r="AB40" s="38" t="str">
        <f>IF(AA40&gt;0,AA40*Z$43,"")</f>
        <v/>
      </c>
      <c r="AD40" s="49"/>
      <c r="AE40" s="49"/>
      <c r="AF40" s="49"/>
      <c r="AG40" s="49"/>
      <c r="AH40" s="49"/>
      <c r="AI40" s="49"/>
      <c r="AJ40" s="49"/>
      <c r="AK40" s="49"/>
      <c r="AL40" s="49"/>
      <c r="AM40" s="49"/>
      <c r="AN40" s="49"/>
      <c r="AO40" s="49"/>
      <c r="AP40" s="49"/>
      <c r="AQ40" s="49"/>
      <c r="AR40" s="49"/>
      <c r="AS40" s="49"/>
      <c r="AT40" s="49"/>
    </row>
    <row r="41" spans="1:46">
      <c r="A41" s="58" t="s">
        <v>206</v>
      </c>
      <c r="K41" s="9"/>
      <c r="N41" t="s">
        <v>103</v>
      </c>
      <c r="U41" s="34" t="s">
        <v>43</v>
      </c>
      <c r="V41" s="35" t="s">
        <v>15</v>
      </c>
      <c r="W41" s="36">
        <v>0.5</v>
      </c>
      <c r="X41" s="37">
        <f>IF(W41&gt;0,W41*X37,"")</f>
        <v>3.4999999999999996E-2</v>
      </c>
      <c r="Y41" s="36"/>
      <c r="Z41" s="37" t="str">
        <f>IF(Y41&gt;0,Y41*X$43,"")</f>
        <v/>
      </c>
      <c r="AA41" s="36"/>
      <c r="AB41" s="38" t="str">
        <f>IF(AA41&gt;0,AA41*Z$43,"")</f>
        <v/>
      </c>
      <c r="AD41" s="49"/>
      <c r="AE41" s="49"/>
      <c r="AF41" s="49"/>
      <c r="AG41" s="49"/>
      <c r="AH41" s="49"/>
      <c r="AI41" s="49"/>
      <c r="AJ41" s="49"/>
      <c r="AK41" s="49"/>
      <c r="AL41" s="49"/>
      <c r="AM41" s="49"/>
      <c r="AN41" s="49"/>
      <c r="AO41" s="49"/>
      <c r="AP41" s="49"/>
      <c r="AQ41" s="49"/>
      <c r="AR41" s="49"/>
      <c r="AS41" s="49"/>
      <c r="AT41" s="49"/>
    </row>
    <row r="42" spans="1:46">
      <c r="A42" s="58" t="s">
        <v>207</v>
      </c>
      <c r="K42" s="9"/>
      <c r="L42" t="s">
        <v>64</v>
      </c>
      <c r="M42" t="s">
        <v>104</v>
      </c>
      <c r="U42" s="39"/>
      <c r="V42" s="40" t="s">
        <v>82</v>
      </c>
      <c r="W42" s="41"/>
      <c r="X42" s="42" t="str">
        <f t="shared" ref="X42" si="4">IF(W42&gt;0,W42,"")</f>
        <v/>
      </c>
      <c r="Y42" s="41">
        <v>1</v>
      </c>
      <c r="Z42" s="42">
        <f>IF(Y42&gt;0,Y42*X$43,"")</f>
        <v>0.95</v>
      </c>
      <c r="AA42" s="41"/>
      <c r="AB42" s="43" t="str">
        <f>IF(AA42&gt;0,AA42*Z$43,"")</f>
        <v/>
      </c>
      <c r="AD42" s="49"/>
      <c r="AE42" s="56"/>
      <c r="AF42" s="49"/>
      <c r="AG42" s="49"/>
      <c r="AH42" s="49"/>
      <c r="AI42" s="49"/>
      <c r="AJ42" s="56"/>
      <c r="AK42" s="49"/>
      <c r="AL42" s="49"/>
      <c r="AM42" s="49"/>
      <c r="AN42" s="56"/>
      <c r="AO42" s="49"/>
      <c r="AP42" s="49"/>
      <c r="AQ42" s="49"/>
      <c r="AR42" s="49"/>
      <c r="AS42" s="49"/>
      <c r="AT42" s="49"/>
    </row>
    <row r="43" spans="1:46">
      <c r="K43" s="9"/>
      <c r="N43" t="s">
        <v>90</v>
      </c>
      <c r="V43" s="22">
        <v>1</v>
      </c>
      <c r="W43" s="24"/>
      <c r="X43" s="24">
        <f>V43-SUM(X39:X42)</f>
        <v>0.95</v>
      </c>
      <c r="Y43" s="24"/>
      <c r="Z43" s="24">
        <f>V43-(SUM(X39:X42)+SUM(Z39:Z42))</f>
        <v>0</v>
      </c>
      <c r="AA43" s="24"/>
      <c r="AB43" s="24">
        <f>V43-(SUM(X39:X42)+SUM(Z39:Z42)+SUM(AB39:AB42))</f>
        <v>0</v>
      </c>
      <c r="AD43" s="49"/>
      <c r="AE43" s="49"/>
      <c r="AF43" s="49"/>
      <c r="AG43" s="49"/>
      <c r="AH43" s="49"/>
      <c r="AI43" s="49"/>
      <c r="AJ43" s="49"/>
      <c r="AK43" s="49"/>
      <c r="AL43" s="49"/>
      <c r="AM43" s="49"/>
      <c r="AN43" s="49"/>
      <c r="AO43" s="49"/>
      <c r="AP43" s="49"/>
      <c r="AQ43" s="49"/>
      <c r="AR43" s="49"/>
      <c r="AS43" s="49"/>
      <c r="AT43" s="49"/>
    </row>
    <row r="44" spans="1:46">
      <c r="K44" s="13" t="s">
        <v>68</v>
      </c>
      <c r="L44" t="s">
        <v>84</v>
      </c>
      <c r="AD44" s="49"/>
      <c r="AE44" s="49"/>
      <c r="AF44" s="49"/>
      <c r="AG44" s="49"/>
      <c r="AH44" s="49"/>
      <c r="AI44" s="49"/>
      <c r="AJ44" s="49"/>
      <c r="AK44" s="49"/>
      <c r="AL44" s="49"/>
      <c r="AM44" s="49"/>
      <c r="AN44" s="49"/>
      <c r="AO44" s="49"/>
      <c r="AP44" s="49"/>
      <c r="AQ44" s="49"/>
      <c r="AR44" s="49"/>
      <c r="AS44" s="49"/>
      <c r="AT44" s="49"/>
    </row>
    <row r="45" spans="1:46">
      <c r="K45" s="13"/>
      <c r="L45" t="s">
        <v>105</v>
      </c>
      <c r="M45" t="s">
        <v>101</v>
      </c>
      <c r="AD45" s="49"/>
      <c r="AE45" s="49"/>
      <c r="AF45" s="49"/>
      <c r="AG45" s="49"/>
      <c r="AH45" s="49"/>
      <c r="AI45" s="49"/>
      <c r="AJ45" s="49"/>
      <c r="AK45" s="49"/>
      <c r="AL45" s="49"/>
      <c r="AM45" s="49"/>
      <c r="AN45" s="49"/>
      <c r="AO45" s="49"/>
      <c r="AP45" s="49"/>
      <c r="AQ45" s="49"/>
      <c r="AR45" s="49"/>
      <c r="AS45" s="49"/>
      <c r="AT45" s="49"/>
    </row>
    <row r="46" spans="1:46">
      <c r="K46" s="13"/>
      <c r="L46" t="s">
        <v>64</v>
      </c>
      <c r="M46" t="s">
        <v>89</v>
      </c>
      <c r="AD46" s="49"/>
      <c r="AE46" s="49"/>
      <c r="AF46" s="49"/>
      <c r="AG46" s="49"/>
      <c r="AH46" s="49"/>
      <c r="AI46" s="49"/>
      <c r="AJ46" s="49"/>
      <c r="AK46" s="49"/>
      <c r="AL46" s="49"/>
      <c r="AM46" s="49"/>
      <c r="AN46" s="49"/>
      <c r="AO46" s="49"/>
      <c r="AP46" s="49"/>
      <c r="AQ46" s="49"/>
      <c r="AR46" s="49"/>
      <c r="AS46" s="49"/>
      <c r="AT46" s="49"/>
    </row>
    <row r="47" spans="1:46">
      <c r="K47" s="13"/>
      <c r="N47" t="s">
        <v>92</v>
      </c>
      <c r="AD47" s="49"/>
      <c r="AE47" s="49"/>
      <c r="AF47" s="49"/>
      <c r="AG47" s="49"/>
      <c r="AH47" s="49"/>
      <c r="AI47" s="49"/>
      <c r="AJ47" s="49"/>
      <c r="AK47" s="49"/>
      <c r="AL47" s="49"/>
      <c r="AM47" s="49"/>
      <c r="AN47" s="49"/>
      <c r="AO47" s="49"/>
      <c r="AP47" s="49"/>
      <c r="AQ47" s="49"/>
      <c r="AR47" s="49"/>
      <c r="AS47" s="49"/>
      <c r="AT47" s="49"/>
    </row>
    <row r="48" spans="1:46">
      <c r="K48" s="13"/>
      <c r="N48" t="s">
        <v>93</v>
      </c>
      <c r="U48" s="21" t="s">
        <v>81</v>
      </c>
      <c r="AD48" s="49"/>
      <c r="AE48" s="49"/>
      <c r="AF48" s="49"/>
      <c r="AG48" s="49"/>
      <c r="AH48" s="49"/>
      <c r="AI48" s="49"/>
      <c r="AJ48" s="49"/>
      <c r="AK48" s="49"/>
      <c r="AL48" s="49"/>
      <c r="AM48" s="49"/>
      <c r="AN48" s="49"/>
      <c r="AO48" s="49"/>
      <c r="AP48" s="49"/>
      <c r="AQ48" s="49"/>
      <c r="AR48" s="49"/>
      <c r="AS48" s="49"/>
      <c r="AT48" s="49"/>
    </row>
    <row r="49" spans="30:45">
      <c r="AD49" s="49"/>
      <c r="AE49" s="49"/>
      <c r="AF49" s="49"/>
      <c r="AG49" s="49"/>
      <c r="AH49" s="49"/>
      <c r="AI49" s="49"/>
      <c r="AJ49" s="49"/>
      <c r="AK49" s="49"/>
      <c r="AL49" s="49"/>
      <c r="AM49" s="49"/>
      <c r="AN49" s="49"/>
      <c r="AO49" s="49"/>
      <c r="AP49" s="49"/>
      <c r="AQ49" s="49"/>
      <c r="AR49" s="49"/>
      <c r="AS49" s="49"/>
    </row>
    <row r="50" spans="30:45">
      <c r="AD50" s="49"/>
      <c r="AE50" s="49"/>
      <c r="AF50" s="49"/>
      <c r="AG50" s="49"/>
      <c r="AH50" s="49"/>
      <c r="AI50" s="49"/>
      <c r="AJ50" s="49"/>
      <c r="AK50" s="49"/>
      <c r="AL50" s="49"/>
      <c r="AM50" s="49"/>
      <c r="AN50" s="49"/>
      <c r="AO50" s="49"/>
      <c r="AP50" s="49"/>
      <c r="AQ50" s="49"/>
      <c r="AR50" s="49"/>
      <c r="AS50" s="49"/>
    </row>
    <row r="51" spans="30:45">
      <c r="AD51" s="49"/>
      <c r="AE51" s="49"/>
      <c r="AF51" s="49"/>
      <c r="AG51" s="49"/>
      <c r="AH51" s="49"/>
      <c r="AI51" s="49"/>
      <c r="AJ51" s="49"/>
      <c r="AK51" s="49"/>
      <c r="AL51" s="49"/>
      <c r="AM51" s="49"/>
      <c r="AN51" s="49"/>
      <c r="AO51" s="49"/>
      <c r="AP51" s="49"/>
      <c r="AQ51" s="49"/>
      <c r="AR51" s="49"/>
      <c r="AS51" s="49"/>
    </row>
    <row r="52" spans="30:45">
      <c r="AD52" s="49"/>
      <c r="AE52" s="49"/>
      <c r="AF52" s="49"/>
      <c r="AG52" s="49"/>
      <c r="AH52" s="49"/>
      <c r="AI52" s="49"/>
      <c r="AJ52" s="49"/>
      <c r="AK52" s="49"/>
      <c r="AL52" s="49"/>
      <c r="AM52" s="49"/>
      <c r="AN52" s="49"/>
      <c r="AO52" s="49"/>
      <c r="AP52" s="49"/>
      <c r="AQ52" s="49"/>
      <c r="AR52" s="49"/>
      <c r="AS52" s="49"/>
    </row>
    <row r="53" spans="30:45">
      <c r="AD53" s="49"/>
      <c r="AE53" s="49"/>
      <c r="AF53" s="49"/>
      <c r="AG53" s="49"/>
      <c r="AH53" s="49"/>
      <c r="AI53" s="49"/>
      <c r="AJ53" s="49"/>
      <c r="AK53" s="49"/>
      <c r="AL53" s="49"/>
      <c r="AM53" s="49"/>
      <c r="AN53" s="49"/>
      <c r="AO53" s="49"/>
      <c r="AP53" s="49"/>
      <c r="AQ53" s="49"/>
      <c r="AR53" s="49"/>
      <c r="AS53" s="49"/>
    </row>
    <row r="54" spans="30:45">
      <c r="AD54" s="49"/>
      <c r="AE54" s="49"/>
      <c r="AF54" s="49"/>
      <c r="AG54" s="49"/>
      <c r="AH54" s="49"/>
      <c r="AI54" s="49"/>
      <c r="AJ54" s="49"/>
      <c r="AK54" s="49"/>
      <c r="AL54" s="49"/>
      <c r="AM54" s="49"/>
      <c r="AN54" s="49"/>
      <c r="AO54" s="49"/>
      <c r="AP54" s="49"/>
      <c r="AQ54" s="49"/>
      <c r="AR54" s="49"/>
      <c r="AS54" s="49"/>
    </row>
    <row r="55" spans="30:45">
      <c r="AD55" s="49"/>
      <c r="AE55" s="49"/>
      <c r="AF55" s="49"/>
      <c r="AG55" s="49"/>
      <c r="AH55" s="49"/>
      <c r="AI55" s="49"/>
      <c r="AJ55" s="49"/>
      <c r="AK55" s="49"/>
      <c r="AL55" s="49"/>
      <c r="AM55" s="49"/>
      <c r="AN55" s="49"/>
      <c r="AO55" s="49"/>
      <c r="AP55" s="49"/>
      <c r="AQ55" s="49"/>
      <c r="AR55" s="49"/>
      <c r="AS55" s="49"/>
    </row>
    <row r="56" spans="30:45">
      <c r="AD56" s="49"/>
      <c r="AE56" s="49"/>
      <c r="AF56" s="49"/>
      <c r="AG56" s="49"/>
      <c r="AH56" s="49"/>
      <c r="AI56" s="49"/>
      <c r="AJ56" s="49"/>
      <c r="AK56" s="49"/>
      <c r="AL56" s="49"/>
      <c r="AM56" s="49"/>
      <c r="AN56" s="49"/>
      <c r="AO56" s="49"/>
      <c r="AP56" s="49"/>
      <c r="AQ56" s="49"/>
      <c r="AR56" s="49"/>
      <c r="AS56" s="49"/>
    </row>
    <row r="57" spans="30:45">
      <c r="AD57" s="49"/>
      <c r="AE57" s="49"/>
      <c r="AF57" s="49"/>
      <c r="AG57" s="49"/>
      <c r="AH57" s="49"/>
      <c r="AI57" s="49"/>
      <c r="AJ57" s="49"/>
      <c r="AK57" s="49"/>
      <c r="AL57" s="49"/>
      <c r="AM57" s="49"/>
      <c r="AN57" s="49"/>
      <c r="AO57" s="49"/>
      <c r="AP57" s="49"/>
      <c r="AQ57" s="49"/>
      <c r="AR57" s="49"/>
      <c r="AS57" s="49"/>
    </row>
    <row r="58" spans="30:45">
      <c r="AD58" s="49"/>
      <c r="AE58" s="49"/>
      <c r="AF58" s="49"/>
      <c r="AG58" s="49"/>
      <c r="AH58" s="49"/>
      <c r="AI58" s="49"/>
      <c r="AJ58" s="49"/>
      <c r="AK58" s="49"/>
      <c r="AL58" s="49"/>
      <c r="AM58" s="49"/>
      <c r="AN58" s="49"/>
      <c r="AO58" s="49"/>
      <c r="AP58" s="49"/>
      <c r="AQ58" s="49"/>
      <c r="AR58" s="49"/>
      <c r="AS58" s="49"/>
    </row>
    <row r="59" spans="30:45">
      <c r="AD59" s="49"/>
      <c r="AE59" s="49"/>
      <c r="AF59" s="49"/>
      <c r="AG59" s="49"/>
      <c r="AH59" s="49"/>
      <c r="AI59" s="49"/>
      <c r="AJ59" s="49"/>
      <c r="AK59" s="49"/>
      <c r="AL59" s="49"/>
      <c r="AM59" s="49"/>
      <c r="AN59" s="49"/>
      <c r="AO59" s="49"/>
      <c r="AP59" s="49"/>
      <c r="AQ59" s="49"/>
      <c r="AR59" s="49"/>
      <c r="AS59" s="49"/>
    </row>
    <row r="60" spans="30:45">
      <c r="AD60" s="49"/>
      <c r="AE60" s="56"/>
      <c r="AF60" s="49"/>
      <c r="AG60" s="49"/>
      <c r="AH60" s="49"/>
      <c r="AI60" s="49"/>
      <c r="AJ60" s="56"/>
      <c r="AK60" s="49"/>
      <c r="AL60" s="49"/>
      <c r="AM60" s="49"/>
      <c r="AN60" s="56"/>
      <c r="AO60" s="49"/>
      <c r="AP60" s="49"/>
      <c r="AQ60" s="49"/>
      <c r="AR60" s="49"/>
      <c r="AS60" s="49"/>
    </row>
    <row r="61" spans="30:45">
      <c r="AD61" s="49"/>
      <c r="AE61" s="49"/>
      <c r="AF61" s="49"/>
      <c r="AG61" s="49"/>
      <c r="AH61" s="49"/>
      <c r="AI61" s="49"/>
      <c r="AJ61" s="49"/>
      <c r="AK61" s="49"/>
      <c r="AL61" s="49"/>
      <c r="AM61" s="49"/>
      <c r="AN61" s="49"/>
      <c r="AO61" s="49"/>
      <c r="AP61" s="49"/>
      <c r="AQ61" s="49"/>
      <c r="AR61" s="49"/>
      <c r="AS61" s="49"/>
    </row>
    <row r="62" spans="30:45">
      <c r="AD62" s="49"/>
      <c r="AE62" s="49"/>
      <c r="AF62" s="49"/>
      <c r="AG62" s="49"/>
      <c r="AH62" s="49"/>
      <c r="AI62" s="49"/>
      <c r="AJ62" s="49"/>
      <c r="AK62" s="49"/>
      <c r="AL62" s="49"/>
      <c r="AM62" s="49"/>
      <c r="AN62" s="49"/>
      <c r="AO62" s="49"/>
      <c r="AP62" s="49"/>
      <c r="AQ62" s="49"/>
      <c r="AR62" s="49"/>
      <c r="AS62" s="49"/>
    </row>
    <row r="63" spans="30:45">
      <c r="AD63" s="49"/>
      <c r="AE63" s="49"/>
      <c r="AF63" s="49"/>
      <c r="AG63" s="49"/>
      <c r="AH63" s="49"/>
      <c r="AI63" s="49"/>
      <c r="AJ63" s="49"/>
      <c r="AK63" s="49"/>
      <c r="AL63" s="49"/>
      <c r="AM63" s="49"/>
      <c r="AN63" s="49"/>
      <c r="AO63" s="49"/>
      <c r="AP63" s="49"/>
      <c r="AQ63" s="49"/>
      <c r="AR63" s="49"/>
      <c r="AS63" s="49"/>
    </row>
    <row r="64" spans="30:45">
      <c r="AD64" s="49"/>
      <c r="AE64" s="49"/>
      <c r="AF64" s="49"/>
      <c r="AG64" s="49"/>
      <c r="AH64" s="49"/>
      <c r="AI64" s="49"/>
      <c r="AJ64" s="49"/>
      <c r="AK64" s="49"/>
      <c r="AL64" s="49"/>
      <c r="AM64" s="49"/>
      <c r="AN64" s="49"/>
      <c r="AO64" s="49"/>
      <c r="AP64" s="49"/>
      <c r="AQ64" s="49"/>
      <c r="AR64" s="49"/>
      <c r="AS64" s="49"/>
    </row>
    <row r="65" spans="30:45">
      <c r="AD65" s="49"/>
      <c r="AE65" s="49"/>
      <c r="AF65" s="49"/>
      <c r="AG65" s="49"/>
      <c r="AH65" s="49"/>
      <c r="AI65" s="49"/>
      <c r="AJ65" s="49"/>
      <c r="AK65" s="49"/>
      <c r="AL65" s="49"/>
      <c r="AM65" s="49"/>
      <c r="AN65" s="49"/>
      <c r="AO65" s="49"/>
      <c r="AP65" s="49"/>
      <c r="AQ65" s="49"/>
      <c r="AR65" s="49"/>
      <c r="AS65" s="49"/>
    </row>
    <row r="66" spans="30:45">
      <c r="AD66" s="49"/>
      <c r="AE66" s="49"/>
      <c r="AF66" s="49"/>
      <c r="AG66" s="49"/>
      <c r="AH66" s="49"/>
      <c r="AI66" s="49"/>
      <c r="AJ66" s="49"/>
      <c r="AK66" s="49"/>
      <c r="AL66" s="49"/>
      <c r="AM66" s="49"/>
      <c r="AN66" s="49"/>
      <c r="AO66" s="49"/>
      <c r="AP66" s="49"/>
      <c r="AQ66" s="49"/>
      <c r="AR66" s="49"/>
      <c r="AS66" s="49"/>
    </row>
    <row r="67" spans="30:45">
      <c r="AD67" s="49"/>
      <c r="AE67" s="49"/>
      <c r="AF67" s="49"/>
      <c r="AG67" s="49"/>
      <c r="AH67" s="49"/>
      <c r="AI67" s="49"/>
      <c r="AJ67" s="49"/>
      <c r="AK67" s="49"/>
      <c r="AL67" s="49"/>
      <c r="AM67" s="49"/>
      <c r="AN67" s="49"/>
      <c r="AO67" s="49"/>
      <c r="AP67" s="49"/>
      <c r="AQ67" s="49"/>
      <c r="AR67" s="49"/>
      <c r="AS67" s="49"/>
    </row>
    <row r="68" spans="30:45">
      <c r="AD68" s="49"/>
      <c r="AE68" s="49"/>
      <c r="AF68" s="49"/>
      <c r="AG68" s="49"/>
      <c r="AH68" s="49"/>
      <c r="AI68" s="49"/>
      <c r="AJ68" s="49"/>
      <c r="AK68" s="49"/>
      <c r="AL68" s="49"/>
      <c r="AM68" s="49"/>
      <c r="AN68" s="49"/>
      <c r="AO68" s="49"/>
      <c r="AP68" s="49"/>
      <c r="AQ68" s="49"/>
      <c r="AR68" s="49"/>
      <c r="AS68" s="49"/>
    </row>
    <row r="69" spans="30:45">
      <c r="AD69" s="49"/>
      <c r="AE69" s="49"/>
      <c r="AF69" s="49"/>
      <c r="AG69" s="49"/>
      <c r="AH69" s="49"/>
      <c r="AI69" s="49"/>
      <c r="AJ69" s="49"/>
      <c r="AK69" s="49"/>
      <c r="AL69" s="49"/>
      <c r="AM69" s="49"/>
      <c r="AN69" s="49"/>
      <c r="AO69" s="49"/>
      <c r="AP69" s="49"/>
      <c r="AQ69" s="49"/>
      <c r="AR69" s="49"/>
      <c r="AS69" s="49"/>
    </row>
    <row r="70" spans="30:45">
      <c r="AD70" s="49"/>
      <c r="AE70" s="49"/>
      <c r="AF70" s="49"/>
      <c r="AG70" s="49"/>
      <c r="AH70" s="49"/>
      <c r="AI70" s="49"/>
      <c r="AJ70" s="49"/>
      <c r="AK70" s="49"/>
      <c r="AL70" s="49"/>
      <c r="AM70" s="49"/>
      <c r="AN70" s="49"/>
      <c r="AO70" s="49"/>
      <c r="AP70" s="49"/>
      <c r="AQ70" s="49"/>
      <c r="AR70" s="49"/>
      <c r="AS70" s="49"/>
    </row>
    <row r="71" spans="30:45">
      <c r="AD71" s="49"/>
      <c r="AE71" s="49"/>
      <c r="AF71" s="49"/>
      <c r="AG71" s="49"/>
      <c r="AH71" s="49"/>
      <c r="AI71" s="49"/>
      <c r="AJ71" s="49"/>
      <c r="AK71" s="49"/>
      <c r="AL71" s="49"/>
      <c r="AM71" s="49"/>
      <c r="AN71" s="49"/>
      <c r="AO71" s="49"/>
      <c r="AP71" s="49"/>
      <c r="AQ71" s="49"/>
      <c r="AR71" s="49"/>
      <c r="AS71" s="49"/>
    </row>
    <row r="72" spans="30:45">
      <c r="AD72" s="49"/>
      <c r="AE72" s="49"/>
      <c r="AF72" s="49"/>
      <c r="AG72" s="49"/>
      <c r="AH72" s="49"/>
      <c r="AI72" s="49"/>
      <c r="AJ72" s="49"/>
      <c r="AK72" s="49"/>
      <c r="AL72" s="49"/>
      <c r="AM72" s="49"/>
      <c r="AN72" s="49"/>
      <c r="AO72" s="49"/>
      <c r="AP72" s="49"/>
      <c r="AQ72" s="49"/>
      <c r="AR72" s="49"/>
      <c r="AS72" s="49"/>
    </row>
    <row r="73" spans="30:45">
      <c r="AD73" s="49"/>
      <c r="AE73" s="49"/>
      <c r="AF73" s="49"/>
      <c r="AG73" s="49"/>
      <c r="AH73" s="49"/>
      <c r="AI73" s="49"/>
      <c r="AJ73" s="49"/>
      <c r="AK73" s="49"/>
      <c r="AL73" s="49"/>
      <c r="AM73" s="49"/>
      <c r="AN73" s="49"/>
      <c r="AO73" s="49"/>
      <c r="AP73" s="49"/>
      <c r="AQ73" s="49"/>
      <c r="AR73" s="49"/>
      <c r="AS73" s="49"/>
    </row>
    <row r="74" spans="30:45">
      <c r="AD74" s="49"/>
      <c r="AE74" s="49"/>
      <c r="AF74" s="49"/>
      <c r="AG74" s="49"/>
      <c r="AH74" s="49"/>
      <c r="AI74" s="49"/>
      <c r="AJ74" s="49"/>
      <c r="AK74" s="49"/>
      <c r="AL74" s="49"/>
      <c r="AM74" s="49"/>
      <c r="AN74" s="49"/>
      <c r="AO74" s="49"/>
      <c r="AP74" s="49"/>
      <c r="AQ74" s="49"/>
      <c r="AR74" s="49"/>
      <c r="AS74" s="49"/>
    </row>
    <row r="75" spans="30:45">
      <c r="AD75" s="49"/>
      <c r="AE75" s="49"/>
      <c r="AF75" s="49"/>
      <c r="AG75" s="49"/>
      <c r="AH75" s="49"/>
      <c r="AI75" s="49"/>
      <c r="AJ75" s="49"/>
      <c r="AK75" s="49"/>
      <c r="AL75" s="49"/>
      <c r="AM75" s="49"/>
      <c r="AN75" s="49"/>
      <c r="AO75" s="49"/>
      <c r="AP75" s="49"/>
      <c r="AQ75" s="49"/>
      <c r="AR75" s="49"/>
      <c r="AS75" s="49"/>
    </row>
    <row r="76" spans="30:45">
      <c r="AD76" s="49"/>
      <c r="AE76" s="49"/>
      <c r="AF76" s="49"/>
      <c r="AG76" s="49"/>
      <c r="AH76" s="49"/>
      <c r="AI76" s="49"/>
      <c r="AJ76" s="49"/>
      <c r="AK76" s="49"/>
      <c r="AL76" s="49"/>
      <c r="AM76" s="49"/>
      <c r="AN76" s="49"/>
      <c r="AO76" s="49"/>
      <c r="AP76" s="49"/>
      <c r="AQ76" s="49"/>
      <c r="AR76" s="49"/>
      <c r="AS76" s="49"/>
    </row>
    <row r="77" spans="30:45">
      <c r="AD77" s="49"/>
      <c r="AE77" s="49"/>
      <c r="AF77" s="49"/>
      <c r="AG77" s="49"/>
      <c r="AH77" s="49"/>
      <c r="AI77" s="49"/>
      <c r="AJ77" s="49"/>
      <c r="AK77" s="49"/>
      <c r="AL77" s="49"/>
      <c r="AM77" s="49"/>
      <c r="AN77" s="49"/>
      <c r="AO77" s="49"/>
      <c r="AP77" s="49"/>
      <c r="AQ77" s="49"/>
      <c r="AR77" s="49"/>
      <c r="AS77" s="49"/>
    </row>
    <row r="78" spans="30:45">
      <c r="AD78" s="49"/>
      <c r="AE78" s="56"/>
      <c r="AF78" s="49"/>
      <c r="AG78" s="49"/>
      <c r="AH78" s="49"/>
      <c r="AI78" s="49"/>
      <c r="AJ78" s="56"/>
      <c r="AK78" s="49"/>
      <c r="AL78" s="49"/>
      <c r="AM78" s="49"/>
      <c r="AN78" s="56"/>
      <c r="AO78" s="49"/>
      <c r="AP78" s="49"/>
      <c r="AQ78" s="49"/>
      <c r="AR78" s="49"/>
      <c r="AS78" s="49"/>
    </row>
    <row r="79" spans="30:45">
      <c r="AD79" s="49"/>
      <c r="AE79" s="49"/>
      <c r="AF79" s="49"/>
      <c r="AG79" s="49"/>
      <c r="AH79" s="49"/>
      <c r="AI79" s="49"/>
      <c r="AJ79" s="49"/>
      <c r="AK79" s="49"/>
      <c r="AL79" s="49"/>
      <c r="AM79" s="49"/>
      <c r="AN79" s="49"/>
      <c r="AO79" s="49"/>
      <c r="AP79" s="49"/>
      <c r="AQ79" s="49"/>
      <c r="AR79" s="49"/>
      <c r="AS79" s="49"/>
    </row>
    <row r="80" spans="30:45">
      <c r="AD80" s="49"/>
      <c r="AE80" s="49"/>
      <c r="AF80" s="49"/>
      <c r="AG80" s="49"/>
      <c r="AH80" s="49"/>
      <c r="AI80" s="49"/>
      <c r="AJ80" s="49"/>
      <c r="AK80" s="49"/>
      <c r="AL80" s="49"/>
      <c r="AM80" s="49"/>
      <c r="AN80" s="49"/>
      <c r="AO80" s="49"/>
      <c r="AP80" s="49"/>
      <c r="AQ80" s="49"/>
      <c r="AR80" s="49"/>
      <c r="AS80" s="49"/>
    </row>
    <row r="81" spans="30:45">
      <c r="AD81" s="49"/>
      <c r="AE81" s="49"/>
      <c r="AF81" s="49"/>
      <c r="AG81" s="49"/>
      <c r="AH81" s="49"/>
      <c r="AI81" s="49"/>
      <c r="AJ81" s="49"/>
      <c r="AK81" s="49"/>
      <c r="AL81" s="49"/>
      <c r="AM81" s="49"/>
      <c r="AN81" s="49"/>
      <c r="AO81" s="49"/>
      <c r="AP81" s="49"/>
      <c r="AQ81" s="49"/>
      <c r="AR81" s="49"/>
      <c r="AS81" s="49"/>
    </row>
    <row r="82" spans="30:45">
      <c r="AD82" s="49"/>
      <c r="AE82" s="49"/>
      <c r="AF82" s="49"/>
      <c r="AG82" s="49"/>
      <c r="AH82" s="49"/>
      <c r="AI82" s="49"/>
      <c r="AJ82" s="49"/>
      <c r="AK82" s="49"/>
      <c r="AL82" s="49"/>
      <c r="AM82" s="49"/>
      <c r="AN82" s="49"/>
      <c r="AO82" s="49"/>
      <c r="AP82" s="49"/>
      <c r="AQ82" s="49"/>
      <c r="AR82" s="49"/>
      <c r="AS82" s="49"/>
    </row>
    <row r="83" spans="30:45">
      <c r="AD83" s="49"/>
      <c r="AE83" s="49"/>
      <c r="AF83" s="49"/>
      <c r="AG83" s="49"/>
      <c r="AH83" s="49"/>
      <c r="AI83" s="49"/>
      <c r="AJ83" s="49"/>
      <c r="AK83" s="49"/>
      <c r="AL83" s="49"/>
      <c r="AM83" s="49"/>
      <c r="AN83" s="49"/>
      <c r="AO83" s="49"/>
      <c r="AP83" s="49"/>
      <c r="AQ83" s="49"/>
      <c r="AR83" s="49"/>
      <c r="AS83" s="49"/>
    </row>
    <row r="84" spans="30:45">
      <c r="AD84" s="49"/>
      <c r="AE84" s="49"/>
      <c r="AF84" s="49"/>
      <c r="AG84" s="49"/>
      <c r="AH84" s="49"/>
      <c r="AI84" s="49"/>
      <c r="AJ84" s="49"/>
      <c r="AK84" s="49"/>
      <c r="AL84" s="49"/>
      <c r="AM84" s="49"/>
      <c r="AN84" s="49"/>
      <c r="AO84" s="49"/>
      <c r="AP84" s="49"/>
      <c r="AQ84" s="49"/>
      <c r="AR84" s="49"/>
      <c r="AS84" s="49"/>
    </row>
    <row r="85" spans="30:45">
      <c r="AD85" s="49"/>
      <c r="AE85" s="49"/>
      <c r="AF85" s="49"/>
      <c r="AG85" s="49"/>
      <c r="AH85" s="49"/>
      <c r="AI85" s="49"/>
      <c r="AJ85" s="49"/>
      <c r="AK85" s="49"/>
      <c r="AL85" s="49"/>
      <c r="AM85" s="49"/>
      <c r="AN85" s="49"/>
      <c r="AO85" s="49"/>
      <c r="AP85" s="49"/>
      <c r="AQ85" s="49"/>
      <c r="AR85" s="49"/>
      <c r="AS85" s="49"/>
    </row>
    <row r="86" spans="30:45">
      <c r="AD86" s="49"/>
      <c r="AE86" s="49"/>
      <c r="AF86" s="49"/>
      <c r="AG86" s="49"/>
      <c r="AH86" s="49"/>
      <c r="AI86" s="49"/>
      <c r="AJ86" s="49"/>
      <c r="AK86" s="49"/>
      <c r="AL86" s="49"/>
      <c r="AM86" s="49"/>
      <c r="AN86" s="49"/>
      <c r="AO86" s="49"/>
      <c r="AP86" s="49"/>
      <c r="AQ86" s="49"/>
      <c r="AR86" s="49"/>
      <c r="AS86" s="49"/>
    </row>
    <row r="87" spans="30:45">
      <c r="AD87" s="49"/>
      <c r="AE87" s="49"/>
      <c r="AF87" s="49"/>
      <c r="AG87" s="49"/>
      <c r="AH87" s="49"/>
      <c r="AI87" s="49"/>
      <c r="AJ87" s="49"/>
      <c r="AK87" s="49"/>
      <c r="AL87" s="49"/>
      <c r="AM87" s="49"/>
      <c r="AN87" s="49"/>
      <c r="AO87" s="49"/>
      <c r="AP87" s="49"/>
      <c r="AQ87" s="49"/>
      <c r="AR87" s="49"/>
      <c r="AS87" s="49"/>
    </row>
    <row r="88" spans="30:45">
      <c r="AD88" s="49"/>
      <c r="AE88" s="49"/>
      <c r="AF88" s="49"/>
      <c r="AG88" s="49"/>
      <c r="AH88" s="49"/>
      <c r="AI88" s="49"/>
      <c r="AJ88" s="49"/>
      <c r="AK88" s="49"/>
      <c r="AL88" s="49"/>
      <c r="AM88" s="49"/>
      <c r="AN88" s="49"/>
      <c r="AO88" s="49"/>
      <c r="AP88" s="49"/>
      <c r="AQ88" s="49"/>
      <c r="AR88" s="49"/>
      <c r="AS88" s="49"/>
    </row>
    <row r="89" spans="30:45">
      <c r="AD89" s="49"/>
      <c r="AE89" s="49"/>
      <c r="AF89" s="49"/>
      <c r="AG89" s="49"/>
      <c r="AH89" s="49"/>
      <c r="AI89" s="49"/>
      <c r="AJ89" s="49"/>
      <c r="AK89" s="49"/>
      <c r="AL89" s="49"/>
      <c r="AM89" s="49"/>
      <c r="AN89" s="49"/>
      <c r="AO89" s="49"/>
      <c r="AP89" s="49"/>
      <c r="AQ89" s="49"/>
      <c r="AR89" s="49"/>
      <c r="AS89" s="49"/>
    </row>
    <row r="90" spans="30:45">
      <c r="AD90" s="49"/>
      <c r="AE90" s="49"/>
      <c r="AF90" s="49"/>
      <c r="AG90" s="49"/>
      <c r="AH90" s="49"/>
      <c r="AI90" s="49"/>
      <c r="AJ90" s="49"/>
      <c r="AK90" s="49"/>
      <c r="AL90" s="49"/>
      <c r="AM90" s="49"/>
      <c r="AN90" s="49"/>
      <c r="AO90" s="49"/>
      <c r="AP90" s="49"/>
      <c r="AQ90" s="49"/>
      <c r="AR90" s="49"/>
      <c r="AS90" s="49"/>
    </row>
    <row r="91" spans="30:45">
      <c r="AD91" s="49"/>
      <c r="AE91" s="49"/>
      <c r="AF91" s="49"/>
      <c r="AG91" s="49"/>
      <c r="AH91" s="49"/>
      <c r="AI91" s="49"/>
      <c r="AJ91" s="49"/>
      <c r="AK91" s="49"/>
      <c r="AL91" s="49"/>
      <c r="AM91" s="49"/>
      <c r="AN91" s="49"/>
      <c r="AO91" s="49"/>
      <c r="AP91" s="49"/>
      <c r="AQ91" s="49"/>
      <c r="AR91" s="49"/>
      <c r="AS91" s="49"/>
    </row>
    <row r="92" spans="30:45">
      <c r="AD92" s="49"/>
      <c r="AE92" s="49"/>
      <c r="AF92" s="49"/>
      <c r="AG92" s="49"/>
      <c r="AH92" s="49"/>
      <c r="AI92" s="49"/>
      <c r="AJ92" s="49"/>
      <c r="AK92" s="49"/>
      <c r="AL92" s="49"/>
      <c r="AM92" s="49"/>
      <c r="AN92" s="49"/>
      <c r="AO92" s="49"/>
      <c r="AP92" s="49"/>
      <c r="AQ92" s="49"/>
      <c r="AR92" s="49"/>
      <c r="AS92" s="49"/>
    </row>
    <row r="93" spans="30:45">
      <c r="AD93" s="49"/>
      <c r="AE93" s="49"/>
      <c r="AF93" s="49"/>
      <c r="AG93" s="49"/>
      <c r="AH93" s="49"/>
      <c r="AI93" s="49"/>
      <c r="AJ93" s="49"/>
      <c r="AK93" s="49"/>
      <c r="AL93" s="49"/>
      <c r="AM93" s="49"/>
      <c r="AN93" s="49"/>
      <c r="AO93" s="49"/>
      <c r="AP93" s="49"/>
      <c r="AQ93" s="49"/>
      <c r="AR93" s="49"/>
      <c r="AS93" s="49"/>
    </row>
    <row r="94" spans="30:45">
      <c r="AD94" s="49"/>
      <c r="AE94" s="49"/>
      <c r="AF94" s="49"/>
      <c r="AG94" s="49"/>
      <c r="AH94" s="49"/>
      <c r="AI94" s="49"/>
      <c r="AJ94" s="49"/>
      <c r="AK94" s="49"/>
      <c r="AL94" s="49"/>
      <c r="AM94" s="49"/>
      <c r="AN94" s="49"/>
      <c r="AO94" s="49"/>
      <c r="AP94" s="49"/>
      <c r="AQ94" s="49"/>
      <c r="AR94" s="49"/>
      <c r="AS94" s="49"/>
    </row>
    <row r="95" spans="30:45">
      <c r="AD95" s="49"/>
      <c r="AE95" s="49"/>
      <c r="AF95" s="49"/>
      <c r="AG95" s="49"/>
      <c r="AH95" s="49"/>
      <c r="AI95" s="49"/>
      <c r="AJ95" s="49"/>
      <c r="AK95" s="49"/>
      <c r="AL95" s="49"/>
      <c r="AM95" s="49"/>
      <c r="AN95" s="49"/>
      <c r="AO95" s="49"/>
      <c r="AP95" s="49"/>
      <c r="AQ95" s="49"/>
      <c r="AR95" s="49"/>
      <c r="AS95" s="49"/>
    </row>
    <row r="96" spans="30:45">
      <c r="AD96" s="49"/>
      <c r="AE96" s="56"/>
      <c r="AF96" s="49"/>
      <c r="AG96" s="49"/>
      <c r="AH96" s="49"/>
      <c r="AI96" s="49"/>
      <c r="AJ96" s="56"/>
      <c r="AK96" s="49"/>
      <c r="AL96" s="49"/>
      <c r="AM96" s="49"/>
      <c r="AN96" s="56"/>
      <c r="AO96" s="49"/>
      <c r="AP96" s="49"/>
      <c r="AQ96" s="49"/>
      <c r="AR96" s="49"/>
      <c r="AS96" s="49"/>
    </row>
    <row r="97" spans="30:45">
      <c r="AD97" s="49"/>
      <c r="AE97" s="49"/>
      <c r="AF97" s="49"/>
      <c r="AG97" s="49"/>
      <c r="AH97" s="49"/>
      <c r="AI97" s="49"/>
      <c r="AJ97" s="49"/>
      <c r="AK97" s="49"/>
      <c r="AL97" s="49"/>
      <c r="AM97" s="49"/>
      <c r="AN97" s="49"/>
      <c r="AO97" s="49"/>
      <c r="AP97" s="49"/>
      <c r="AQ97" s="49"/>
      <c r="AR97" s="49"/>
      <c r="AS97" s="49"/>
    </row>
    <row r="98" spans="30:45">
      <c r="AD98" s="49"/>
      <c r="AE98" s="49"/>
      <c r="AF98" s="49"/>
      <c r="AG98" s="49"/>
      <c r="AH98" s="49"/>
      <c r="AI98" s="49"/>
      <c r="AJ98" s="49"/>
      <c r="AK98" s="49"/>
      <c r="AL98" s="49"/>
      <c r="AM98" s="49"/>
      <c r="AN98" s="49"/>
      <c r="AO98" s="49"/>
      <c r="AP98" s="49"/>
      <c r="AQ98" s="49"/>
      <c r="AR98" s="49"/>
      <c r="AS98" s="49"/>
    </row>
    <row r="99" spans="30:45">
      <c r="AD99" s="49"/>
      <c r="AE99" s="49"/>
      <c r="AF99" s="49"/>
      <c r="AG99" s="49"/>
      <c r="AH99" s="49"/>
      <c r="AI99" s="49"/>
      <c r="AJ99" s="49"/>
      <c r="AK99" s="49"/>
      <c r="AL99" s="49"/>
      <c r="AM99" s="49"/>
      <c r="AN99" s="49"/>
      <c r="AO99" s="49"/>
      <c r="AP99" s="49"/>
      <c r="AQ99" s="49"/>
      <c r="AR99" s="49"/>
      <c r="AS99" s="49"/>
    </row>
    <row r="100" spans="30:45">
      <c r="AD100" s="49"/>
      <c r="AE100" s="49"/>
      <c r="AF100" s="49"/>
      <c r="AG100" s="49"/>
      <c r="AH100" s="49"/>
      <c r="AI100" s="49"/>
      <c r="AJ100" s="49"/>
      <c r="AK100" s="49"/>
      <c r="AL100" s="49"/>
      <c r="AM100" s="49"/>
      <c r="AN100" s="49"/>
      <c r="AO100" s="49"/>
      <c r="AP100" s="49"/>
      <c r="AQ100" s="49"/>
      <c r="AR100" s="49"/>
      <c r="AS100" s="49"/>
    </row>
    <row r="101" spans="30:45">
      <c r="AD101" s="49"/>
      <c r="AE101" s="49"/>
      <c r="AF101" s="49"/>
      <c r="AG101" s="49"/>
      <c r="AH101" s="49"/>
      <c r="AI101" s="49"/>
      <c r="AJ101" s="49"/>
      <c r="AK101" s="49"/>
      <c r="AL101" s="49"/>
      <c r="AM101" s="49"/>
      <c r="AN101" s="49"/>
      <c r="AO101" s="49"/>
      <c r="AP101" s="49"/>
      <c r="AQ101" s="49"/>
      <c r="AR101" s="49"/>
      <c r="AS101" s="49"/>
    </row>
    <row r="102" spans="30:45">
      <c r="AD102" s="49"/>
      <c r="AE102" s="49"/>
      <c r="AF102" s="49"/>
      <c r="AG102" s="49"/>
      <c r="AH102" s="49"/>
      <c r="AI102" s="49"/>
      <c r="AJ102" s="49"/>
      <c r="AK102" s="49"/>
      <c r="AL102" s="49"/>
      <c r="AM102" s="49"/>
      <c r="AN102" s="49"/>
      <c r="AO102" s="49"/>
      <c r="AP102" s="49"/>
      <c r="AQ102" s="49"/>
      <c r="AR102" s="49"/>
      <c r="AS102" s="49"/>
    </row>
    <row r="103" spans="30:45">
      <c r="AD103" s="49"/>
      <c r="AE103" s="49"/>
      <c r="AF103" s="49"/>
      <c r="AG103" s="49"/>
      <c r="AH103" s="49"/>
      <c r="AI103" s="49"/>
      <c r="AJ103" s="49"/>
      <c r="AK103" s="49"/>
      <c r="AL103" s="49"/>
      <c r="AM103" s="49"/>
      <c r="AN103" s="49"/>
      <c r="AO103" s="49"/>
      <c r="AP103" s="49"/>
      <c r="AQ103" s="49"/>
      <c r="AR103" s="49"/>
      <c r="AS103" s="49"/>
    </row>
    <row r="104" spans="30:45">
      <c r="AD104" s="49"/>
      <c r="AE104" s="49"/>
      <c r="AF104" s="49"/>
      <c r="AG104" s="49"/>
      <c r="AH104" s="49"/>
      <c r="AI104" s="49"/>
      <c r="AJ104" s="49"/>
      <c r="AK104" s="49"/>
      <c r="AL104" s="49"/>
      <c r="AM104" s="49"/>
      <c r="AN104" s="49"/>
      <c r="AO104" s="49"/>
      <c r="AP104" s="49"/>
      <c r="AQ104" s="49"/>
      <c r="AR104" s="49"/>
      <c r="AS104" s="49"/>
    </row>
    <row r="105" spans="30:45">
      <c r="AD105" s="49"/>
      <c r="AE105" s="49"/>
      <c r="AF105" s="49"/>
      <c r="AG105" s="49"/>
      <c r="AH105" s="49"/>
      <c r="AI105" s="49"/>
      <c r="AJ105" s="49"/>
      <c r="AK105" s="49"/>
      <c r="AL105" s="49"/>
      <c r="AM105" s="49"/>
      <c r="AN105" s="49"/>
      <c r="AO105" s="49"/>
      <c r="AP105" s="49"/>
      <c r="AQ105" s="49"/>
      <c r="AR105" s="49"/>
      <c r="AS105" s="49"/>
    </row>
    <row r="106" spans="30:45">
      <c r="AD106" s="49"/>
      <c r="AE106" s="49"/>
      <c r="AF106" s="49"/>
      <c r="AG106" s="49"/>
      <c r="AH106" s="49"/>
      <c r="AI106" s="49"/>
      <c r="AJ106" s="49"/>
      <c r="AK106" s="49"/>
      <c r="AL106" s="49"/>
      <c r="AM106" s="49"/>
      <c r="AN106" s="49"/>
      <c r="AO106" s="49"/>
      <c r="AP106" s="49"/>
      <c r="AQ106" s="49"/>
      <c r="AR106" s="49"/>
      <c r="AS106" s="49"/>
    </row>
    <row r="107" spans="30:45">
      <c r="AD107" s="49"/>
      <c r="AE107" s="49"/>
      <c r="AF107" s="49"/>
      <c r="AG107" s="49"/>
      <c r="AH107" s="49"/>
      <c r="AI107" s="49"/>
      <c r="AJ107" s="49"/>
      <c r="AK107" s="49"/>
      <c r="AL107" s="49"/>
      <c r="AM107" s="49"/>
      <c r="AN107" s="49"/>
      <c r="AO107" s="49"/>
      <c r="AP107" s="49"/>
      <c r="AQ107" s="49"/>
      <c r="AR107" s="49"/>
      <c r="AS107" s="49"/>
    </row>
    <row r="108" spans="30:45">
      <c r="AD108" s="49"/>
      <c r="AE108" s="49"/>
      <c r="AF108" s="49"/>
      <c r="AG108" s="49"/>
      <c r="AH108" s="49"/>
      <c r="AI108" s="49"/>
      <c r="AJ108" s="49"/>
      <c r="AK108" s="49"/>
      <c r="AL108" s="49"/>
      <c r="AM108" s="49"/>
      <c r="AN108" s="49"/>
      <c r="AO108" s="49"/>
      <c r="AP108" s="49"/>
      <c r="AQ108" s="49"/>
      <c r="AR108" s="49"/>
      <c r="AS108" s="49"/>
    </row>
    <row r="109" spans="30:45">
      <c r="AD109" s="49"/>
      <c r="AE109" s="49"/>
      <c r="AF109" s="49"/>
      <c r="AG109" s="49"/>
      <c r="AH109" s="49"/>
      <c r="AI109" s="49"/>
      <c r="AJ109" s="49"/>
      <c r="AK109" s="49"/>
      <c r="AL109" s="49"/>
      <c r="AM109" s="49"/>
      <c r="AN109" s="49"/>
      <c r="AO109" s="49"/>
      <c r="AP109" s="49"/>
      <c r="AQ109" s="49"/>
      <c r="AR109" s="49"/>
      <c r="AS109" s="49"/>
    </row>
    <row r="110" spans="30:45">
      <c r="AD110" s="49"/>
      <c r="AE110" s="49"/>
      <c r="AF110" s="49"/>
      <c r="AG110" s="49"/>
      <c r="AH110" s="49"/>
      <c r="AI110" s="49"/>
      <c r="AJ110" s="49"/>
      <c r="AK110" s="49"/>
      <c r="AL110" s="49"/>
      <c r="AM110" s="49"/>
      <c r="AN110" s="49"/>
      <c r="AO110" s="49"/>
      <c r="AP110" s="49"/>
      <c r="AQ110" s="49"/>
      <c r="AR110" s="49"/>
      <c r="AS110" s="49"/>
    </row>
    <row r="111" spans="30:45">
      <c r="AD111" s="49"/>
      <c r="AE111" s="49"/>
      <c r="AF111" s="49"/>
      <c r="AG111" s="49"/>
      <c r="AH111" s="49"/>
      <c r="AI111" s="49"/>
      <c r="AJ111" s="49"/>
      <c r="AK111" s="49"/>
      <c r="AL111" s="49"/>
      <c r="AM111" s="49"/>
      <c r="AN111" s="49"/>
      <c r="AO111" s="49"/>
      <c r="AP111" s="49"/>
      <c r="AQ111" s="49"/>
      <c r="AR111" s="49"/>
      <c r="AS111" s="49"/>
    </row>
    <row r="112" spans="30:45">
      <c r="AD112" s="49"/>
      <c r="AE112" s="49"/>
      <c r="AF112" s="49"/>
      <c r="AG112" s="49"/>
      <c r="AH112" s="49"/>
      <c r="AI112" s="49"/>
      <c r="AJ112" s="49"/>
      <c r="AK112" s="49"/>
      <c r="AL112" s="49"/>
      <c r="AM112" s="49"/>
      <c r="AN112" s="49"/>
      <c r="AO112" s="49"/>
      <c r="AP112" s="49"/>
      <c r="AQ112" s="49"/>
      <c r="AR112" s="49"/>
      <c r="AS112" s="49"/>
    </row>
    <row r="113" spans="30:45">
      <c r="AD113" s="49"/>
      <c r="AE113" s="49"/>
      <c r="AF113" s="49"/>
      <c r="AG113" s="49"/>
      <c r="AH113" s="49"/>
      <c r="AI113" s="49"/>
      <c r="AJ113" s="49"/>
      <c r="AK113" s="49"/>
      <c r="AL113" s="49"/>
      <c r="AM113" s="49"/>
      <c r="AN113" s="49"/>
      <c r="AO113" s="49"/>
      <c r="AP113" s="49"/>
      <c r="AQ113" s="49"/>
      <c r="AR113" s="49"/>
      <c r="AS113" s="49"/>
    </row>
    <row r="114" spans="30:45">
      <c r="AD114" s="49"/>
      <c r="AE114" s="56"/>
      <c r="AF114" s="49"/>
      <c r="AG114" s="49"/>
      <c r="AH114" s="49"/>
      <c r="AI114" s="49"/>
      <c r="AJ114" s="56"/>
      <c r="AK114" s="49"/>
      <c r="AL114" s="49"/>
      <c r="AM114" s="49"/>
      <c r="AN114" s="56"/>
      <c r="AO114" s="49"/>
      <c r="AP114" s="49"/>
      <c r="AQ114" s="49"/>
      <c r="AR114" s="49"/>
      <c r="AS114" s="49"/>
    </row>
    <row r="115" spans="30:45">
      <c r="AD115" s="49"/>
      <c r="AE115" s="49"/>
      <c r="AF115" s="49"/>
      <c r="AG115" s="49"/>
      <c r="AH115" s="49"/>
      <c r="AI115" s="49"/>
      <c r="AJ115" s="49"/>
      <c r="AK115" s="49"/>
      <c r="AL115" s="49"/>
      <c r="AM115" s="49"/>
      <c r="AN115" s="49"/>
      <c r="AO115" s="49"/>
      <c r="AP115" s="49"/>
      <c r="AQ115" s="49"/>
      <c r="AR115" s="49"/>
      <c r="AS115" s="49"/>
    </row>
    <row r="116" spans="30:45">
      <c r="AD116" s="49"/>
      <c r="AE116" s="49"/>
      <c r="AF116" s="49"/>
      <c r="AG116" s="49"/>
      <c r="AH116" s="49"/>
      <c r="AI116" s="49"/>
      <c r="AJ116" s="49"/>
      <c r="AK116" s="49"/>
      <c r="AL116" s="49"/>
      <c r="AM116" s="49"/>
      <c r="AN116" s="49"/>
      <c r="AO116" s="49"/>
      <c r="AP116" s="49"/>
      <c r="AQ116" s="49"/>
      <c r="AR116" s="49"/>
      <c r="AS116" s="49"/>
    </row>
    <row r="117" spans="30:45">
      <c r="AD117" s="49"/>
      <c r="AE117" s="49"/>
      <c r="AF117" s="49"/>
      <c r="AG117" s="49"/>
      <c r="AH117" s="49"/>
      <c r="AI117" s="49"/>
      <c r="AJ117" s="49"/>
      <c r="AK117" s="49"/>
      <c r="AL117" s="49"/>
      <c r="AM117" s="49"/>
      <c r="AN117" s="49"/>
      <c r="AO117" s="49"/>
      <c r="AP117" s="49"/>
      <c r="AQ117" s="49"/>
      <c r="AR117" s="49"/>
      <c r="AS117" s="49"/>
    </row>
    <row r="118" spans="30:45">
      <c r="AD118" s="49"/>
      <c r="AE118" s="49"/>
      <c r="AF118" s="49"/>
      <c r="AG118" s="49"/>
      <c r="AH118" s="49"/>
      <c r="AI118" s="49"/>
      <c r="AJ118" s="49"/>
      <c r="AK118" s="49"/>
      <c r="AL118" s="49"/>
      <c r="AM118" s="49"/>
      <c r="AN118" s="49"/>
      <c r="AO118" s="49"/>
      <c r="AP118" s="49"/>
      <c r="AQ118" s="49"/>
      <c r="AR118" s="49"/>
      <c r="AS118" s="49"/>
    </row>
    <row r="119" spans="30:45">
      <c r="AD119" s="49"/>
      <c r="AE119" s="49"/>
      <c r="AF119" s="49"/>
      <c r="AG119" s="49"/>
      <c r="AH119" s="49"/>
      <c r="AI119" s="49"/>
      <c r="AJ119" s="49"/>
      <c r="AK119" s="49"/>
      <c r="AL119" s="49"/>
      <c r="AM119" s="49"/>
      <c r="AN119" s="49"/>
      <c r="AO119" s="49"/>
      <c r="AP119" s="49"/>
      <c r="AQ119" s="49"/>
      <c r="AR119" s="49"/>
      <c r="AS119" s="49"/>
    </row>
    <row r="120" spans="30:45">
      <c r="AD120" s="49"/>
      <c r="AE120" s="49"/>
      <c r="AF120" s="49"/>
      <c r="AG120" s="49"/>
      <c r="AH120" s="49"/>
      <c r="AI120" s="49"/>
      <c r="AJ120" s="49"/>
      <c r="AK120" s="49"/>
      <c r="AL120" s="49"/>
      <c r="AM120" s="49"/>
      <c r="AN120" s="49"/>
      <c r="AO120" s="49"/>
      <c r="AP120" s="49"/>
      <c r="AQ120" s="49"/>
      <c r="AR120" s="49"/>
      <c r="AS120" s="49"/>
    </row>
    <row r="121" spans="30:45">
      <c r="AD121" s="49"/>
      <c r="AE121" s="49"/>
      <c r="AF121" s="49"/>
      <c r="AG121" s="49"/>
      <c r="AH121" s="49"/>
      <c r="AI121" s="49"/>
      <c r="AJ121" s="49"/>
      <c r="AK121" s="49"/>
      <c r="AL121" s="49"/>
      <c r="AM121" s="49"/>
      <c r="AN121" s="49"/>
      <c r="AO121" s="49"/>
      <c r="AP121" s="49"/>
      <c r="AQ121" s="49"/>
      <c r="AR121" s="49"/>
      <c r="AS121" s="49"/>
    </row>
    <row r="122" spans="30:45">
      <c r="AD122" s="49"/>
      <c r="AE122" s="49"/>
      <c r="AF122" s="49"/>
      <c r="AG122" s="49"/>
      <c r="AH122" s="49"/>
      <c r="AI122" s="49"/>
      <c r="AJ122" s="49"/>
      <c r="AK122" s="49"/>
      <c r="AL122" s="49"/>
      <c r="AM122" s="49"/>
      <c r="AN122" s="49"/>
      <c r="AO122" s="49"/>
      <c r="AP122" s="49"/>
      <c r="AQ122" s="49"/>
      <c r="AR122" s="49"/>
      <c r="AS122" s="49"/>
    </row>
    <row r="123" spans="30:45">
      <c r="AD123" s="49"/>
      <c r="AE123" s="49"/>
      <c r="AF123" s="49"/>
      <c r="AG123" s="49"/>
      <c r="AH123" s="49"/>
      <c r="AI123" s="49"/>
      <c r="AJ123" s="49"/>
      <c r="AK123" s="49"/>
      <c r="AL123" s="49"/>
      <c r="AM123" s="49"/>
      <c r="AN123" s="49"/>
      <c r="AO123" s="49"/>
      <c r="AP123" s="49"/>
      <c r="AQ123" s="49"/>
      <c r="AR123" s="49"/>
      <c r="AS123" s="49"/>
    </row>
    <row r="124" spans="30:45">
      <c r="AD124" s="49"/>
      <c r="AE124" s="49"/>
      <c r="AF124" s="49"/>
      <c r="AG124" s="49"/>
      <c r="AH124" s="49"/>
      <c r="AI124" s="49"/>
      <c r="AJ124" s="49"/>
      <c r="AK124" s="49"/>
      <c r="AL124" s="49"/>
      <c r="AM124" s="49"/>
      <c r="AN124" s="49"/>
      <c r="AO124" s="49"/>
      <c r="AP124" s="49"/>
      <c r="AQ124" s="49"/>
      <c r="AR124" s="49"/>
      <c r="AS124" s="49"/>
    </row>
    <row r="125" spans="30:45">
      <c r="AD125" s="49"/>
      <c r="AE125" s="49"/>
      <c r="AF125" s="49"/>
      <c r="AG125" s="49"/>
      <c r="AH125" s="49"/>
      <c r="AI125" s="49"/>
      <c r="AJ125" s="49"/>
      <c r="AK125" s="49"/>
      <c r="AL125" s="49"/>
      <c r="AM125" s="49"/>
      <c r="AN125" s="49"/>
      <c r="AO125" s="49"/>
      <c r="AP125" s="49"/>
      <c r="AQ125" s="49"/>
      <c r="AR125" s="49"/>
      <c r="AS125" s="49"/>
    </row>
    <row r="126" spans="30:45">
      <c r="AD126" s="49"/>
      <c r="AE126" s="49"/>
      <c r="AF126" s="49"/>
      <c r="AG126" s="49"/>
      <c r="AH126" s="49"/>
      <c r="AI126" s="49"/>
      <c r="AJ126" s="49"/>
      <c r="AK126" s="49"/>
      <c r="AL126" s="49"/>
      <c r="AM126" s="49"/>
      <c r="AN126" s="49"/>
      <c r="AO126" s="49"/>
      <c r="AP126" s="49"/>
      <c r="AQ126" s="49"/>
      <c r="AR126" s="49"/>
      <c r="AS126" s="49"/>
    </row>
    <row r="127" spans="30:45">
      <c r="AD127" s="49"/>
      <c r="AE127" s="49"/>
      <c r="AF127" s="49"/>
      <c r="AG127" s="49"/>
      <c r="AH127" s="49"/>
      <c r="AI127" s="49"/>
      <c r="AJ127" s="49"/>
      <c r="AK127" s="49"/>
      <c r="AL127" s="49"/>
      <c r="AM127" s="49"/>
      <c r="AN127" s="49"/>
      <c r="AO127" s="49"/>
      <c r="AP127" s="49"/>
      <c r="AQ127" s="49"/>
      <c r="AR127" s="49"/>
      <c r="AS127" s="49"/>
    </row>
    <row r="128" spans="30:45">
      <c r="AD128" s="49"/>
      <c r="AE128" s="49"/>
      <c r="AF128" s="49"/>
      <c r="AG128" s="49"/>
      <c r="AH128" s="49"/>
      <c r="AI128" s="49"/>
      <c r="AJ128" s="49"/>
      <c r="AK128" s="49"/>
      <c r="AL128" s="49"/>
      <c r="AM128" s="49"/>
      <c r="AN128" s="49"/>
      <c r="AO128" s="49"/>
      <c r="AP128" s="49"/>
      <c r="AQ128" s="49"/>
      <c r="AR128" s="49"/>
      <c r="AS128" s="49"/>
    </row>
    <row r="129" spans="30:45">
      <c r="AD129" s="49"/>
      <c r="AE129" s="49"/>
      <c r="AF129" s="49"/>
      <c r="AG129" s="49"/>
      <c r="AH129" s="49"/>
      <c r="AI129" s="49"/>
      <c r="AJ129" s="49"/>
      <c r="AK129" s="49"/>
      <c r="AL129" s="49"/>
      <c r="AM129" s="49"/>
      <c r="AN129" s="49"/>
      <c r="AO129" s="49"/>
      <c r="AP129" s="49"/>
      <c r="AQ129" s="49"/>
      <c r="AR129" s="49"/>
      <c r="AS129" s="49"/>
    </row>
    <row r="130" spans="30:45">
      <c r="AD130" s="49"/>
      <c r="AE130" s="49"/>
      <c r="AF130" s="49"/>
      <c r="AG130" s="49"/>
      <c r="AH130" s="49"/>
      <c r="AI130" s="49"/>
      <c r="AJ130" s="49"/>
      <c r="AK130" s="49"/>
      <c r="AL130" s="49"/>
      <c r="AM130" s="49"/>
      <c r="AN130" s="49"/>
      <c r="AO130" s="49"/>
      <c r="AP130" s="49"/>
      <c r="AQ130" s="49"/>
      <c r="AR130" s="49"/>
      <c r="AS130" s="49"/>
    </row>
    <row r="131" spans="30:45">
      <c r="AD131" s="49"/>
      <c r="AE131" s="49"/>
      <c r="AF131" s="49"/>
      <c r="AG131" s="49"/>
      <c r="AH131" s="49"/>
      <c r="AI131" s="49"/>
      <c r="AJ131" s="49"/>
      <c r="AK131" s="49"/>
      <c r="AL131" s="49"/>
      <c r="AM131" s="49"/>
      <c r="AN131" s="49"/>
      <c r="AO131" s="49"/>
      <c r="AP131" s="49"/>
      <c r="AQ131" s="49"/>
      <c r="AR131" s="49"/>
      <c r="AS131" s="49"/>
    </row>
    <row r="132" spans="30:45">
      <c r="AD132" s="49"/>
      <c r="AE132" s="56"/>
      <c r="AF132" s="49"/>
      <c r="AG132" s="49"/>
      <c r="AH132" s="49"/>
      <c r="AI132" s="49"/>
      <c r="AJ132" s="56"/>
      <c r="AK132" s="49"/>
      <c r="AL132" s="49"/>
      <c r="AM132" s="49"/>
      <c r="AN132" s="56"/>
      <c r="AO132" s="49"/>
      <c r="AP132" s="49"/>
      <c r="AQ132" s="49"/>
      <c r="AR132" s="49"/>
      <c r="AS132" s="49"/>
    </row>
    <row r="133" spans="30:45">
      <c r="AD133" s="49"/>
      <c r="AE133" s="49"/>
      <c r="AF133" s="49"/>
      <c r="AG133" s="49"/>
      <c r="AH133" s="49"/>
      <c r="AI133" s="49"/>
      <c r="AJ133" s="49"/>
      <c r="AK133" s="49"/>
      <c r="AL133" s="49"/>
      <c r="AM133" s="49"/>
      <c r="AN133" s="49"/>
      <c r="AO133" s="49"/>
      <c r="AP133" s="49"/>
      <c r="AQ133" s="49"/>
      <c r="AR133" s="49"/>
      <c r="AS133" s="49"/>
    </row>
    <row r="134" spans="30:45">
      <c r="AD134" s="49"/>
      <c r="AE134" s="49"/>
      <c r="AF134" s="49"/>
      <c r="AG134" s="49"/>
      <c r="AH134" s="49"/>
      <c r="AI134" s="49"/>
      <c r="AJ134" s="49"/>
      <c r="AK134" s="49"/>
      <c r="AL134" s="49"/>
      <c r="AM134" s="49"/>
      <c r="AN134" s="49"/>
      <c r="AO134" s="49"/>
      <c r="AP134" s="49"/>
      <c r="AQ134" s="49"/>
      <c r="AR134" s="49"/>
      <c r="AS134" s="49"/>
    </row>
    <row r="135" spans="30:45">
      <c r="AD135" s="49"/>
      <c r="AE135" s="49"/>
      <c r="AF135" s="49"/>
      <c r="AG135" s="49"/>
      <c r="AH135" s="49"/>
      <c r="AI135" s="49"/>
      <c r="AJ135" s="49"/>
      <c r="AK135" s="49"/>
      <c r="AL135" s="49"/>
      <c r="AM135" s="49"/>
      <c r="AN135" s="49"/>
      <c r="AO135" s="49"/>
      <c r="AP135" s="49"/>
      <c r="AQ135" s="49"/>
      <c r="AR135" s="49"/>
      <c r="AS135" s="49"/>
    </row>
    <row r="136" spans="30:45">
      <c r="AD136" s="49"/>
      <c r="AE136" s="49"/>
      <c r="AF136" s="49"/>
      <c r="AG136" s="49"/>
      <c r="AH136" s="49"/>
      <c r="AI136" s="49"/>
      <c r="AJ136" s="49"/>
      <c r="AK136" s="49"/>
      <c r="AL136" s="49"/>
      <c r="AM136" s="49"/>
      <c r="AN136" s="49"/>
      <c r="AO136" s="49"/>
      <c r="AP136" s="49"/>
      <c r="AQ136" s="49"/>
      <c r="AR136" s="49"/>
      <c r="AS136" s="49"/>
    </row>
    <row r="137" spans="30:45">
      <c r="AD137" s="49"/>
      <c r="AE137" s="49"/>
      <c r="AF137" s="49"/>
      <c r="AG137" s="49"/>
      <c r="AH137" s="49"/>
      <c r="AI137" s="49"/>
      <c r="AJ137" s="49"/>
      <c r="AK137" s="49"/>
      <c r="AL137" s="49"/>
      <c r="AM137" s="49"/>
      <c r="AN137" s="49"/>
      <c r="AO137" s="49"/>
      <c r="AP137" s="49"/>
      <c r="AQ137" s="49"/>
      <c r="AR137" s="49"/>
      <c r="AS137" s="49"/>
    </row>
    <row r="138" spans="30:45">
      <c r="AD138" s="49"/>
      <c r="AE138" s="49"/>
      <c r="AF138" s="49"/>
      <c r="AG138" s="49"/>
      <c r="AH138" s="49"/>
      <c r="AI138" s="49"/>
      <c r="AJ138" s="49"/>
      <c r="AK138" s="49"/>
      <c r="AL138" s="49"/>
      <c r="AM138" s="49"/>
      <c r="AN138" s="49"/>
      <c r="AO138" s="49"/>
      <c r="AP138" s="49"/>
      <c r="AQ138" s="49"/>
      <c r="AR138" s="49"/>
      <c r="AS138" s="49"/>
    </row>
    <row r="139" spans="30:45">
      <c r="AD139" s="49"/>
      <c r="AE139" s="49"/>
      <c r="AF139" s="49"/>
      <c r="AG139" s="49"/>
      <c r="AH139" s="49"/>
      <c r="AI139" s="49"/>
      <c r="AJ139" s="49"/>
      <c r="AK139" s="49"/>
      <c r="AL139" s="49"/>
      <c r="AM139" s="49"/>
      <c r="AN139" s="49"/>
      <c r="AO139" s="49"/>
      <c r="AP139" s="49"/>
      <c r="AQ139" s="49"/>
      <c r="AR139" s="49"/>
      <c r="AS139" s="49"/>
    </row>
    <row r="140" spans="30:45">
      <c r="AD140" s="49"/>
      <c r="AE140" s="49"/>
      <c r="AF140" s="49"/>
      <c r="AG140" s="49"/>
      <c r="AH140" s="49"/>
      <c r="AI140" s="49"/>
      <c r="AJ140" s="49"/>
      <c r="AK140" s="49"/>
      <c r="AL140" s="49"/>
      <c r="AM140" s="49"/>
      <c r="AN140" s="49"/>
      <c r="AO140" s="49"/>
      <c r="AP140" s="49"/>
      <c r="AQ140" s="49"/>
      <c r="AR140" s="49"/>
      <c r="AS140" s="49"/>
    </row>
    <row r="141" spans="30:45">
      <c r="AD141" s="49"/>
      <c r="AE141" s="49"/>
      <c r="AF141" s="49"/>
      <c r="AG141" s="49"/>
      <c r="AH141" s="49"/>
      <c r="AI141" s="49"/>
      <c r="AJ141" s="49"/>
      <c r="AK141" s="49"/>
      <c r="AL141" s="49"/>
      <c r="AM141" s="49"/>
      <c r="AN141" s="49"/>
      <c r="AO141" s="49"/>
      <c r="AP141" s="49"/>
      <c r="AQ141" s="49"/>
      <c r="AR141" s="49"/>
      <c r="AS141" s="49"/>
    </row>
    <row r="142" spans="30:45">
      <c r="AD142" s="49"/>
      <c r="AE142" s="49"/>
      <c r="AF142" s="49"/>
      <c r="AG142" s="49"/>
      <c r="AH142" s="49"/>
      <c r="AI142" s="49"/>
      <c r="AJ142" s="49"/>
      <c r="AK142" s="49"/>
      <c r="AL142" s="49"/>
      <c r="AM142" s="49"/>
      <c r="AN142" s="49"/>
      <c r="AO142" s="49"/>
      <c r="AP142" s="49"/>
      <c r="AQ142" s="49"/>
      <c r="AR142" s="49"/>
      <c r="AS142" s="49"/>
    </row>
    <row r="143" spans="30:45">
      <c r="AD143" s="49"/>
      <c r="AE143" s="49"/>
      <c r="AF143" s="49"/>
      <c r="AG143" s="49"/>
      <c r="AH143" s="49"/>
      <c r="AI143" s="49"/>
      <c r="AJ143" s="49"/>
      <c r="AK143" s="49"/>
      <c r="AL143" s="49"/>
      <c r="AM143" s="49"/>
      <c r="AN143" s="49"/>
      <c r="AO143" s="49"/>
      <c r="AP143" s="49"/>
      <c r="AQ143" s="49"/>
      <c r="AR143" s="49"/>
      <c r="AS143" s="49"/>
    </row>
    <row r="144" spans="30:45">
      <c r="AD144" s="49"/>
      <c r="AE144" s="49"/>
      <c r="AF144" s="49"/>
      <c r="AG144" s="49"/>
      <c r="AH144" s="49"/>
      <c r="AI144" s="49"/>
      <c r="AJ144" s="49"/>
      <c r="AK144" s="49"/>
      <c r="AL144" s="49"/>
      <c r="AM144" s="49"/>
      <c r="AN144" s="49"/>
      <c r="AO144" s="49"/>
      <c r="AP144" s="49"/>
      <c r="AQ144" s="49"/>
      <c r="AR144" s="49"/>
      <c r="AS144" s="49"/>
    </row>
    <row r="145" spans="30:45">
      <c r="AD145" s="49"/>
      <c r="AE145" s="49"/>
      <c r="AF145" s="49"/>
      <c r="AG145" s="49"/>
      <c r="AH145" s="49"/>
      <c r="AI145" s="49"/>
      <c r="AJ145" s="49"/>
      <c r="AK145" s="49"/>
      <c r="AL145" s="49"/>
      <c r="AM145" s="49"/>
      <c r="AN145" s="49"/>
      <c r="AO145" s="49"/>
      <c r="AP145" s="49"/>
      <c r="AQ145" s="49"/>
      <c r="AR145" s="49"/>
      <c r="AS145" s="49"/>
    </row>
    <row r="146" spans="30:45">
      <c r="AD146" s="49"/>
      <c r="AE146" s="49"/>
      <c r="AF146" s="49"/>
      <c r="AG146" s="49"/>
      <c r="AH146" s="49"/>
      <c r="AI146" s="49"/>
      <c r="AJ146" s="49"/>
      <c r="AK146" s="49"/>
      <c r="AL146" s="49"/>
      <c r="AM146" s="49"/>
      <c r="AN146" s="49"/>
      <c r="AO146" s="49"/>
      <c r="AP146" s="49"/>
      <c r="AQ146" s="49"/>
      <c r="AR146" s="49"/>
      <c r="AS146" s="49"/>
    </row>
    <row r="147" spans="30:45">
      <c r="AD147" s="49"/>
      <c r="AE147" s="49"/>
      <c r="AF147" s="49"/>
      <c r="AG147" s="49"/>
      <c r="AH147" s="49"/>
      <c r="AI147" s="49"/>
      <c r="AJ147" s="49"/>
      <c r="AK147" s="49"/>
      <c r="AL147" s="49"/>
      <c r="AM147" s="49"/>
      <c r="AN147" s="49"/>
      <c r="AO147" s="49"/>
      <c r="AP147" s="49"/>
      <c r="AQ147" s="49"/>
      <c r="AR147" s="49"/>
      <c r="AS147" s="49"/>
    </row>
    <row r="148" spans="30:45">
      <c r="AD148" s="49"/>
      <c r="AE148" s="49"/>
      <c r="AF148" s="49"/>
      <c r="AG148" s="49"/>
      <c r="AH148" s="49"/>
      <c r="AI148" s="49"/>
      <c r="AJ148" s="49"/>
      <c r="AK148" s="49"/>
      <c r="AL148" s="49"/>
      <c r="AM148" s="49"/>
      <c r="AN148" s="49"/>
      <c r="AO148" s="49"/>
      <c r="AP148" s="49"/>
      <c r="AQ148" s="49"/>
      <c r="AR148" s="49"/>
      <c r="AS148" s="49"/>
    </row>
    <row r="149" spans="30:45">
      <c r="AD149" s="49"/>
      <c r="AE149" s="49"/>
      <c r="AF149" s="49"/>
      <c r="AG149" s="49"/>
      <c r="AH149" s="49"/>
      <c r="AI149" s="49"/>
      <c r="AJ149" s="49"/>
      <c r="AK149" s="49"/>
      <c r="AL149" s="49"/>
      <c r="AM149" s="49"/>
      <c r="AN149" s="49"/>
      <c r="AO149" s="49"/>
      <c r="AP149" s="49"/>
      <c r="AQ149" s="49"/>
      <c r="AR149" s="49"/>
      <c r="AS149" s="49"/>
    </row>
    <row r="150" spans="30:45">
      <c r="AD150" s="49"/>
      <c r="AE150" s="56"/>
      <c r="AF150" s="49"/>
      <c r="AG150" s="49"/>
      <c r="AH150" s="49"/>
      <c r="AI150" s="49"/>
      <c r="AJ150" s="56"/>
      <c r="AK150" s="49"/>
      <c r="AL150" s="49"/>
      <c r="AM150" s="49"/>
      <c r="AN150" s="56"/>
      <c r="AO150" s="49"/>
      <c r="AP150" s="49"/>
      <c r="AQ150" s="49"/>
      <c r="AR150" s="49"/>
      <c r="AS150" s="49"/>
    </row>
    <row r="151" spans="30:45">
      <c r="AD151" s="49"/>
      <c r="AE151" s="49"/>
      <c r="AF151" s="49"/>
      <c r="AG151" s="49"/>
      <c r="AH151" s="49"/>
      <c r="AI151" s="49"/>
      <c r="AJ151" s="49"/>
      <c r="AK151" s="49"/>
      <c r="AL151" s="49"/>
      <c r="AM151" s="49"/>
      <c r="AN151" s="49"/>
      <c r="AO151" s="49"/>
      <c r="AP151" s="49"/>
      <c r="AQ151" s="49"/>
      <c r="AR151" s="49"/>
      <c r="AS151" s="49"/>
    </row>
    <row r="152" spans="30:45">
      <c r="AD152" s="49"/>
      <c r="AE152" s="49"/>
      <c r="AF152" s="49"/>
      <c r="AG152" s="49"/>
      <c r="AH152" s="49"/>
      <c r="AI152" s="49"/>
      <c r="AJ152" s="49"/>
      <c r="AK152" s="49"/>
      <c r="AL152" s="49"/>
      <c r="AM152" s="49"/>
      <c r="AN152" s="49"/>
      <c r="AO152" s="49"/>
      <c r="AP152" s="49"/>
      <c r="AQ152" s="49"/>
      <c r="AR152" s="49"/>
      <c r="AS152" s="49"/>
    </row>
    <row r="153" spans="30:45">
      <c r="AD153" s="49"/>
      <c r="AE153" s="49"/>
      <c r="AF153" s="49"/>
      <c r="AG153" s="49"/>
      <c r="AH153" s="49"/>
      <c r="AI153" s="49"/>
      <c r="AJ153" s="49"/>
      <c r="AK153" s="49"/>
      <c r="AL153" s="49"/>
      <c r="AM153" s="49"/>
      <c r="AN153" s="49"/>
      <c r="AO153" s="49"/>
      <c r="AP153" s="49"/>
      <c r="AQ153" s="49"/>
      <c r="AR153" s="49"/>
      <c r="AS153" s="49"/>
    </row>
    <row r="154" spans="30:45">
      <c r="AD154" s="49"/>
      <c r="AE154" s="49"/>
      <c r="AF154" s="49"/>
      <c r="AG154" s="49"/>
      <c r="AH154" s="49"/>
      <c r="AI154" s="49"/>
      <c r="AJ154" s="49"/>
      <c r="AK154" s="49"/>
      <c r="AL154" s="49"/>
      <c r="AM154" s="49"/>
      <c r="AN154" s="49"/>
      <c r="AO154" s="49"/>
      <c r="AP154" s="49"/>
      <c r="AQ154" s="49"/>
      <c r="AR154" s="49"/>
      <c r="AS154" s="49"/>
    </row>
    <row r="155" spans="30:45">
      <c r="AD155" s="49"/>
      <c r="AE155" s="49"/>
      <c r="AF155" s="49"/>
      <c r="AG155" s="49"/>
      <c r="AH155" s="49"/>
      <c r="AI155" s="49"/>
      <c r="AJ155" s="49"/>
      <c r="AK155" s="49"/>
      <c r="AL155" s="49"/>
      <c r="AM155" s="49"/>
      <c r="AN155" s="49"/>
      <c r="AO155" s="49"/>
      <c r="AP155" s="49"/>
      <c r="AQ155" s="49"/>
      <c r="AR155" s="49"/>
      <c r="AS155" s="49"/>
    </row>
    <row r="156" spans="30:45">
      <c r="AD156" s="49"/>
      <c r="AE156" s="49"/>
      <c r="AF156" s="49"/>
      <c r="AG156" s="49"/>
      <c r="AH156" s="49"/>
      <c r="AI156" s="49"/>
      <c r="AJ156" s="49"/>
      <c r="AK156" s="49"/>
      <c r="AL156" s="49"/>
      <c r="AM156" s="49"/>
      <c r="AN156" s="49"/>
      <c r="AO156" s="49"/>
      <c r="AP156" s="49"/>
      <c r="AQ156" s="49"/>
      <c r="AR156" s="49"/>
      <c r="AS156" s="49"/>
    </row>
    <row r="157" spans="30:45">
      <c r="AD157" s="49"/>
      <c r="AE157" s="49"/>
      <c r="AF157" s="49"/>
      <c r="AG157" s="49"/>
      <c r="AH157" s="49"/>
      <c r="AI157" s="49"/>
      <c r="AJ157" s="49"/>
      <c r="AK157" s="49"/>
      <c r="AL157" s="49"/>
      <c r="AM157" s="49"/>
      <c r="AN157" s="49"/>
      <c r="AO157" s="49"/>
      <c r="AP157" s="49"/>
      <c r="AQ157" s="49"/>
      <c r="AR157" s="49"/>
      <c r="AS157" s="49"/>
    </row>
    <row r="158" spans="30:45">
      <c r="AD158" s="49"/>
      <c r="AE158" s="49"/>
      <c r="AF158" s="49"/>
      <c r="AG158" s="49"/>
      <c r="AH158" s="49"/>
      <c r="AI158" s="49"/>
      <c r="AJ158" s="49"/>
      <c r="AK158" s="49"/>
      <c r="AL158" s="49"/>
      <c r="AM158" s="49"/>
      <c r="AN158" s="49"/>
      <c r="AO158" s="49"/>
      <c r="AP158" s="49"/>
      <c r="AQ158" s="49"/>
      <c r="AR158" s="49"/>
      <c r="AS158" s="49"/>
    </row>
    <row r="159" spans="30:45">
      <c r="AD159" s="49"/>
      <c r="AE159" s="49"/>
      <c r="AF159" s="49"/>
      <c r="AG159" s="49"/>
      <c r="AH159" s="49"/>
      <c r="AI159" s="49"/>
      <c r="AJ159" s="49"/>
      <c r="AK159" s="49"/>
      <c r="AL159" s="49"/>
      <c r="AM159" s="49"/>
      <c r="AN159" s="49"/>
      <c r="AO159" s="49"/>
      <c r="AP159" s="49"/>
      <c r="AQ159" s="49"/>
      <c r="AR159" s="49"/>
      <c r="AS159" s="49"/>
    </row>
    <row r="160" spans="30:45">
      <c r="AD160" s="49"/>
      <c r="AE160" s="49"/>
      <c r="AF160" s="49"/>
      <c r="AG160" s="49"/>
      <c r="AH160" s="49"/>
      <c r="AI160" s="49"/>
      <c r="AJ160" s="49"/>
      <c r="AK160" s="49"/>
      <c r="AL160" s="49"/>
      <c r="AM160" s="49"/>
      <c r="AN160" s="49"/>
      <c r="AO160" s="49"/>
      <c r="AP160" s="49"/>
      <c r="AQ160" s="49"/>
      <c r="AR160" s="49"/>
      <c r="AS160" s="49"/>
    </row>
    <row r="161" spans="30:45">
      <c r="AD161" s="49"/>
      <c r="AE161" s="49"/>
      <c r="AF161" s="49"/>
      <c r="AG161" s="49"/>
      <c r="AH161" s="49"/>
      <c r="AI161" s="49"/>
      <c r="AJ161" s="49"/>
      <c r="AK161" s="49"/>
      <c r="AL161" s="49"/>
      <c r="AM161" s="49"/>
      <c r="AN161" s="49"/>
      <c r="AO161" s="49"/>
      <c r="AP161" s="49"/>
      <c r="AQ161" s="49"/>
      <c r="AR161" s="49"/>
      <c r="AS161" s="49"/>
    </row>
    <row r="162" spans="30:45">
      <c r="AD162" s="49"/>
      <c r="AE162" s="49"/>
      <c r="AF162" s="49"/>
      <c r="AG162" s="49"/>
      <c r="AH162" s="49"/>
      <c r="AI162" s="49"/>
      <c r="AJ162" s="49"/>
      <c r="AK162" s="49"/>
      <c r="AL162" s="49"/>
      <c r="AM162" s="49"/>
      <c r="AN162" s="49"/>
      <c r="AO162" s="49"/>
      <c r="AP162" s="49"/>
      <c r="AQ162" s="49"/>
      <c r="AR162" s="49"/>
      <c r="AS162" s="49"/>
    </row>
    <row r="163" spans="30:45">
      <c r="AD163" s="49"/>
      <c r="AE163" s="49"/>
      <c r="AF163" s="49"/>
      <c r="AG163" s="49"/>
      <c r="AH163" s="49"/>
      <c r="AI163" s="49"/>
      <c r="AJ163" s="49"/>
      <c r="AK163" s="49"/>
      <c r="AL163" s="49"/>
      <c r="AM163" s="49"/>
      <c r="AN163" s="49"/>
      <c r="AO163" s="49"/>
      <c r="AP163" s="49"/>
      <c r="AQ163" s="49"/>
      <c r="AR163" s="49"/>
      <c r="AS163" s="49"/>
    </row>
    <row r="164" spans="30:45">
      <c r="AD164" s="49"/>
      <c r="AE164" s="49"/>
      <c r="AF164" s="49"/>
      <c r="AG164" s="49"/>
      <c r="AH164" s="49"/>
      <c r="AI164" s="49"/>
      <c r="AJ164" s="49"/>
      <c r="AK164" s="49"/>
      <c r="AL164" s="49"/>
      <c r="AM164" s="49"/>
      <c r="AN164" s="49"/>
      <c r="AO164" s="49"/>
      <c r="AP164" s="49"/>
      <c r="AQ164" s="49"/>
      <c r="AR164" s="49"/>
      <c r="AS164" s="49"/>
    </row>
    <row r="165" spans="30:45">
      <c r="AD165" s="49"/>
      <c r="AE165" s="49"/>
      <c r="AF165" s="49"/>
      <c r="AG165" s="49"/>
      <c r="AH165" s="49"/>
      <c r="AI165" s="49"/>
      <c r="AJ165" s="49"/>
      <c r="AK165" s="49"/>
      <c r="AL165" s="49"/>
      <c r="AM165" s="49"/>
      <c r="AN165" s="49"/>
      <c r="AO165" s="49"/>
      <c r="AP165" s="49"/>
      <c r="AQ165" s="49"/>
      <c r="AR165" s="49"/>
      <c r="AS165" s="49"/>
    </row>
    <row r="166" spans="30:45">
      <c r="AD166" s="49"/>
      <c r="AE166" s="49"/>
      <c r="AF166" s="49"/>
      <c r="AG166" s="49"/>
      <c r="AH166" s="49"/>
      <c r="AI166" s="49"/>
      <c r="AJ166" s="49"/>
      <c r="AK166" s="49"/>
      <c r="AL166" s="49"/>
      <c r="AM166" s="49"/>
      <c r="AN166" s="49"/>
      <c r="AO166" s="49"/>
      <c r="AP166" s="49"/>
      <c r="AQ166" s="49"/>
      <c r="AR166" s="49"/>
      <c r="AS166" s="49"/>
    </row>
    <row r="167" spans="30:45">
      <c r="AD167" s="49"/>
      <c r="AE167" s="49"/>
      <c r="AF167" s="49"/>
      <c r="AG167" s="49"/>
      <c r="AH167" s="49"/>
      <c r="AI167" s="49"/>
      <c r="AJ167" s="49"/>
      <c r="AK167" s="49"/>
      <c r="AL167" s="49"/>
      <c r="AM167" s="49"/>
      <c r="AN167" s="49"/>
      <c r="AO167" s="49"/>
      <c r="AP167" s="49"/>
      <c r="AQ167" s="49"/>
      <c r="AR167" s="49"/>
      <c r="AS167" s="49"/>
    </row>
    <row r="168" spans="30:45">
      <c r="AD168" s="49"/>
      <c r="AE168" s="56"/>
      <c r="AF168" s="49"/>
      <c r="AG168" s="49"/>
      <c r="AH168" s="49"/>
      <c r="AI168" s="49"/>
      <c r="AJ168" s="56"/>
      <c r="AK168" s="49"/>
      <c r="AL168" s="49"/>
      <c r="AM168" s="49"/>
      <c r="AN168" s="56"/>
      <c r="AO168" s="49"/>
      <c r="AP168" s="49"/>
      <c r="AQ168" s="49"/>
      <c r="AR168" s="49"/>
      <c r="AS168" s="49"/>
    </row>
    <row r="169" spans="30:45">
      <c r="AD169" s="49"/>
      <c r="AE169" s="49"/>
      <c r="AF169" s="49"/>
      <c r="AG169" s="49"/>
      <c r="AH169" s="49"/>
      <c r="AI169" s="49"/>
      <c r="AJ169" s="49"/>
      <c r="AK169" s="49"/>
      <c r="AL169" s="49"/>
      <c r="AM169" s="49"/>
      <c r="AN169" s="49"/>
      <c r="AO169" s="49"/>
      <c r="AP169" s="49"/>
      <c r="AQ169" s="49"/>
      <c r="AR169" s="49"/>
      <c r="AS169" s="49"/>
    </row>
    <row r="170" spans="30:45">
      <c r="AD170" s="49"/>
      <c r="AE170" s="49"/>
      <c r="AF170" s="49"/>
      <c r="AG170" s="49"/>
      <c r="AH170" s="49"/>
      <c r="AI170" s="49"/>
      <c r="AJ170" s="49"/>
      <c r="AK170" s="49"/>
      <c r="AL170" s="49"/>
      <c r="AM170" s="49"/>
      <c r="AN170" s="49"/>
      <c r="AO170" s="49"/>
      <c r="AP170" s="49"/>
      <c r="AQ170" s="49"/>
      <c r="AR170" s="49"/>
      <c r="AS170" s="49"/>
    </row>
    <row r="171" spans="30:45">
      <c r="AD171" s="49"/>
      <c r="AE171" s="49"/>
      <c r="AF171" s="49"/>
      <c r="AG171" s="49"/>
      <c r="AH171" s="49"/>
      <c r="AI171" s="49"/>
      <c r="AJ171" s="49"/>
      <c r="AK171" s="49"/>
      <c r="AL171" s="49"/>
      <c r="AM171" s="49"/>
      <c r="AN171" s="49"/>
      <c r="AO171" s="49"/>
      <c r="AP171" s="49"/>
      <c r="AQ171" s="49"/>
      <c r="AR171" s="49"/>
      <c r="AS171" s="49"/>
    </row>
    <row r="172" spans="30:45">
      <c r="AD172" s="49"/>
      <c r="AE172" s="49"/>
      <c r="AF172" s="49"/>
      <c r="AG172" s="49"/>
      <c r="AH172" s="49"/>
      <c r="AI172" s="49"/>
      <c r="AJ172" s="49"/>
      <c r="AK172" s="49"/>
      <c r="AL172" s="49"/>
      <c r="AM172" s="49"/>
      <c r="AN172" s="49"/>
      <c r="AO172" s="49"/>
      <c r="AP172" s="49"/>
      <c r="AQ172" s="49"/>
      <c r="AR172" s="49"/>
      <c r="AS172" s="49"/>
    </row>
    <row r="173" spans="30:45">
      <c r="AD173" s="49"/>
      <c r="AE173" s="49"/>
      <c r="AF173" s="49"/>
      <c r="AG173" s="49"/>
      <c r="AH173" s="49"/>
      <c r="AI173" s="49"/>
      <c r="AJ173" s="49"/>
      <c r="AK173" s="49"/>
      <c r="AL173" s="49"/>
      <c r="AM173" s="49"/>
      <c r="AN173" s="49"/>
      <c r="AO173" s="49"/>
      <c r="AP173" s="49"/>
      <c r="AQ173" s="49"/>
      <c r="AR173" s="49"/>
      <c r="AS173" s="49"/>
    </row>
    <row r="174" spans="30:45">
      <c r="AD174" s="49"/>
      <c r="AE174" s="49"/>
      <c r="AF174" s="49"/>
      <c r="AG174" s="49"/>
      <c r="AH174" s="49"/>
      <c r="AI174" s="49"/>
      <c r="AJ174" s="49"/>
      <c r="AK174" s="49"/>
      <c r="AL174" s="49"/>
      <c r="AM174" s="49"/>
      <c r="AN174" s="49"/>
      <c r="AO174" s="49"/>
      <c r="AP174" s="49"/>
      <c r="AQ174" s="49"/>
      <c r="AR174" s="49"/>
      <c r="AS174" s="49"/>
    </row>
    <row r="175" spans="30:45">
      <c r="AD175" s="49"/>
      <c r="AE175" s="49"/>
      <c r="AF175" s="49"/>
      <c r="AG175" s="49"/>
      <c r="AH175" s="49"/>
      <c r="AI175" s="49"/>
      <c r="AJ175" s="49"/>
      <c r="AK175" s="49"/>
      <c r="AL175" s="49"/>
      <c r="AM175" s="49"/>
      <c r="AN175" s="49"/>
      <c r="AO175" s="49"/>
      <c r="AP175" s="49"/>
      <c r="AQ175" s="49"/>
      <c r="AR175" s="49"/>
      <c r="AS175" s="49"/>
    </row>
    <row r="176" spans="30:45">
      <c r="AD176" s="49"/>
      <c r="AE176" s="49"/>
      <c r="AF176" s="49"/>
      <c r="AG176" s="49"/>
      <c r="AH176" s="49"/>
      <c r="AI176" s="49"/>
      <c r="AJ176" s="49"/>
      <c r="AK176" s="49"/>
      <c r="AL176" s="49"/>
      <c r="AM176" s="49"/>
      <c r="AN176" s="49"/>
      <c r="AO176" s="49"/>
      <c r="AP176" s="49"/>
      <c r="AQ176" s="49"/>
      <c r="AR176" s="49"/>
      <c r="AS176" s="49"/>
    </row>
    <row r="177" spans="30:45">
      <c r="AD177" s="49"/>
      <c r="AE177" s="49"/>
      <c r="AF177" s="49"/>
      <c r="AG177" s="49"/>
      <c r="AH177" s="49"/>
      <c r="AI177" s="49"/>
      <c r="AJ177" s="49"/>
      <c r="AK177" s="49"/>
      <c r="AL177" s="49"/>
      <c r="AM177" s="49"/>
      <c r="AN177" s="49"/>
      <c r="AO177" s="49"/>
      <c r="AP177" s="49"/>
      <c r="AQ177" s="49"/>
      <c r="AR177" s="49"/>
      <c r="AS177" s="49"/>
    </row>
    <row r="178" spans="30:45">
      <c r="AD178" s="49"/>
      <c r="AE178" s="49"/>
      <c r="AF178" s="49"/>
      <c r="AG178" s="49"/>
      <c r="AH178" s="49"/>
      <c r="AI178" s="49"/>
      <c r="AJ178" s="49"/>
      <c r="AK178" s="49"/>
      <c r="AL178" s="49"/>
      <c r="AM178" s="49"/>
      <c r="AN178" s="49"/>
      <c r="AO178" s="49"/>
      <c r="AP178" s="49"/>
      <c r="AQ178" s="49"/>
      <c r="AR178" s="49"/>
      <c r="AS178" s="49"/>
    </row>
    <row r="179" spans="30:45">
      <c r="AD179" s="49"/>
      <c r="AE179" s="49"/>
      <c r="AF179" s="49"/>
      <c r="AG179" s="49"/>
      <c r="AH179" s="49"/>
      <c r="AI179" s="49"/>
      <c r="AJ179" s="49"/>
      <c r="AK179" s="49"/>
      <c r="AL179" s="49"/>
      <c r="AM179" s="49"/>
      <c r="AN179" s="49"/>
      <c r="AO179" s="49"/>
      <c r="AP179" s="49"/>
      <c r="AQ179" s="49"/>
      <c r="AR179" s="49"/>
      <c r="AS179" s="49"/>
    </row>
    <row r="180" spans="30:45">
      <c r="AD180" s="49"/>
      <c r="AE180" s="49"/>
      <c r="AF180" s="49"/>
      <c r="AG180" s="49"/>
      <c r="AH180" s="49"/>
      <c r="AI180" s="49"/>
      <c r="AJ180" s="49"/>
      <c r="AK180" s="49"/>
      <c r="AL180" s="49"/>
      <c r="AM180" s="49"/>
      <c r="AN180" s="49"/>
      <c r="AO180" s="49"/>
      <c r="AP180" s="49"/>
      <c r="AQ180" s="49"/>
      <c r="AR180" s="49"/>
      <c r="AS180" s="49"/>
    </row>
    <row r="181" spans="30:45">
      <c r="AD181" s="49"/>
      <c r="AE181" s="49"/>
      <c r="AF181" s="49"/>
      <c r="AG181" s="49"/>
      <c r="AH181" s="49"/>
      <c r="AI181" s="49"/>
      <c r="AJ181" s="49"/>
      <c r="AK181" s="49"/>
      <c r="AL181" s="49"/>
      <c r="AM181" s="49"/>
      <c r="AN181" s="49"/>
      <c r="AO181" s="49"/>
      <c r="AP181" s="49"/>
      <c r="AQ181" s="49"/>
      <c r="AR181" s="49"/>
      <c r="AS181" s="49"/>
    </row>
    <row r="182" spans="30:45">
      <c r="AD182" s="49"/>
      <c r="AE182" s="49"/>
      <c r="AF182" s="49"/>
      <c r="AG182" s="49"/>
      <c r="AH182" s="49"/>
      <c r="AI182" s="49"/>
      <c r="AJ182" s="49"/>
      <c r="AK182" s="49"/>
      <c r="AL182" s="49"/>
      <c r="AM182" s="49"/>
      <c r="AN182" s="49"/>
      <c r="AO182" s="49"/>
      <c r="AP182" s="49"/>
      <c r="AQ182" s="49"/>
      <c r="AR182" s="49"/>
      <c r="AS182" s="49"/>
    </row>
    <row r="183" spans="30:45">
      <c r="AD183" s="49"/>
      <c r="AE183" s="49"/>
      <c r="AF183" s="49"/>
      <c r="AG183" s="49"/>
      <c r="AH183" s="49"/>
      <c r="AI183" s="49"/>
      <c r="AJ183" s="49"/>
      <c r="AK183" s="49"/>
      <c r="AL183" s="49"/>
      <c r="AM183" s="49"/>
      <c r="AN183" s="49"/>
      <c r="AO183" s="49"/>
      <c r="AP183" s="49"/>
      <c r="AQ183" s="49"/>
      <c r="AR183" s="49"/>
      <c r="AS183" s="49"/>
    </row>
    <row r="184" spans="30:45">
      <c r="AD184" s="49"/>
      <c r="AE184" s="49"/>
      <c r="AF184" s="49"/>
      <c r="AG184" s="49"/>
      <c r="AH184" s="49"/>
      <c r="AI184" s="49"/>
      <c r="AJ184" s="49"/>
      <c r="AK184" s="49"/>
      <c r="AL184" s="49"/>
      <c r="AM184" s="49"/>
      <c r="AN184" s="49"/>
      <c r="AO184" s="49"/>
      <c r="AP184" s="49"/>
      <c r="AQ184" s="49"/>
      <c r="AR184" s="49"/>
      <c r="AS184" s="49"/>
    </row>
    <row r="185" spans="30:45">
      <c r="AD185" s="49"/>
      <c r="AE185" s="49"/>
      <c r="AF185" s="49"/>
      <c r="AG185" s="49"/>
      <c r="AH185" s="49"/>
      <c r="AI185" s="49"/>
      <c r="AJ185" s="49"/>
      <c r="AK185" s="49"/>
      <c r="AL185" s="49"/>
      <c r="AM185" s="49"/>
      <c r="AN185" s="49"/>
      <c r="AO185" s="49"/>
      <c r="AP185" s="49"/>
      <c r="AQ185" s="49"/>
      <c r="AR185" s="49"/>
      <c r="AS185" s="49"/>
    </row>
    <row r="186" spans="30:45">
      <c r="AD186" s="49"/>
      <c r="AE186" s="49"/>
      <c r="AF186" s="49"/>
      <c r="AG186" s="49"/>
      <c r="AH186" s="49"/>
      <c r="AI186" s="49"/>
      <c r="AJ186" s="49"/>
      <c r="AK186" s="49"/>
      <c r="AL186" s="49"/>
      <c r="AM186" s="49"/>
      <c r="AN186" s="49"/>
      <c r="AO186" s="49"/>
      <c r="AP186" s="49"/>
      <c r="AQ186" s="49"/>
      <c r="AR186" s="49"/>
      <c r="AS186" s="49"/>
    </row>
    <row r="187" spans="30:45">
      <c r="AD187" s="49"/>
      <c r="AE187" s="56"/>
      <c r="AF187" s="49"/>
      <c r="AG187" s="49"/>
      <c r="AH187" s="49"/>
      <c r="AI187" s="49"/>
      <c r="AJ187" s="56"/>
      <c r="AK187" s="49"/>
      <c r="AL187" s="49"/>
      <c r="AM187" s="49"/>
      <c r="AN187" s="56"/>
      <c r="AO187" s="49"/>
      <c r="AP187" s="49"/>
      <c r="AQ187" s="49"/>
      <c r="AR187" s="49"/>
      <c r="AS187" s="49"/>
    </row>
    <row r="188" spans="30:45">
      <c r="AD188" s="49"/>
      <c r="AE188" s="49"/>
      <c r="AF188" s="49"/>
      <c r="AG188" s="49"/>
      <c r="AH188" s="49"/>
      <c r="AI188" s="49"/>
      <c r="AJ188" s="49"/>
      <c r="AK188" s="49"/>
      <c r="AL188" s="49"/>
      <c r="AM188" s="49"/>
      <c r="AN188" s="49"/>
      <c r="AO188" s="49"/>
      <c r="AP188" s="49"/>
      <c r="AQ188" s="49"/>
      <c r="AR188" s="49"/>
      <c r="AS188" s="49"/>
    </row>
    <row r="189" spans="30:45">
      <c r="AD189" s="49"/>
      <c r="AE189" s="49"/>
      <c r="AF189" s="49"/>
      <c r="AG189" s="49"/>
      <c r="AH189" s="49"/>
      <c r="AI189" s="49"/>
      <c r="AJ189" s="49"/>
      <c r="AK189" s="49"/>
      <c r="AL189" s="49"/>
      <c r="AM189" s="49"/>
      <c r="AN189" s="49"/>
      <c r="AO189" s="49"/>
      <c r="AP189" s="49"/>
      <c r="AQ189" s="49"/>
      <c r="AR189" s="49"/>
      <c r="AS189" s="49"/>
    </row>
    <row r="190" spans="30:45">
      <c r="AD190" s="49"/>
      <c r="AE190" s="49"/>
      <c r="AF190" s="49"/>
      <c r="AG190" s="49"/>
      <c r="AH190" s="49"/>
      <c r="AI190" s="49"/>
      <c r="AJ190" s="49"/>
      <c r="AK190" s="49"/>
      <c r="AL190" s="49"/>
      <c r="AM190" s="49"/>
      <c r="AN190" s="49"/>
      <c r="AO190" s="49"/>
      <c r="AP190" s="49"/>
      <c r="AQ190" s="49"/>
      <c r="AR190" s="49"/>
      <c r="AS190" s="49"/>
    </row>
    <row r="191" spans="30:45">
      <c r="AD191" s="49"/>
      <c r="AE191" s="49"/>
      <c r="AF191" s="49"/>
      <c r="AG191" s="49"/>
      <c r="AH191" s="49"/>
      <c r="AI191" s="49"/>
      <c r="AJ191" s="49"/>
      <c r="AK191" s="49"/>
      <c r="AL191" s="49"/>
      <c r="AM191" s="49"/>
      <c r="AN191" s="49"/>
      <c r="AO191" s="49"/>
      <c r="AP191" s="49"/>
      <c r="AQ191" s="49"/>
      <c r="AR191" s="49"/>
      <c r="AS191" s="49"/>
    </row>
    <row r="192" spans="30:45">
      <c r="AD192" s="49"/>
      <c r="AE192" s="49"/>
      <c r="AF192" s="49"/>
      <c r="AG192" s="49"/>
      <c r="AH192" s="49"/>
      <c r="AI192" s="49"/>
      <c r="AJ192" s="49"/>
      <c r="AK192" s="49"/>
      <c r="AL192" s="49"/>
      <c r="AM192" s="49"/>
      <c r="AN192" s="49"/>
      <c r="AO192" s="49"/>
      <c r="AP192" s="49"/>
      <c r="AQ192" s="49"/>
      <c r="AR192" s="49"/>
      <c r="AS192" s="49"/>
    </row>
    <row r="193" spans="30:45">
      <c r="AD193" s="49"/>
      <c r="AE193" s="49"/>
      <c r="AF193" s="49"/>
      <c r="AG193" s="49"/>
      <c r="AH193" s="49"/>
      <c r="AI193" s="49"/>
      <c r="AJ193" s="49"/>
      <c r="AK193" s="49"/>
      <c r="AL193" s="49"/>
      <c r="AM193" s="49"/>
      <c r="AN193" s="49"/>
      <c r="AO193" s="49"/>
      <c r="AP193" s="49"/>
      <c r="AQ193" s="49"/>
      <c r="AR193" s="49"/>
      <c r="AS193" s="49"/>
    </row>
    <row r="194" spans="30:45">
      <c r="AD194" s="49"/>
      <c r="AE194" s="49"/>
      <c r="AF194" s="49"/>
      <c r="AG194" s="49"/>
      <c r="AH194" s="49"/>
      <c r="AI194" s="49"/>
      <c r="AJ194" s="49"/>
      <c r="AK194" s="49"/>
      <c r="AL194" s="49"/>
      <c r="AM194" s="49"/>
      <c r="AN194" s="49"/>
      <c r="AO194" s="49"/>
      <c r="AP194" s="49"/>
      <c r="AQ194" s="49"/>
      <c r="AR194" s="49"/>
      <c r="AS194" s="49"/>
    </row>
    <row r="195" spans="30:45">
      <c r="AD195" s="49"/>
      <c r="AE195" s="49"/>
      <c r="AF195" s="49"/>
      <c r="AG195" s="49"/>
      <c r="AH195" s="49"/>
      <c r="AI195" s="49"/>
      <c r="AJ195" s="49"/>
      <c r="AK195" s="49"/>
      <c r="AL195" s="49"/>
      <c r="AM195" s="49"/>
      <c r="AN195" s="49"/>
      <c r="AO195" s="49"/>
      <c r="AP195" s="49"/>
      <c r="AQ195" s="49"/>
      <c r="AR195" s="49"/>
      <c r="AS195" s="49"/>
    </row>
    <row r="196" spans="30:45">
      <c r="AD196" s="49"/>
      <c r="AE196" s="49"/>
      <c r="AF196" s="49"/>
      <c r="AG196" s="49"/>
      <c r="AH196" s="49"/>
      <c r="AI196" s="49"/>
      <c r="AJ196" s="49"/>
      <c r="AK196" s="49"/>
      <c r="AL196" s="49"/>
      <c r="AM196" s="49"/>
      <c r="AN196" s="49"/>
      <c r="AO196" s="49"/>
      <c r="AP196" s="49"/>
      <c r="AQ196" s="49"/>
      <c r="AR196" s="49"/>
      <c r="AS196" s="49"/>
    </row>
    <row r="197" spans="30:45">
      <c r="AD197" s="49"/>
      <c r="AE197" s="49"/>
      <c r="AF197" s="49"/>
      <c r="AG197" s="49"/>
      <c r="AH197" s="49"/>
      <c r="AI197" s="49"/>
      <c r="AJ197" s="49"/>
      <c r="AK197" s="49"/>
      <c r="AL197" s="49"/>
      <c r="AM197" s="49"/>
      <c r="AN197" s="49"/>
      <c r="AO197" s="49"/>
      <c r="AP197" s="49"/>
      <c r="AQ197" s="49"/>
      <c r="AR197" s="49"/>
      <c r="AS197" s="49"/>
    </row>
    <row r="198" spans="30:45">
      <c r="AD198" s="49"/>
      <c r="AE198" s="49"/>
      <c r="AF198" s="49"/>
      <c r="AG198" s="49"/>
      <c r="AH198" s="49"/>
      <c r="AI198" s="49"/>
      <c r="AJ198" s="49"/>
      <c r="AK198" s="49"/>
      <c r="AL198" s="49"/>
      <c r="AM198" s="49"/>
      <c r="AN198" s="49"/>
      <c r="AO198" s="49"/>
      <c r="AP198" s="49"/>
      <c r="AQ198" s="49"/>
      <c r="AR198" s="49"/>
      <c r="AS198" s="49"/>
    </row>
    <row r="199" spans="30:45">
      <c r="AD199" s="49"/>
      <c r="AE199" s="49"/>
      <c r="AF199" s="49"/>
      <c r="AG199" s="49"/>
      <c r="AH199" s="49"/>
      <c r="AI199" s="49"/>
      <c r="AJ199" s="49"/>
      <c r="AK199" s="49"/>
      <c r="AL199" s="49"/>
      <c r="AM199" s="49"/>
      <c r="AN199" s="49"/>
      <c r="AO199" s="49"/>
      <c r="AP199" s="49"/>
      <c r="AQ199" s="49"/>
      <c r="AR199" s="49"/>
      <c r="AS199" s="49"/>
    </row>
    <row r="200" spans="30:45">
      <c r="AD200" s="49"/>
      <c r="AE200" s="49"/>
      <c r="AF200" s="49"/>
      <c r="AG200" s="49"/>
      <c r="AH200" s="49"/>
      <c r="AI200" s="49"/>
      <c r="AJ200" s="49"/>
      <c r="AK200" s="49"/>
      <c r="AL200" s="49"/>
      <c r="AM200" s="49"/>
      <c r="AN200" s="49"/>
      <c r="AO200" s="49"/>
      <c r="AP200" s="49"/>
      <c r="AQ200" s="49"/>
      <c r="AR200" s="49"/>
      <c r="AS200" s="49"/>
    </row>
    <row r="201" spans="30:45">
      <c r="AD201" s="49"/>
      <c r="AE201" s="49"/>
      <c r="AF201" s="49"/>
      <c r="AG201" s="49"/>
      <c r="AH201" s="49"/>
      <c r="AI201" s="49"/>
      <c r="AJ201" s="49"/>
      <c r="AK201" s="49"/>
      <c r="AL201" s="49"/>
      <c r="AM201" s="49"/>
      <c r="AN201" s="49"/>
      <c r="AO201" s="49"/>
      <c r="AP201" s="49"/>
      <c r="AQ201" s="49"/>
      <c r="AR201" s="49"/>
      <c r="AS201" s="49"/>
    </row>
    <row r="202" spans="30:45">
      <c r="AD202" s="49"/>
      <c r="AE202" s="49"/>
      <c r="AF202" s="49"/>
      <c r="AG202" s="49"/>
      <c r="AH202" s="49"/>
      <c r="AI202" s="49"/>
      <c r="AJ202" s="49"/>
      <c r="AK202" s="49"/>
      <c r="AL202" s="49"/>
      <c r="AM202" s="49"/>
      <c r="AN202" s="49"/>
      <c r="AO202" s="49"/>
      <c r="AP202" s="49"/>
      <c r="AQ202" s="49"/>
      <c r="AR202" s="49"/>
      <c r="AS202" s="49"/>
    </row>
    <row r="203" spans="30:45">
      <c r="AD203" s="49"/>
      <c r="AE203" s="49"/>
      <c r="AF203" s="49"/>
      <c r="AG203" s="49"/>
      <c r="AH203" s="49"/>
      <c r="AI203" s="49"/>
      <c r="AJ203" s="49"/>
      <c r="AK203" s="49"/>
      <c r="AL203" s="49"/>
      <c r="AM203" s="49"/>
      <c r="AN203" s="49"/>
      <c r="AO203" s="49"/>
      <c r="AP203" s="49"/>
      <c r="AQ203" s="49"/>
      <c r="AR203" s="49"/>
      <c r="AS203" s="49"/>
    </row>
    <row r="204" spans="30:45">
      <c r="AD204" s="49"/>
      <c r="AE204" s="49"/>
      <c r="AF204" s="49"/>
      <c r="AG204" s="49"/>
      <c r="AH204" s="49"/>
      <c r="AI204" s="49"/>
      <c r="AJ204" s="49"/>
      <c r="AK204" s="49"/>
      <c r="AL204" s="49"/>
      <c r="AM204" s="49"/>
      <c r="AN204" s="49"/>
      <c r="AO204" s="49"/>
      <c r="AP204" s="49"/>
      <c r="AQ204" s="49"/>
      <c r="AR204" s="49"/>
      <c r="AS204" s="49"/>
    </row>
    <row r="205" spans="30:45">
      <c r="AD205" s="49"/>
      <c r="AE205" s="56"/>
      <c r="AF205" s="49"/>
      <c r="AG205" s="49"/>
      <c r="AH205" s="49"/>
      <c r="AI205" s="49"/>
      <c r="AJ205" s="56"/>
      <c r="AK205" s="49"/>
      <c r="AL205" s="49"/>
      <c r="AM205" s="49"/>
      <c r="AN205" s="56"/>
      <c r="AO205" s="49"/>
      <c r="AP205" s="49"/>
      <c r="AQ205" s="49"/>
      <c r="AR205" s="49"/>
      <c r="AS205" s="49"/>
    </row>
    <row r="206" spans="30:45">
      <c r="AD206" s="49"/>
      <c r="AE206" s="49"/>
      <c r="AF206" s="49"/>
      <c r="AG206" s="49"/>
      <c r="AH206" s="49"/>
      <c r="AI206" s="49"/>
      <c r="AJ206" s="49"/>
      <c r="AK206" s="49"/>
      <c r="AL206" s="49"/>
      <c r="AM206" s="49"/>
      <c r="AN206" s="49"/>
      <c r="AO206" s="49"/>
      <c r="AP206" s="49"/>
      <c r="AQ206" s="49"/>
      <c r="AR206" s="49"/>
      <c r="AS206" s="49"/>
    </row>
    <row r="207" spans="30:45">
      <c r="AD207" s="49"/>
      <c r="AE207" s="49"/>
      <c r="AF207" s="49"/>
      <c r="AG207" s="49"/>
      <c r="AH207" s="49"/>
      <c r="AI207" s="49"/>
      <c r="AJ207" s="49"/>
      <c r="AK207" s="49"/>
      <c r="AL207" s="49"/>
      <c r="AM207" s="49"/>
      <c r="AN207" s="49"/>
      <c r="AO207" s="49"/>
      <c r="AP207" s="49"/>
      <c r="AQ207" s="49"/>
      <c r="AR207" s="49"/>
      <c r="AS207" s="49"/>
    </row>
    <row r="208" spans="30:45">
      <c r="AD208" s="49"/>
      <c r="AE208" s="49"/>
      <c r="AF208" s="49"/>
      <c r="AG208" s="49"/>
      <c r="AH208" s="49"/>
      <c r="AI208" s="49"/>
      <c r="AJ208" s="49"/>
      <c r="AK208" s="49"/>
      <c r="AL208" s="49"/>
      <c r="AM208" s="49"/>
      <c r="AN208" s="49"/>
      <c r="AO208" s="49"/>
      <c r="AP208" s="49"/>
      <c r="AQ208" s="49"/>
      <c r="AR208" s="49"/>
      <c r="AS208" s="49"/>
    </row>
    <row r="209" spans="30:45">
      <c r="AD209" s="49"/>
      <c r="AE209" s="49"/>
      <c r="AF209" s="49"/>
      <c r="AG209" s="49"/>
      <c r="AH209" s="49"/>
      <c r="AI209" s="49"/>
      <c r="AJ209" s="49"/>
      <c r="AK209" s="49"/>
      <c r="AL209" s="49"/>
      <c r="AM209" s="49"/>
      <c r="AN209" s="49"/>
      <c r="AO209" s="49"/>
      <c r="AP209" s="49"/>
      <c r="AQ209" s="49"/>
      <c r="AR209" s="49"/>
      <c r="AS209" s="49"/>
    </row>
    <row r="210" spans="30:45">
      <c r="AD210" s="49"/>
      <c r="AE210" s="49"/>
      <c r="AF210" s="49"/>
      <c r="AG210" s="49"/>
      <c r="AH210" s="49"/>
      <c r="AI210" s="49"/>
      <c r="AJ210" s="49"/>
      <c r="AK210" s="49"/>
      <c r="AL210" s="49"/>
      <c r="AM210" s="49"/>
      <c r="AN210" s="49"/>
      <c r="AO210" s="49"/>
      <c r="AP210" s="49"/>
      <c r="AQ210" s="49"/>
      <c r="AR210" s="49"/>
      <c r="AS210" s="49"/>
    </row>
    <row r="211" spans="30:45">
      <c r="AD211" s="49"/>
      <c r="AE211" s="49"/>
      <c r="AF211" s="49"/>
      <c r="AG211" s="49"/>
      <c r="AH211" s="49"/>
      <c r="AI211" s="49"/>
      <c r="AJ211" s="49"/>
      <c r="AK211" s="49"/>
      <c r="AL211" s="49"/>
      <c r="AM211" s="49"/>
      <c r="AN211" s="49"/>
      <c r="AO211" s="49"/>
      <c r="AP211" s="49"/>
      <c r="AQ211" s="49"/>
      <c r="AR211" s="49"/>
      <c r="AS211" s="49"/>
    </row>
    <row r="212" spans="30:45">
      <c r="AD212" s="49"/>
      <c r="AE212" s="49"/>
      <c r="AF212" s="49"/>
      <c r="AG212" s="49"/>
      <c r="AH212" s="49"/>
      <c r="AI212" s="49"/>
      <c r="AJ212" s="49"/>
      <c r="AK212" s="49"/>
      <c r="AL212" s="49"/>
      <c r="AM212" s="49"/>
      <c r="AN212" s="49"/>
      <c r="AO212" s="49"/>
      <c r="AP212" s="49"/>
      <c r="AQ212" s="49"/>
      <c r="AR212" s="49"/>
      <c r="AS212" s="49"/>
    </row>
    <row r="213" spans="30:45">
      <c r="AD213" s="49"/>
      <c r="AE213" s="49"/>
      <c r="AF213" s="49"/>
      <c r="AG213" s="49"/>
      <c r="AH213" s="49"/>
      <c r="AI213" s="49"/>
      <c r="AJ213" s="49"/>
      <c r="AK213" s="49"/>
      <c r="AL213" s="49"/>
      <c r="AM213" s="49"/>
      <c r="AN213" s="49"/>
      <c r="AO213" s="49"/>
      <c r="AP213" s="49"/>
      <c r="AQ213" s="49"/>
      <c r="AR213" s="49"/>
      <c r="AS213" s="49"/>
    </row>
    <row r="214" spans="30:45">
      <c r="AD214" s="49"/>
      <c r="AE214" s="49"/>
      <c r="AF214" s="49"/>
      <c r="AG214" s="49"/>
      <c r="AH214" s="49"/>
      <c r="AI214" s="49"/>
      <c r="AJ214" s="49"/>
      <c r="AK214" s="49"/>
      <c r="AL214" s="49"/>
      <c r="AM214" s="49"/>
      <c r="AN214" s="49"/>
      <c r="AO214" s="49"/>
      <c r="AP214" s="49"/>
      <c r="AQ214" s="49"/>
      <c r="AR214" s="49"/>
      <c r="AS214" s="49"/>
    </row>
    <row r="215" spans="30:45">
      <c r="AD215" s="49"/>
      <c r="AE215" s="49"/>
      <c r="AF215" s="49"/>
      <c r="AG215" s="49"/>
      <c r="AH215" s="49"/>
      <c r="AI215" s="49"/>
      <c r="AJ215" s="49"/>
      <c r="AK215" s="49"/>
      <c r="AL215" s="49"/>
      <c r="AM215" s="49"/>
      <c r="AN215" s="49"/>
      <c r="AO215" s="49"/>
      <c r="AP215" s="49"/>
      <c r="AQ215" s="49"/>
      <c r="AR215" s="49"/>
      <c r="AS215" s="49"/>
    </row>
    <row r="216" spans="30:45">
      <c r="AD216" s="49"/>
      <c r="AE216" s="49"/>
      <c r="AF216" s="49"/>
      <c r="AG216" s="49"/>
      <c r="AH216" s="49"/>
      <c r="AI216" s="49"/>
      <c r="AJ216" s="49"/>
      <c r="AK216" s="49"/>
      <c r="AL216" s="49"/>
      <c r="AM216" s="49"/>
      <c r="AN216" s="49"/>
      <c r="AO216" s="49"/>
      <c r="AP216" s="49"/>
      <c r="AQ216" s="49"/>
      <c r="AR216" s="49"/>
      <c r="AS216" s="49"/>
    </row>
    <row r="217" spans="30:45">
      <c r="AD217" s="49"/>
      <c r="AE217" s="49"/>
      <c r="AF217" s="49"/>
      <c r="AG217" s="49"/>
      <c r="AH217" s="49"/>
      <c r="AI217" s="49"/>
      <c r="AJ217" s="49"/>
      <c r="AK217" s="49"/>
      <c r="AL217" s="49"/>
      <c r="AM217" s="49"/>
      <c r="AN217" s="49"/>
      <c r="AO217" s="49"/>
      <c r="AP217" s="49"/>
      <c r="AQ217" s="49"/>
      <c r="AR217" s="49"/>
      <c r="AS217" s="49"/>
    </row>
    <row r="218" spans="30:45">
      <c r="AD218" s="49"/>
      <c r="AE218" s="49"/>
      <c r="AF218" s="49"/>
      <c r="AG218" s="49"/>
      <c r="AH218" s="49"/>
      <c r="AI218" s="49"/>
      <c r="AJ218" s="49"/>
      <c r="AK218" s="49"/>
      <c r="AL218" s="49"/>
      <c r="AM218" s="49"/>
      <c r="AN218" s="49"/>
      <c r="AO218" s="49"/>
      <c r="AP218" s="49"/>
      <c r="AQ218" s="49"/>
      <c r="AR218" s="49"/>
      <c r="AS218" s="49"/>
    </row>
    <row r="219" spans="30:45">
      <c r="AD219" s="49"/>
      <c r="AE219" s="49"/>
      <c r="AF219" s="49"/>
      <c r="AG219" s="49"/>
      <c r="AH219" s="49"/>
      <c r="AI219" s="49"/>
      <c r="AJ219" s="49"/>
      <c r="AK219" s="49"/>
      <c r="AL219" s="49"/>
      <c r="AM219" s="49"/>
      <c r="AN219" s="49"/>
      <c r="AO219" s="49"/>
      <c r="AP219" s="49"/>
      <c r="AQ219" s="49"/>
      <c r="AR219" s="49"/>
      <c r="AS219" s="49"/>
    </row>
    <row r="220" spans="30:45">
      <c r="AD220" s="49"/>
      <c r="AE220" s="49"/>
      <c r="AF220" s="49"/>
      <c r="AG220" s="49"/>
      <c r="AH220" s="49"/>
      <c r="AI220" s="49"/>
      <c r="AJ220" s="49"/>
      <c r="AK220" s="49"/>
      <c r="AL220" s="49"/>
      <c r="AM220" s="49"/>
      <c r="AN220" s="49"/>
      <c r="AO220" s="49"/>
      <c r="AP220" s="49"/>
      <c r="AQ220" s="49"/>
      <c r="AR220" s="49"/>
      <c r="AS220" s="49"/>
    </row>
    <row r="221" spans="30:45">
      <c r="AD221" s="49"/>
      <c r="AE221" s="49"/>
      <c r="AF221" s="49"/>
      <c r="AG221" s="49"/>
      <c r="AH221" s="49"/>
      <c r="AI221" s="49"/>
      <c r="AJ221" s="49"/>
      <c r="AK221" s="49"/>
      <c r="AL221" s="49"/>
      <c r="AM221" s="49"/>
      <c r="AN221" s="49"/>
      <c r="AO221" s="49"/>
      <c r="AP221" s="49"/>
      <c r="AQ221" s="49"/>
      <c r="AR221" s="49"/>
      <c r="AS221" s="49"/>
    </row>
    <row r="222" spans="30:45">
      <c r="AD222" s="49"/>
      <c r="AE222" s="49"/>
      <c r="AF222" s="49"/>
      <c r="AG222" s="49"/>
      <c r="AH222" s="49"/>
      <c r="AI222" s="49"/>
      <c r="AJ222" s="49"/>
      <c r="AK222" s="49"/>
      <c r="AL222" s="49"/>
      <c r="AM222" s="49"/>
      <c r="AN222" s="49"/>
      <c r="AO222" s="49"/>
      <c r="AP222" s="49"/>
      <c r="AQ222" s="49"/>
      <c r="AR222" s="49"/>
      <c r="AS222" s="49"/>
    </row>
    <row r="223" spans="30:45">
      <c r="AD223" s="49"/>
      <c r="AE223" s="56"/>
      <c r="AF223" s="49"/>
      <c r="AG223" s="49"/>
      <c r="AH223" s="49"/>
      <c r="AI223" s="49"/>
      <c r="AJ223" s="56"/>
      <c r="AK223" s="49"/>
      <c r="AL223" s="49"/>
      <c r="AM223" s="49"/>
      <c r="AN223" s="56"/>
      <c r="AO223" s="49"/>
      <c r="AP223" s="49"/>
      <c r="AQ223" s="49"/>
      <c r="AR223" s="49"/>
      <c r="AS223" s="49"/>
    </row>
    <row r="224" spans="30:45">
      <c r="AD224" s="49"/>
      <c r="AE224" s="49"/>
      <c r="AF224" s="49"/>
      <c r="AG224" s="49"/>
      <c r="AH224" s="49"/>
      <c r="AI224" s="49"/>
      <c r="AJ224" s="49"/>
      <c r="AK224" s="49"/>
      <c r="AL224" s="49"/>
      <c r="AM224" s="49"/>
      <c r="AN224" s="49"/>
      <c r="AO224" s="49"/>
      <c r="AP224" s="49"/>
      <c r="AQ224" s="49"/>
      <c r="AR224" s="49"/>
      <c r="AS224" s="49"/>
    </row>
    <row r="225" spans="30:45">
      <c r="AD225" s="49"/>
      <c r="AE225" s="49"/>
      <c r="AF225" s="49"/>
      <c r="AG225" s="49"/>
      <c r="AH225" s="49"/>
      <c r="AI225" s="49"/>
      <c r="AJ225" s="49"/>
      <c r="AK225" s="49"/>
      <c r="AL225" s="49"/>
      <c r="AM225" s="49"/>
      <c r="AN225" s="49"/>
      <c r="AO225" s="49"/>
      <c r="AP225" s="49"/>
      <c r="AQ225" s="49"/>
      <c r="AR225" s="49"/>
      <c r="AS225" s="49"/>
    </row>
    <row r="226" spans="30:45">
      <c r="AD226" s="49"/>
      <c r="AE226" s="49"/>
      <c r="AF226" s="49"/>
      <c r="AG226" s="49"/>
      <c r="AH226" s="49"/>
      <c r="AI226" s="49"/>
      <c r="AJ226" s="49"/>
      <c r="AK226" s="49"/>
      <c r="AL226" s="49"/>
      <c r="AM226" s="49"/>
      <c r="AN226" s="49"/>
      <c r="AO226" s="49"/>
      <c r="AP226" s="49"/>
      <c r="AQ226" s="49"/>
      <c r="AR226" s="49"/>
      <c r="AS226" s="49"/>
    </row>
    <row r="227" spans="30:45">
      <c r="AD227" s="49"/>
      <c r="AE227" s="49"/>
      <c r="AF227" s="49"/>
      <c r="AG227" s="49"/>
      <c r="AH227" s="49"/>
      <c r="AI227" s="49"/>
      <c r="AJ227" s="49"/>
      <c r="AK227" s="49"/>
      <c r="AL227" s="49"/>
      <c r="AM227" s="49"/>
      <c r="AN227" s="49"/>
      <c r="AO227" s="49"/>
      <c r="AP227" s="49"/>
      <c r="AQ227" s="49"/>
      <c r="AR227" s="49"/>
      <c r="AS227" s="49"/>
    </row>
    <row r="228" spans="30:45">
      <c r="AD228" s="49"/>
      <c r="AE228" s="49"/>
      <c r="AF228" s="49"/>
      <c r="AG228" s="49"/>
      <c r="AH228" s="49"/>
      <c r="AI228" s="49"/>
      <c r="AJ228" s="49"/>
      <c r="AK228" s="49"/>
      <c r="AL228" s="49"/>
      <c r="AM228" s="49"/>
      <c r="AN228" s="49"/>
      <c r="AO228" s="49"/>
      <c r="AP228" s="49"/>
      <c r="AQ228" s="49"/>
      <c r="AR228" s="49"/>
      <c r="AS228" s="49"/>
    </row>
    <row r="229" spans="30:45">
      <c r="AD229" s="49"/>
      <c r="AE229" s="49"/>
      <c r="AF229" s="49"/>
      <c r="AG229" s="49"/>
      <c r="AH229" s="49"/>
      <c r="AI229" s="49"/>
      <c r="AJ229" s="49"/>
      <c r="AK229" s="49"/>
      <c r="AL229" s="49"/>
      <c r="AM229" s="49"/>
      <c r="AN229" s="49"/>
      <c r="AO229" s="49"/>
      <c r="AP229" s="49"/>
      <c r="AQ229" s="49"/>
      <c r="AR229" s="49"/>
      <c r="AS229" s="49"/>
    </row>
    <row r="230" spans="30:45">
      <c r="AD230" s="49"/>
      <c r="AE230" s="49"/>
      <c r="AF230" s="49"/>
      <c r="AG230" s="49"/>
      <c r="AH230" s="49"/>
      <c r="AI230" s="49"/>
      <c r="AJ230" s="49"/>
      <c r="AK230" s="49"/>
      <c r="AL230" s="49"/>
      <c r="AM230" s="49"/>
      <c r="AN230" s="49"/>
      <c r="AO230" s="49"/>
      <c r="AP230" s="49"/>
      <c r="AQ230" s="49"/>
      <c r="AR230" s="49"/>
      <c r="AS230" s="49"/>
    </row>
    <row r="231" spans="30:45">
      <c r="AD231" s="49"/>
      <c r="AE231" s="49"/>
      <c r="AF231" s="49"/>
      <c r="AG231" s="49"/>
      <c r="AH231" s="49"/>
      <c r="AI231" s="49"/>
      <c r="AJ231" s="49"/>
      <c r="AK231" s="49"/>
      <c r="AL231" s="49"/>
      <c r="AM231" s="49"/>
      <c r="AN231" s="49"/>
      <c r="AO231" s="49"/>
      <c r="AP231" s="49"/>
      <c r="AQ231" s="49"/>
      <c r="AR231" s="49"/>
      <c r="AS231" s="49"/>
    </row>
    <row r="232" spans="30:45">
      <c r="AD232" s="49"/>
      <c r="AE232" s="49"/>
      <c r="AF232" s="49"/>
      <c r="AG232" s="49"/>
      <c r="AH232" s="49"/>
      <c r="AI232" s="49"/>
      <c r="AJ232" s="49"/>
      <c r="AK232" s="49"/>
      <c r="AL232" s="49"/>
      <c r="AM232" s="49"/>
      <c r="AN232" s="49"/>
      <c r="AO232" s="49"/>
      <c r="AP232" s="49"/>
      <c r="AQ232" s="49"/>
      <c r="AR232" s="49"/>
      <c r="AS232" s="49"/>
    </row>
    <row r="233" spans="30:45">
      <c r="AD233" s="49"/>
      <c r="AE233" s="49"/>
      <c r="AF233" s="49"/>
      <c r="AG233" s="49"/>
      <c r="AH233" s="49"/>
      <c r="AI233" s="49"/>
      <c r="AJ233" s="49"/>
      <c r="AK233" s="49"/>
      <c r="AL233" s="49"/>
      <c r="AM233" s="49"/>
      <c r="AN233" s="49"/>
      <c r="AO233" s="49"/>
      <c r="AP233" s="49"/>
      <c r="AQ233" s="49"/>
      <c r="AR233" s="49"/>
      <c r="AS233" s="49"/>
    </row>
    <row r="234" spans="30:45">
      <c r="AD234" s="49"/>
      <c r="AE234" s="49"/>
      <c r="AF234" s="49"/>
      <c r="AG234" s="49"/>
      <c r="AH234" s="49"/>
      <c r="AI234" s="49"/>
      <c r="AJ234" s="49"/>
      <c r="AK234" s="49"/>
      <c r="AL234" s="49"/>
      <c r="AM234" s="49"/>
      <c r="AN234" s="49"/>
      <c r="AO234" s="49"/>
      <c r="AP234" s="49"/>
      <c r="AQ234" s="49"/>
      <c r="AR234" s="49"/>
      <c r="AS234" s="49"/>
    </row>
    <row r="235" spans="30:45">
      <c r="AD235" s="49"/>
      <c r="AE235" s="49"/>
      <c r="AF235" s="49"/>
      <c r="AG235" s="49"/>
      <c r="AH235" s="49"/>
      <c r="AI235" s="49"/>
      <c r="AJ235" s="49"/>
      <c r="AK235" s="49"/>
      <c r="AL235" s="49"/>
      <c r="AM235" s="49"/>
      <c r="AN235" s="49"/>
      <c r="AO235" s="49"/>
      <c r="AP235" s="49"/>
      <c r="AQ235" s="49"/>
      <c r="AR235" s="49"/>
      <c r="AS235" s="49"/>
    </row>
    <row r="236" spans="30:45">
      <c r="AD236" s="49"/>
      <c r="AE236" s="49"/>
      <c r="AF236" s="49"/>
      <c r="AG236" s="49"/>
      <c r="AH236" s="49"/>
      <c r="AI236" s="49"/>
      <c r="AJ236" s="49"/>
      <c r="AK236" s="49"/>
      <c r="AL236" s="49"/>
      <c r="AM236" s="49"/>
      <c r="AN236" s="49"/>
      <c r="AO236" s="49"/>
      <c r="AP236" s="49"/>
      <c r="AQ236" s="49"/>
      <c r="AR236" s="49"/>
      <c r="AS236" s="49"/>
    </row>
    <row r="237" spans="30:45">
      <c r="AD237" s="49"/>
      <c r="AE237" s="49"/>
      <c r="AF237" s="49"/>
      <c r="AG237" s="49"/>
      <c r="AH237" s="49"/>
      <c r="AI237" s="49"/>
      <c r="AJ237" s="49"/>
      <c r="AK237" s="49"/>
      <c r="AL237" s="49"/>
      <c r="AM237" s="49"/>
      <c r="AN237" s="49"/>
      <c r="AO237" s="49"/>
      <c r="AP237" s="49"/>
      <c r="AQ237" s="49"/>
      <c r="AR237" s="49"/>
      <c r="AS237" s="49"/>
    </row>
    <row r="238" spans="30:45">
      <c r="AD238" s="49"/>
      <c r="AE238" s="49"/>
      <c r="AF238" s="49"/>
      <c r="AG238" s="49"/>
      <c r="AH238" s="49"/>
      <c r="AI238" s="49"/>
      <c r="AJ238" s="49"/>
      <c r="AK238" s="49"/>
      <c r="AL238" s="49"/>
      <c r="AM238" s="49"/>
      <c r="AN238" s="49"/>
      <c r="AO238" s="49"/>
      <c r="AP238" s="49"/>
      <c r="AQ238" s="49"/>
      <c r="AR238" s="49"/>
      <c r="AS238" s="49"/>
    </row>
    <row r="239" spans="30:45">
      <c r="AD239" s="49"/>
      <c r="AE239" s="49"/>
      <c r="AF239" s="49"/>
      <c r="AG239" s="49"/>
      <c r="AH239" s="49"/>
      <c r="AI239" s="49"/>
      <c r="AJ239" s="49"/>
      <c r="AK239" s="49"/>
      <c r="AL239" s="49"/>
      <c r="AM239" s="49"/>
      <c r="AN239" s="49"/>
      <c r="AO239" s="49"/>
      <c r="AP239" s="49"/>
      <c r="AQ239" s="49"/>
      <c r="AR239" s="49"/>
      <c r="AS239" s="49"/>
    </row>
    <row r="240" spans="30:45">
      <c r="AD240" s="49"/>
      <c r="AE240" s="49"/>
      <c r="AF240" s="49"/>
      <c r="AG240" s="49"/>
      <c r="AH240" s="49"/>
      <c r="AI240" s="49"/>
      <c r="AJ240" s="49"/>
      <c r="AK240" s="49"/>
      <c r="AL240" s="49"/>
      <c r="AM240" s="49"/>
      <c r="AN240" s="49"/>
      <c r="AO240" s="49"/>
      <c r="AP240" s="49"/>
      <c r="AQ240" s="49"/>
      <c r="AR240" s="49"/>
      <c r="AS240" s="49"/>
    </row>
    <row r="241" spans="30:45">
      <c r="AD241" s="49"/>
      <c r="AE241" s="56"/>
      <c r="AF241" s="49"/>
      <c r="AG241" s="49"/>
      <c r="AH241" s="49"/>
      <c r="AI241" s="49"/>
      <c r="AJ241" s="56"/>
      <c r="AK241" s="49"/>
      <c r="AL241" s="49"/>
      <c r="AM241" s="49"/>
      <c r="AN241" s="56"/>
      <c r="AO241" s="49"/>
      <c r="AP241" s="49"/>
      <c r="AQ241" s="49"/>
      <c r="AR241" s="49"/>
      <c r="AS241" s="49"/>
    </row>
    <row r="242" spans="30:45">
      <c r="AD242" s="49"/>
      <c r="AE242" s="49"/>
      <c r="AF242" s="49"/>
      <c r="AG242" s="49"/>
      <c r="AH242" s="49"/>
      <c r="AI242" s="49"/>
      <c r="AJ242" s="49"/>
      <c r="AK242" s="49"/>
      <c r="AL242" s="49"/>
      <c r="AM242" s="49"/>
      <c r="AN242" s="49"/>
      <c r="AO242" s="49"/>
      <c r="AP242" s="49"/>
      <c r="AQ242" s="49"/>
      <c r="AR242" s="49"/>
      <c r="AS242" s="49"/>
    </row>
    <row r="243" spans="30:45">
      <c r="AD243" s="49"/>
      <c r="AE243" s="49"/>
      <c r="AF243" s="49"/>
      <c r="AG243" s="49"/>
      <c r="AH243" s="49"/>
      <c r="AI243" s="49"/>
      <c r="AJ243" s="49"/>
      <c r="AK243" s="49"/>
      <c r="AL243" s="49"/>
      <c r="AM243" s="49"/>
      <c r="AN243" s="49"/>
      <c r="AO243" s="49"/>
      <c r="AP243" s="49"/>
      <c r="AQ243" s="49"/>
      <c r="AR243" s="49"/>
      <c r="AS243" s="49"/>
    </row>
    <row r="244" spans="30:45">
      <c r="AD244" s="49"/>
      <c r="AE244" s="49"/>
      <c r="AF244" s="49"/>
      <c r="AG244" s="49"/>
      <c r="AH244" s="49"/>
      <c r="AI244" s="49"/>
      <c r="AJ244" s="49"/>
      <c r="AK244" s="49"/>
      <c r="AL244" s="49"/>
      <c r="AM244" s="49"/>
      <c r="AN244" s="49"/>
      <c r="AO244" s="49"/>
      <c r="AP244" s="49"/>
      <c r="AQ244" s="49"/>
      <c r="AR244" s="49"/>
      <c r="AS244" s="49"/>
    </row>
    <row r="245" spans="30:45">
      <c r="AD245" s="49"/>
      <c r="AE245" s="49"/>
      <c r="AF245" s="49"/>
      <c r="AG245" s="49"/>
      <c r="AH245" s="49"/>
      <c r="AI245" s="49"/>
      <c r="AJ245" s="49"/>
      <c r="AK245" s="49"/>
      <c r="AL245" s="49"/>
      <c r="AM245" s="49"/>
      <c r="AN245" s="49"/>
      <c r="AO245" s="49"/>
      <c r="AP245" s="49"/>
      <c r="AQ245" s="49"/>
      <c r="AR245" s="49"/>
      <c r="AS245" s="49"/>
    </row>
    <row r="246" spans="30:45">
      <c r="AD246" s="49"/>
      <c r="AE246" s="49"/>
      <c r="AF246" s="49"/>
      <c r="AG246" s="49"/>
      <c r="AH246" s="49"/>
      <c r="AI246" s="49"/>
      <c r="AJ246" s="49"/>
      <c r="AK246" s="49"/>
      <c r="AL246" s="49"/>
      <c r="AM246" s="49"/>
      <c r="AN246" s="49"/>
      <c r="AO246" s="49"/>
      <c r="AP246" s="49"/>
      <c r="AQ246" s="49"/>
      <c r="AR246" s="49"/>
      <c r="AS246" s="49"/>
    </row>
    <row r="247" spans="30:45">
      <c r="AD247" s="49"/>
      <c r="AE247" s="49"/>
      <c r="AF247" s="49"/>
      <c r="AG247" s="49"/>
      <c r="AH247" s="49"/>
      <c r="AI247" s="49"/>
      <c r="AJ247" s="49"/>
      <c r="AK247" s="49"/>
      <c r="AL247" s="49"/>
      <c r="AM247" s="49"/>
      <c r="AN247" s="49"/>
      <c r="AO247" s="49"/>
      <c r="AP247" s="49"/>
      <c r="AQ247" s="49"/>
      <c r="AR247" s="49"/>
      <c r="AS247" s="49"/>
    </row>
    <row r="248" spans="30:45">
      <c r="AD248" s="49"/>
      <c r="AE248" s="49"/>
      <c r="AF248" s="49"/>
      <c r="AG248" s="49"/>
      <c r="AH248" s="49"/>
      <c r="AI248" s="49"/>
      <c r="AJ248" s="49"/>
      <c r="AK248" s="49"/>
      <c r="AL248" s="49"/>
      <c r="AM248" s="49"/>
      <c r="AN248" s="49"/>
      <c r="AO248" s="49"/>
      <c r="AP248" s="49"/>
      <c r="AQ248" s="49"/>
      <c r="AR248" s="49"/>
      <c r="AS248" s="49"/>
    </row>
    <row r="249" spans="30:45">
      <c r="AD249" s="49"/>
      <c r="AE249" s="49"/>
      <c r="AF249" s="49"/>
      <c r="AG249" s="49"/>
      <c r="AH249" s="49"/>
      <c r="AI249" s="49"/>
      <c r="AJ249" s="49"/>
      <c r="AK249" s="49"/>
      <c r="AL249" s="49"/>
      <c r="AM249" s="49"/>
      <c r="AN249" s="49"/>
      <c r="AO249" s="49"/>
      <c r="AP249" s="49"/>
      <c r="AQ249" s="49"/>
      <c r="AR249" s="49"/>
      <c r="AS249" s="49"/>
    </row>
    <row r="250" spans="30:45">
      <c r="AD250" s="49"/>
      <c r="AE250" s="49"/>
      <c r="AF250" s="49"/>
      <c r="AG250" s="49"/>
      <c r="AH250" s="49"/>
      <c r="AI250" s="49"/>
      <c r="AJ250" s="49"/>
      <c r="AK250" s="49"/>
      <c r="AL250" s="49"/>
      <c r="AM250" s="49"/>
      <c r="AN250" s="49"/>
      <c r="AO250" s="49"/>
      <c r="AP250" s="49"/>
      <c r="AQ250" s="49"/>
      <c r="AR250" s="49"/>
      <c r="AS250" s="49"/>
    </row>
    <row r="251" spans="30:45">
      <c r="AD251" s="49"/>
      <c r="AE251" s="49"/>
      <c r="AF251" s="49"/>
      <c r="AG251" s="49"/>
      <c r="AH251" s="49"/>
      <c r="AI251" s="49"/>
      <c r="AJ251" s="49"/>
      <c r="AK251" s="49"/>
      <c r="AL251" s="49"/>
      <c r="AM251" s="49"/>
      <c r="AN251" s="49"/>
      <c r="AO251" s="49"/>
      <c r="AP251" s="49"/>
      <c r="AQ251" s="49"/>
      <c r="AR251" s="49"/>
      <c r="AS251" s="49"/>
    </row>
    <row r="252" spans="30:45">
      <c r="AD252" s="49"/>
      <c r="AE252" s="49"/>
      <c r="AF252" s="49"/>
      <c r="AG252" s="49"/>
      <c r="AH252" s="49"/>
      <c r="AI252" s="49"/>
      <c r="AJ252" s="49"/>
      <c r="AK252" s="49"/>
      <c r="AL252" s="49"/>
      <c r="AM252" s="49"/>
      <c r="AN252" s="49"/>
      <c r="AO252" s="49"/>
      <c r="AP252" s="49"/>
      <c r="AQ252" s="49"/>
      <c r="AR252" s="49"/>
      <c r="AS252" s="49"/>
    </row>
    <row r="253" spans="30:45">
      <c r="AD253" s="49"/>
      <c r="AE253" s="49"/>
      <c r="AF253" s="49"/>
      <c r="AG253" s="49"/>
      <c r="AH253" s="49"/>
      <c r="AI253" s="49"/>
      <c r="AJ253" s="49"/>
      <c r="AK253" s="49"/>
      <c r="AL253" s="49"/>
      <c r="AM253" s="49"/>
      <c r="AN253" s="49"/>
      <c r="AO253" s="49"/>
      <c r="AP253" s="49"/>
      <c r="AQ253" s="49"/>
      <c r="AR253" s="49"/>
      <c r="AS253" s="49"/>
    </row>
    <row r="254" spans="30:45">
      <c r="AD254" s="49"/>
      <c r="AE254" s="49"/>
      <c r="AF254" s="49"/>
      <c r="AG254" s="49"/>
      <c r="AH254" s="49"/>
      <c r="AI254" s="49"/>
      <c r="AJ254" s="49"/>
      <c r="AK254" s="49"/>
      <c r="AL254" s="49"/>
      <c r="AM254" s="49"/>
      <c r="AN254" s="49"/>
      <c r="AO254" s="49"/>
      <c r="AP254" s="49"/>
      <c r="AQ254" s="49"/>
      <c r="AR254" s="49"/>
      <c r="AS254" s="49"/>
    </row>
    <row r="255" spans="30:45">
      <c r="AD255" s="49"/>
      <c r="AE255" s="49"/>
      <c r="AF255" s="49"/>
      <c r="AG255" s="49"/>
      <c r="AH255" s="49"/>
      <c r="AI255" s="49"/>
      <c r="AJ255" s="49"/>
      <c r="AK255" s="49"/>
      <c r="AL255" s="49"/>
      <c r="AM255" s="49"/>
      <c r="AN255" s="49"/>
      <c r="AO255" s="49"/>
      <c r="AP255" s="49"/>
      <c r="AQ255" s="49"/>
      <c r="AR255" s="49"/>
      <c r="AS255" s="49"/>
    </row>
    <row r="256" spans="30:45">
      <c r="AD256" s="49"/>
      <c r="AE256" s="49"/>
      <c r="AF256" s="49"/>
      <c r="AG256" s="49"/>
      <c r="AH256" s="49"/>
      <c r="AI256" s="49"/>
      <c r="AJ256" s="49"/>
      <c r="AK256" s="49"/>
      <c r="AL256" s="49"/>
      <c r="AM256" s="49"/>
      <c r="AN256" s="49"/>
      <c r="AO256" s="49"/>
      <c r="AP256" s="49"/>
      <c r="AQ256" s="49"/>
      <c r="AR256" s="49"/>
      <c r="AS256" s="49"/>
    </row>
    <row r="257" spans="30:45">
      <c r="AD257" s="49"/>
      <c r="AE257" s="49"/>
      <c r="AF257" s="49"/>
      <c r="AG257" s="49"/>
      <c r="AH257" s="49"/>
      <c r="AI257" s="49"/>
      <c r="AJ257" s="49"/>
      <c r="AK257" s="49"/>
      <c r="AL257" s="49"/>
      <c r="AM257" s="49"/>
      <c r="AN257" s="49"/>
      <c r="AO257" s="49"/>
      <c r="AP257" s="49"/>
      <c r="AQ257" s="49"/>
      <c r="AR257" s="49"/>
      <c r="AS257" s="49"/>
    </row>
    <row r="258" spans="30:45">
      <c r="AD258" s="49"/>
      <c r="AE258" s="49"/>
      <c r="AF258" s="49"/>
      <c r="AG258" s="49"/>
      <c r="AH258" s="49"/>
      <c r="AI258" s="49"/>
      <c r="AJ258" s="49"/>
      <c r="AK258" s="49"/>
      <c r="AL258" s="49"/>
      <c r="AM258" s="49"/>
      <c r="AN258" s="49"/>
      <c r="AO258" s="49"/>
      <c r="AP258" s="49"/>
      <c r="AQ258" s="49"/>
      <c r="AR258" s="49"/>
      <c r="AS258" s="49"/>
    </row>
    <row r="259" spans="30:45">
      <c r="AD259" s="49"/>
      <c r="AE259" s="56"/>
      <c r="AF259" s="49"/>
      <c r="AG259" s="49"/>
      <c r="AH259" s="49"/>
      <c r="AI259" s="49"/>
      <c r="AJ259" s="56"/>
      <c r="AK259" s="49"/>
      <c r="AL259" s="49"/>
      <c r="AM259" s="49"/>
      <c r="AN259" s="56"/>
      <c r="AO259" s="49"/>
      <c r="AP259" s="49"/>
      <c r="AQ259" s="49"/>
      <c r="AR259" s="49"/>
      <c r="AS259" s="49"/>
    </row>
    <row r="260" spans="30:45">
      <c r="AD260" s="49"/>
      <c r="AE260" s="49"/>
      <c r="AF260" s="49"/>
      <c r="AG260" s="49"/>
      <c r="AH260" s="49"/>
      <c r="AI260" s="49"/>
      <c r="AJ260" s="49"/>
      <c r="AK260" s="49"/>
      <c r="AL260" s="49"/>
      <c r="AM260" s="49"/>
      <c r="AN260" s="49"/>
      <c r="AO260" s="49"/>
      <c r="AP260" s="49"/>
      <c r="AQ260" s="49"/>
      <c r="AR260" s="49"/>
      <c r="AS260" s="49"/>
    </row>
    <row r="261" spans="30:45">
      <c r="AD261" s="49"/>
      <c r="AE261" s="49"/>
      <c r="AF261" s="49"/>
      <c r="AG261" s="49"/>
      <c r="AH261" s="49"/>
      <c r="AI261" s="49"/>
      <c r="AJ261" s="49"/>
      <c r="AK261" s="49"/>
      <c r="AL261" s="49"/>
      <c r="AM261" s="49"/>
      <c r="AN261" s="49"/>
      <c r="AO261" s="49"/>
      <c r="AP261" s="49"/>
      <c r="AQ261" s="49"/>
      <c r="AR261" s="49"/>
      <c r="AS261" s="49"/>
    </row>
    <row r="262" spans="30:45">
      <c r="AD262" s="49"/>
      <c r="AE262" s="49"/>
      <c r="AF262" s="49"/>
      <c r="AG262" s="49"/>
      <c r="AH262" s="49"/>
      <c r="AI262" s="49"/>
      <c r="AJ262" s="49"/>
      <c r="AK262" s="49"/>
      <c r="AL262" s="49"/>
      <c r="AM262" s="49"/>
      <c r="AN262" s="49"/>
      <c r="AO262" s="49"/>
      <c r="AP262" s="49"/>
      <c r="AQ262" s="49"/>
      <c r="AR262" s="49"/>
      <c r="AS262" s="49"/>
    </row>
    <row r="263" spans="30:45">
      <c r="AD263" s="49"/>
      <c r="AE263" s="49"/>
      <c r="AF263" s="49"/>
      <c r="AG263" s="49"/>
      <c r="AH263" s="49"/>
      <c r="AI263" s="49"/>
      <c r="AJ263" s="49"/>
      <c r="AK263" s="49"/>
      <c r="AL263" s="49"/>
      <c r="AM263" s="49"/>
      <c r="AN263" s="49"/>
      <c r="AO263" s="49"/>
      <c r="AP263" s="49"/>
      <c r="AQ263" s="49"/>
      <c r="AR263" s="49"/>
      <c r="AS263" s="49"/>
    </row>
    <row r="264" spans="30:45">
      <c r="AD264" s="49"/>
      <c r="AE264" s="49"/>
      <c r="AF264" s="49"/>
      <c r="AG264" s="49"/>
      <c r="AH264" s="49"/>
      <c r="AI264" s="49"/>
      <c r="AJ264" s="49"/>
      <c r="AK264" s="49"/>
      <c r="AL264" s="49"/>
      <c r="AM264" s="49"/>
      <c r="AN264" s="49"/>
      <c r="AO264" s="49"/>
      <c r="AP264" s="49"/>
      <c r="AQ264" s="49"/>
      <c r="AR264" s="49"/>
      <c r="AS264" s="49"/>
    </row>
    <row r="265" spans="30:45">
      <c r="AD265" s="49"/>
      <c r="AE265" s="49"/>
      <c r="AF265" s="49"/>
      <c r="AG265" s="49"/>
      <c r="AH265" s="49"/>
      <c r="AI265" s="49"/>
      <c r="AJ265" s="49"/>
      <c r="AK265" s="49"/>
      <c r="AL265" s="49"/>
      <c r="AM265" s="49"/>
      <c r="AN265" s="49"/>
      <c r="AO265" s="49"/>
      <c r="AP265" s="49"/>
      <c r="AQ265" s="49"/>
      <c r="AR265" s="49"/>
      <c r="AS265" s="49"/>
    </row>
    <row r="266" spans="30:45">
      <c r="AD266" s="49"/>
      <c r="AE266" s="49"/>
      <c r="AF266" s="49"/>
      <c r="AG266" s="49"/>
      <c r="AH266" s="49"/>
      <c r="AI266" s="49"/>
      <c r="AJ266" s="49"/>
      <c r="AK266" s="49"/>
      <c r="AL266" s="49"/>
      <c r="AM266" s="49"/>
      <c r="AN266" s="49"/>
      <c r="AO266" s="49"/>
      <c r="AP266" s="49"/>
      <c r="AQ266" s="49"/>
      <c r="AR266" s="49"/>
      <c r="AS266" s="49"/>
    </row>
    <row r="267" spans="30:45">
      <c r="AD267" s="49"/>
      <c r="AE267" s="49"/>
      <c r="AF267" s="49"/>
      <c r="AG267" s="49"/>
      <c r="AH267" s="49"/>
      <c r="AI267" s="49"/>
      <c r="AJ267" s="49"/>
      <c r="AK267" s="49"/>
      <c r="AL267" s="49"/>
      <c r="AM267" s="49"/>
      <c r="AN267" s="49"/>
      <c r="AO267" s="49"/>
      <c r="AP267" s="49"/>
      <c r="AQ267" s="49"/>
      <c r="AR267" s="49"/>
      <c r="AS267" s="49"/>
    </row>
    <row r="268" spans="30:45">
      <c r="AD268" s="49"/>
      <c r="AE268" s="49"/>
      <c r="AF268" s="49"/>
      <c r="AG268" s="49"/>
      <c r="AH268" s="49"/>
      <c r="AI268" s="49"/>
      <c r="AJ268" s="49"/>
      <c r="AK268" s="49"/>
      <c r="AL268" s="49"/>
      <c r="AM268" s="49"/>
      <c r="AN268" s="49"/>
      <c r="AO268" s="49"/>
      <c r="AP268" s="49"/>
      <c r="AQ268" s="49"/>
      <c r="AR268" s="49"/>
      <c r="AS268" s="49"/>
    </row>
    <row r="269" spans="30:45">
      <c r="AD269" s="49"/>
      <c r="AE269" s="49"/>
      <c r="AF269" s="49"/>
      <c r="AG269" s="49"/>
      <c r="AH269" s="49"/>
      <c r="AI269" s="49"/>
      <c r="AJ269" s="49"/>
      <c r="AK269" s="49"/>
      <c r="AL269" s="49"/>
      <c r="AM269" s="49"/>
      <c r="AN269" s="49"/>
      <c r="AO269" s="49"/>
      <c r="AP269" s="49"/>
      <c r="AQ269" s="49"/>
      <c r="AR269" s="49"/>
      <c r="AS269" s="49"/>
    </row>
    <row r="270" spans="30:45">
      <c r="AD270" s="49"/>
      <c r="AE270" s="49"/>
      <c r="AF270" s="49"/>
      <c r="AG270" s="49"/>
      <c r="AH270" s="49"/>
      <c r="AI270" s="49"/>
      <c r="AJ270" s="49"/>
      <c r="AK270" s="49"/>
      <c r="AL270" s="49"/>
      <c r="AM270" s="49"/>
      <c r="AN270" s="49"/>
      <c r="AO270" s="49"/>
      <c r="AP270" s="49"/>
      <c r="AQ270" s="49"/>
      <c r="AR270" s="49"/>
      <c r="AS270" s="49"/>
    </row>
    <row r="271" spans="30:45">
      <c r="AD271" s="49"/>
      <c r="AE271" s="49"/>
      <c r="AF271" s="49"/>
      <c r="AG271" s="49"/>
      <c r="AH271" s="49"/>
      <c r="AI271" s="49"/>
      <c r="AJ271" s="49"/>
      <c r="AK271" s="49"/>
      <c r="AL271" s="49"/>
      <c r="AM271" s="49"/>
      <c r="AN271" s="49"/>
      <c r="AO271" s="49"/>
      <c r="AP271" s="49"/>
      <c r="AQ271" s="49"/>
      <c r="AR271" s="49"/>
      <c r="AS271" s="49"/>
    </row>
    <row r="272" spans="30:45">
      <c r="AD272" s="49"/>
      <c r="AE272" s="49"/>
      <c r="AF272" s="49"/>
      <c r="AG272" s="49"/>
      <c r="AH272" s="49"/>
      <c r="AI272" s="49"/>
      <c r="AJ272" s="49"/>
      <c r="AK272" s="49"/>
      <c r="AL272" s="49"/>
      <c r="AM272" s="49"/>
      <c r="AN272" s="49"/>
      <c r="AO272" s="49"/>
      <c r="AP272" s="49"/>
      <c r="AQ272" s="49"/>
      <c r="AR272" s="49"/>
      <c r="AS272" s="49"/>
    </row>
    <row r="273" spans="30:45">
      <c r="AD273" s="49"/>
      <c r="AE273" s="49"/>
      <c r="AF273" s="49"/>
      <c r="AG273" s="49"/>
      <c r="AH273" s="49"/>
      <c r="AI273" s="49"/>
      <c r="AJ273" s="49"/>
      <c r="AK273" s="49"/>
      <c r="AL273" s="49"/>
      <c r="AM273" s="49"/>
      <c r="AN273" s="49"/>
      <c r="AO273" s="49"/>
      <c r="AP273" s="49"/>
      <c r="AQ273" s="49"/>
      <c r="AR273" s="49"/>
      <c r="AS273" s="49"/>
    </row>
    <row r="274" spans="30:45">
      <c r="AD274" s="49"/>
      <c r="AE274" s="49"/>
      <c r="AF274" s="49"/>
      <c r="AG274" s="49"/>
      <c r="AH274" s="49"/>
      <c r="AI274" s="49"/>
      <c r="AJ274" s="49"/>
      <c r="AK274" s="49"/>
      <c r="AL274" s="49"/>
      <c r="AM274" s="49"/>
      <c r="AN274" s="49"/>
      <c r="AO274" s="49"/>
      <c r="AP274" s="49"/>
      <c r="AQ274" s="49"/>
      <c r="AR274" s="49"/>
      <c r="AS274" s="49"/>
    </row>
    <row r="275" spans="30:45">
      <c r="AD275" s="49"/>
      <c r="AE275" s="49"/>
      <c r="AF275" s="49"/>
      <c r="AG275" s="49"/>
      <c r="AH275" s="49"/>
      <c r="AI275" s="49"/>
      <c r="AJ275" s="49"/>
      <c r="AK275" s="49"/>
      <c r="AL275" s="49"/>
      <c r="AM275" s="49"/>
      <c r="AN275" s="49"/>
      <c r="AO275" s="49"/>
      <c r="AP275" s="49"/>
      <c r="AQ275" s="49"/>
      <c r="AR275" s="49"/>
      <c r="AS275" s="49"/>
    </row>
    <row r="276" spans="30:45">
      <c r="AD276" s="49"/>
      <c r="AE276" s="49"/>
      <c r="AF276" s="49"/>
      <c r="AG276" s="49"/>
      <c r="AH276" s="49"/>
      <c r="AI276" s="49"/>
      <c r="AJ276" s="49"/>
      <c r="AK276" s="49"/>
      <c r="AL276" s="49"/>
      <c r="AM276" s="49"/>
      <c r="AN276" s="49"/>
      <c r="AO276" s="49"/>
      <c r="AP276" s="49"/>
      <c r="AQ276" s="49"/>
      <c r="AR276" s="49"/>
      <c r="AS276" s="49"/>
    </row>
    <row r="277" spans="30:45">
      <c r="AD277" s="49"/>
      <c r="AE277" s="56"/>
      <c r="AF277" s="49"/>
      <c r="AG277" s="49"/>
      <c r="AH277" s="49"/>
      <c r="AI277" s="49"/>
      <c r="AJ277" s="56"/>
      <c r="AK277" s="49"/>
      <c r="AL277" s="49"/>
      <c r="AM277" s="49"/>
      <c r="AN277" s="56"/>
      <c r="AO277" s="49"/>
      <c r="AP277" s="49"/>
      <c r="AQ277" s="49"/>
      <c r="AR277" s="49"/>
      <c r="AS277" s="49"/>
    </row>
    <row r="278" spans="30:45">
      <c r="AD278" s="49"/>
      <c r="AE278" s="49"/>
      <c r="AF278" s="49"/>
      <c r="AG278" s="49"/>
      <c r="AH278" s="49"/>
      <c r="AI278" s="49"/>
      <c r="AJ278" s="49"/>
      <c r="AK278" s="49"/>
      <c r="AL278" s="49"/>
      <c r="AM278" s="49"/>
      <c r="AN278" s="49"/>
      <c r="AO278" s="49"/>
      <c r="AP278" s="49"/>
      <c r="AQ278" s="49"/>
      <c r="AR278" s="49"/>
      <c r="AS278" s="49"/>
    </row>
    <row r="279" spans="30:45">
      <c r="AD279" s="49"/>
      <c r="AE279" s="49"/>
      <c r="AF279" s="49"/>
      <c r="AG279" s="49"/>
      <c r="AH279" s="49"/>
      <c r="AI279" s="49"/>
      <c r="AJ279" s="49"/>
      <c r="AK279" s="49"/>
      <c r="AL279" s="49"/>
      <c r="AM279" s="49"/>
      <c r="AN279" s="49"/>
      <c r="AO279" s="49"/>
      <c r="AP279" s="49"/>
      <c r="AQ279" s="49"/>
      <c r="AR279" s="49"/>
      <c r="AS279" s="49"/>
    </row>
    <row r="280" spans="30:45">
      <c r="AD280" s="49"/>
      <c r="AE280" s="49"/>
      <c r="AF280" s="49"/>
      <c r="AG280" s="49"/>
      <c r="AH280" s="49"/>
      <c r="AI280" s="49"/>
      <c r="AJ280" s="49"/>
      <c r="AK280" s="49"/>
      <c r="AL280" s="49"/>
      <c r="AM280" s="49"/>
      <c r="AN280" s="49"/>
      <c r="AO280" s="49"/>
      <c r="AP280" s="49"/>
      <c r="AQ280" s="49"/>
      <c r="AR280" s="49"/>
      <c r="AS280" s="49"/>
    </row>
    <row r="281" spans="30:45">
      <c r="AD281" s="49"/>
      <c r="AE281" s="49"/>
      <c r="AF281" s="49"/>
      <c r="AG281" s="49"/>
      <c r="AH281" s="49"/>
      <c r="AI281" s="49"/>
      <c r="AJ281" s="49"/>
      <c r="AK281" s="49"/>
      <c r="AL281" s="49"/>
      <c r="AM281" s="49"/>
      <c r="AN281" s="49"/>
      <c r="AO281" s="49"/>
      <c r="AP281" s="49"/>
      <c r="AQ281" s="49"/>
      <c r="AR281" s="49"/>
      <c r="AS281" s="49"/>
    </row>
    <row r="282" spans="30:45">
      <c r="AD282" s="49"/>
      <c r="AE282" s="49"/>
      <c r="AF282" s="49"/>
      <c r="AG282" s="49"/>
      <c r="AH282" s="49"/>
      <c r="AI282" s="49"/>
      <c r="AJ282" s="49"/>
      <c r="AK282" s="49"/>
      <c r="AL282" s="49"/>
      <c r="AM282" s="49"/>
      <c r="AN282" s="49"/>
      <c r="AO282" s="49"/>
      <c r="AP282" s="49"/>
      <c r="AQ282" s="49"/>
      <c r="AR282" s="49"/>
      <c r="AS282" s="49"/>
    </row>
    <row r="283" spans="30:45">
      <c r="AD283" s="49"/>
      <c r="AE283" s="49"/>
      <c r="AF283" s="49"/>
      <c r="AG283" s="49"/>
      <c r="AH283" s="49"/>
      <c r="AI283" s="49"/>
      <c r="AJ283" s="49"/>
      <c r="AK283" s="49"/>
      <c r="AL283" s="49"/>
      <c r="AM283" s="49"/>
      <c r="AN283" s="49"/>
      <c r="AO283" s="49"/>
      <c r="AP283" s="49"/>
      <c r="AQ283" s="49"/>
      <c r="AR283" s="49"/>
      <c r="AS283" s="49"/>
    </row>
    <row r="284" spans="30:45">
      <c r="AD284" s="49"/>
      <c r="AE284" s="49"/>
      <c r="AF284" s="49"/>
      <c r="AG284" s="49"/>
      <c r="AH284" s="49"/>
      <c r="AI284" s="49"/>
      <c r="AJ284" s="49"/>
      <c r="AK284" s="49"/>
      <c r="AL284" s="49"/>
      <c r="AM284" s="49"/>
      <c r="AN284" s="49"/>
      <c r="AO284" s="49"/>
      <c r="AP284" s="49"/>
      <c r="AQ284" s="49"/>
      <c r="AR284" s="49"/>
      <c r="AS284" s="49"/>
    </row>
    <row r="285" spans="30:45">
      <c r="AD285" s="49"/>
      <c r="AE285" s="49"/>
      <c r="AF285" s="49"/>
      <c r="AG285" s="49"/>
      <c r="AH285" s="49"/>
      <c r="AI285" s="49"/>
      <c r="AJ285" s="49"/>
      <c r="AK285" s="49"/>
      <c r="AL285" s="49"/>
      <c r="AM285" s="49"/>
      <c r="AN285" s="49"/>
      <c r="AO285" s="49"/>
      <c r="AP285" s="49"/>
      <c r="AQ285" s="49"/>
      <c r="AR285" s="49"/>
      <c r="AS285" s="49"/>
    </row>
    <row r="286" spans="30:45">
      <c r="AD286" s="49"/>
      <c r="AE286" s="49"/>
      <c r="AF286" s="49"/>
      <c r="AG286" s="49"/>
      <c r="AH286" s="49"/>
      <c r="AI286" s="49"/>
      <c r="AJ286" s="49"/>
      <c r="AK286" s="49"/>
      <c r="AL286" s="49"/>
      <c r="AM286" s="49"/>
      <c r="AN286" s="49"/>
      <c r="AO286" s="49"/>
      <c r="AP286" s="49"/>
      <c r="AQ286" s="49"/>
      <c r="AR286" s="49"/>
      <c r="AS286" s="49"/>
    </row>
    <row r="287" spans="30:45">
      <c r="AD287" s="49"/>
      <c r="AE287" s="49"/>
      <c r="AF287" s="49"/>
      <c r="AG287" s="49"/>
      <c r="AH287" s="49"/>
      <c r="AI287" s="49"/>
      <c r="AJ287" s="49"/>
      <c r="AK287" s="49"/>
      <c r="AL287" s="49"/>
      <c r="AM287" s="49"/>
      <c r="AN287" s="49"/>
      <c r="AO287" s="49"/>
      <c r="AP287" s="49"/>
      <c r="AQ287" s="49"/>
      <c r="AR287" s="49"/>
      <c r="AS287" s="49"/>
    </row>
    <row r="288" spans="30:45">
      <c r="AD288" s="49"/>
      <c r="AE288" s="49"/>
      <c r="AF288" s="49"/>
      <c r="AG288" s="49"/>
      <c r="AH288" s="49"/>
      <c r="AI288" s="49"/>
      <c r="AJ288" s="49"/>
      <c r="AK288" s="49"/>
      <c r="AL288" s="49"/>
      <c r="AM288" s="49"/>
      <c r="AN288" s="49"/>
      <c r="AO288" s="49"/>
      <c r="AP288" s="49"/>
      <c r="AQ288" s="49"/>
      <c r="AR288" s="49"/>
      <c r="AS288" s="49"/>
    </row>
    <row r="289" spans="30:45">
      <c r="AD289" s="49"/>
      <c r="AE289" s="49"/>
      <c r="AF289" s="49"/>
      <c r="AG289" s="49"/>
      <c r="AH289" s="49"/>
      <c r="AI289" s="49"/>
      <c r="AJ289" s="49"/>
      <c r="AK289" s="49"/>
      <c r="AL289" s="49"/>
      <c r="AM289" s="49"/>
      <c r="AN289" s="49"/>
      <c r="AO289" s="49"/>
      <c r="AP289" s="49"/>
      <c r="AQ289" s="49"/>
      <c r="AR289" s="49"/>
      <c r="AS289" s="49"/>
    </row>
    <row r="290" spans="30:45">
      <c r="AD290" s="49"/>
      <c r="AE290" s="49"/>
      <c r="AF290" s="49"/>
      <c r="AG290" s="49"/>
      <c r="AH290" s="49"/>
      <c r="AI290" s="49"/>
      <c r="AJ290" s="49"/>
      <c r="AK290" s="49"/>
      <c r="AL290" s="49"/>
      <c r="AM290" s="49"/>
      <c r="AN290" s="49"/>
      <c r="AO290" s="49"/>
      <c r="AP290" s="49"/>
      <c r="AQ290" s="49"/>
      <c r="AR290" s="49"/>
      <c r="AS290" s="49"/>
    </row>
    <row r="291" spans="30:45">
      <c r="AD291" s="49"/>
      <c r="AE291" s="49"/>
      <c r="AF291" s="49"/>
      <c r="AG291" s="49"/>
      <c r="AH291" s="49"/>
      <c r="AI291" s="49"/>
      <c r="AJ291" s="49"/>
      <c r="AK291" s="49"/>
      <c r="AL291" s="49"/>
      <c r="AM291" s="49"/>
      <c r="AN291" s="49"/>
      <c r="AO291" s="49"/>
      <c r="AP291" s="49"/>
      <c r="AQ291" s="49"/>
      <c r="AR291" s="49"/>
      <c r="AS291" s="49"/>
    </row>
    <row r="292" spans="30:45">
      <c r="AD292" s="49"/>
      <c r="AE292" s="49"/>
      <c r="AF292" s="49"/>
      <c r="AG292" s="49"/>
      <c r="AH292" s="49"/>
      <c r="AI292" s="49"/>
      <c r="AJ292" s="49"/>
      <c r="AK292" s="49"/>
      <c r="AL292" s="49"/>
      <c r="AM292" s="49"/>
      <c r="AN292" s="49"/>
      <c r="AO292" s="49"/>
      <c r="AP292" s="49"/>
      <c r="AQ292" s="49"/>
      <c r="AR292" s="49"/>
      <c r="AS292" s="49"/>
    </row>
    <row r="293" spans="30:45">
      <c r="AD293" s="49"/>
      <c r="AE293" s="49"/>
      <c r="AF293" s="49"/>
      <c r="AG293" s="49"/>
      <c r="AH293" s="49"/>
      <c r="AI293" s="49"/>
      <c r="AJ293" s="49"/>
      <c r="AK293" s="49"/>
      <c r="AL293" s="49"/>
      <c r="AM293" s="49"/>
      <c r="AN293" s="49"/>
      <c r="AO293" s="49"/>
      <c r="AP293" s="49"/>
      <c r="AQ293" s="49"/>
      <c r="AR293" s="49"/>
      <c r="AS293" s="49"/>
    </row>
    <row r="294" spans="30:45">
      <c r="AD294" s="49"/>
      <c r="AE294" s="49"/>
      <c r="AF294" s="49"/>
      <c r="AG294" s="49"/>
      <c r="AH294" s="49"/>
      <c r="AI294" s="49"/>
      <c r="AJ294" s="49"/>
      <c r="AK294" s="49"/>
      <c r="AL294" s="49"/>
      <c r="AM294" s="49"/>
      <c r="AN294" s="49"/>
      <c r="AO294" s="49"/>
      <c r="AP294" s="49"/>
      <c r="AQ294" s="49"/>
      <c r="AR294" s="49"/>
      <c r="AS294" s="49"/>
    </row>
    <row r="295" spans="30:45">
      <c r="AD295" s="49"/>
      <c r="AE295" s="56"/>
      <c r="AF295" s="49"/>
      <c r="AG295" s="49"/>
      <c r="AH295" s="49"/>
      <c r="AI295" s="49"/>
      <c r="AJ295" s="56"/>
      <c r="AK295" s="49"/>
      <c r="AL295" s="49"/>
      <c r="AM295" s="49"/>
      <c r="AN295" s="56"/>
      <c r="AO295" s="49"/>
      <c r="AP295" s="49"/>
      <c r="AQ295" s="49"/>
      <c r="AR295" s="49"/>
      <c r="AS295" s="49"/>
    </row>
    <row r="296" spans="30:45">
      <c r="AD296" s="49"/>
      <c r="AE296" s="49"/>
      <c r="AF296" s="49"/>
      <c r="AG296" s="49"/>
      <c r="AH296" s="49"/>
      <c r="AI296" s="49"/>
      <c r="AJ296" s="49"/>
      <c r="AK296" s="49"/>
      <c r="AL296" s="49"/>
      <c r="AM296" s="49"/>
      <c r="AN296" s="49"/>
      <c r="AO296" s="49"/>
      <c r="AP296" s="49"/>
      <c r="AQ296" s="49"/>
      <c r="AR296" s="49"/>
      <c r="AS296" s="49"/>
    </row>
    <row r="297" spans="30:45">
      <c r="AD297" s="49"/>
      <c r="AE297" s="49"/>
      <c r="AF297" s="49"/>
      <c r="AG297" s="49"/>
      <c r="AH297" s="49"/>
      <c r="AI297" s="49"/>
      <c r="AJ297" s="49"/>
      <c r="AK297" s="49"/>
      <c r="AL297" s="49"/>
      <c r="AM297" s="49"/>
      <c r="AN297" s="49"/>
      <c r="AO297" s="49"/>
      <c r="AP297" s="49"/>
      <c r="AQ297" s="49"/>
      <c r="AR297" s="49"/>
      <c r="AS297" s="49"/>
    </row>
    <row r="298" spans="30:45">
      <c r="AD298" s="49"/>
      <c r="AE298" s="49"/>
      <c r="AF298" s="49"/>
      <c r="AG298" s="49"/>
      <c r="AH298" s="49"/>
      <c r="AI298" s="49"/>
      <c r="AJ298" s="49"/>
      <c r="AK298" s="49"/>
      <c r="AL298" s="49"/>
      <c r="AM298" s="49"/>
      <c r="AN298" s="49"/>
      <c r="AO298" s="49"/>
      <c r="AP298" s="49"/>
      <c r="AQ298" s="49"/>
      <c r="AR298" s="49"/>
      <c r="AS298" s="49"/>
    </row>
    <row r="299" spans="30:45">
      <c r="AD299" s="49"/>
      <c r="AE299" s="49"/>
      <c r="AF299" s="49"/>
      <c r="AG299" s="49"/>
      <c r="AH299" s="49"/>
      <c r="AI299" s="49"/>
      <c r="AJ299" s="49"/>
      <c r="AK299" s="49"/>
      <c r="AL299" s="49"/>
      <c r="AM299" s="49"/>
      <c r="AN299" s="49"/>
      <c r="AO299" s="49"/>
      <c r="AP299" s="49"/>
      <c r="AQ299" s="49"/>
      <c r="AR299" s="49"/>
      <c r="AS299" s="49"/>
    </row>
    <row r="300" spans="30:45">
      <c r="AD300" s="49"/>
      <c r="AE300" s="49"/>
      <c r="AF300" s="49"/>
      <c r="AG300" s="49"/>
      <c r="AH300" s="49"/>
      <c r="AI300" s="49"/>
      <c r="AJ300" s="49"/>
      <c r="AK300" s="49"/>
      <c r="AL300" s="49"/>
      <c r="AM300" s="49"/>
      <c r="AN300" s="49"/>
      <c r="AO300" s="49"/>
      <c r="AP300" s="49"/>
      <c r="AQ300" s="49"/>
      <c r="AR300" s="49"/>
      <c r="AS300" s="49"/>
    </row>
    <row r="301" spans="30:45">
      <c r="AD301" s="49"/>
      <c r="AE301" s="49"/>
      <c r="AF301" s="49"/>
      <c r="AG301" s="49"/>
      <c r="AH301" s="49"/>
      <c r="AI301" s="49"/>
      <c r="AJ301" s="49"/>
      <c r="AK301" s="49"/>
      <c r="AL301" s="49"/>
      <c r="AM301" s="49"/>
      <c r="AN301" s="49"/>
      <c r="AO301" s="49"/>
      <c r="AP301" s="49"/>
      <c r="AQ301" s="49"/>
      <c r="AR301" s="49"/>
      <c r="AS301" s="49"/>
    </row>
    <row r="302" spans="30:45">
      <c r="AD302" s="49"/>
      <c r="AE302" s="49"/>
      <c r="AF302" s="49"/>
      <c r="AG302" s="49"/>
      <c r="AH302" s="49"/>
      <c r="AI302" s="49"/>
      <c r="AJ302" s="49"/>
      <c r="AK302" s="49"/>
      <c r="AL302" s="49"/>
      <c r="AM302" s="49"/>
      <c r="AN302" s="49"/>
      <c r="AO302" s="49"/>
      <c r="AP302" s="49"/>
      <c r="AQ302" s="49"/>
      <c r="AR302" s="49"/>
      <c r="AS302" s="49"/>
    </row>
    <row r="303" spans="30:45">
      <c r="AD303" s="49"/>
      <c r="AE303" s="49"/>
      <c r="AF303" s="49"/>
      <c r="AG303" s="49"/>
      <c r="AH303" s="49"/>
      <c r="AI303" s="49"/>
      <c r="AJ303" s="49"/>
      <c r="AK303" s="49"/>
      <c r="AL303" s="49"/>
      <c r="AM303" s="49"/>
      <c r="AN303" s="49"/>
      <c r="AO303" s="49"/>
      <c r="AP303" s="49"/>
      <c r="AQ303" s="49"/>
      <c r="AR303" s="49"/>
      <c r="AS303" s="49"/>
    </row>
    <row r="304" spans="30:45">
      <c r="AD304" s="49"/>
      <c r="AE304" s="49"/>
      <c r="AF304" s="49"/>
      <c r="AG304" s="49"/>
      <c r="AH304" s="49"/>
      <c r="AI304" s="49"/>
      <c r="AJ304" s="49"/>
      <c r="AK304" s="49"/>
      <c r="AL304" s="49"/>
      <c r="AM304" s="49"/>
      <c r="AN304" s="49"/>
      <c r="AO304" s="49"/>
      <c r="AP304" s="49"/>
      <c r="AQ304" s="49"/>
      <c r="AR304" s="49"/>
      <c r="AS304" s="49"/>
    </row>
    <row r="305" spans="30:45">
      <c r="AD305" s="49"/>
      <c r="AE305" s="49"/>
      <c r="AF305" s="49"/>
      <c r="AG305" s="49"/>
      <c r="AH305" s="49"/>
      <c r="AI305" s="49"/>
      <c r="AJ305" s="49"/>
      <c r="AK305" s="49"/>
      <c r="AL305" s="49"/>
      <c r="AM305" s="49"/>
      <c r="AN305" s="49"/>
      <c r="AO305" s="49"/>
      <c r="AP305" s="49"/>
      <c r="AQ305" s="49"/>
      <c r="AR305" s="49"/>
      <c r="AS305" s="49"/>
    </row>
    <row r="306" spans="30:45">
      <c r="AD306" s="49"/>
      <c r="AE306" s="49"/>
      <c r="AF306" s="49"/>
      <c r="AG306" s="49"/>
      <c r="AH306" s="49"/>
      <c r="AI306" s="49"/>
      <c r="AJ306" s="49"/>
      <c r="AK306" s="49"/>
      <c r="AL306" s="49"/>
      <c r="AM306" s="49"/>
      <c r="AN306" s="49"/>
      <c r="AO306" s="49"/>
      <c r="AP306" s="49"/>
      <c r="AQ306" s="49"/>
      <c r="AR306" s="49"/>
      <c r="AS306" s="49"/>
    </row>
    <row r="307" spans="30:45">
      <c r="AD307" s="49"/>
      <c r="AE307" s="49"/>
      <c r="AF307" s="49"/>
      <c r="AG307" s="49"/>
      <c r="AH307" s="49"/>
      <c r="AI307" s="49"/>
      <c r="AJ307" s="49"/>
      <c r="AK307" s="49"/>
      <c r="AL307" s="49"/>
      <c r="AM307" s="49"/>
      <c r="AN307" s="49"/>
      <c r="AO307" s="49"/>
      <c r="AP307" s="49"/>
      <c r="AQ307" s="49"/>
      <c r="AR307" s="49"/>
      <c r="AS307" s="49"/>
    </row>
    <row r="308" spans="30:45">
      <c r="AD308" s="49"/>
      <c r="AE308" s="49"/>
      <c r="AF308" s="49"/>
      <c r="AG308" s="49"/>
      <c r="AH308" s="49"/>
      <c r="AI308" s="49"/>
      <c r="AJ308" s="49"/>
      <c r="AK308" s="49"/>
      <c r="AL308" s="49"/>
      <c r="AM308" s="49"/>
      <c r="AN308" s="49"/>
      <c r="AO308" s="49"/>
      <c r="AP308" s="49"/>
      <c r="AQ308" s="49"/>
      <c r="AR308" s="49"/>
      <c r="AS308" s="49"/>
    </row>
    <row r="309" spans="30:45">
      <c r="AD309" s="49"/>
      <c r="AE309" s="49"/>
      <c r="AF309" s="49"/>
      <c r="AG309" s="49"/>
      <c r="AH309" s="49"/>
      <c r="AI309" s="49"/>
      <c r="AJ309" s="49"/>
      <c r="AK309" s="49"/>
      <c r="AL309" s="49"/>
      <c r="AM309" s="49"/>
      <c r="AN309" s="49"/>
      <c r="AO309" s="49"/>
      <c r="AP309" s="49"/>
      <c r="AQ309" s="49"/>
      <c r="AR309" s="49"/>
      <c r="AS309" s="49"/>
    </row>
    <row r="310" spans="30:45">
      <c r="AD310" s="49"/>
      <c r="AE310" s="49"/>
      <c r="AF310" s="49"/>
      <c r="AG310" s="49"/>
      <c r="AH310" s="49"/>
      <c r="AI310" s="49"/>
      <c r="AJ310" s="49"/>
      <c r="AK310" s="49"/>
      <c r="AL310" s="49"/>
      <c r="AM310" s="49"/>
      <c r="AN310" s="49"/>
      <c r="AO310" s="49"/>
      <c r="AP310" s="49"/>
      <c r="AQ310" s="49"/>
      <c r="AR310" s="49"/>
      <c r="AS310" s="49"/>
    </row>
    <row r="311" spans="30:45">
      <c r="AD311" s="49"/>
      <c r="AE311" s="49"/>
      <c r="AF311" s="49"/>
      <c r="AG311" s="49"/>
      <c r="AH311" s="49"/>
      <c r="AI311" s="49"/>
      <c r="AJ311" s="49"/>
      <c r="AK311" s="49"/>
      <c r="AL311" s="49"/>
      <c r="AM311" s="49"/>
      <c r="AN311" s="49"/>
      <c r="AO311" s="49"/>
      <c r="AP311" s="49"/>
      <c r="AQ311" s="49"/>
      <c r="AR311" s="49"/>
      <c r="AS311" s="49"/>
    </row>
    <row r="312" spans="30:45">
      <c r="AD312" s="49"/>
      <c r="AE312" s="49"/>
      <c r="AF312" s="49"/>
      <c r="AG312" s="49"/>
      <c r="AH312" s="49"/>
      <c r="AI312" s="49"/>
      <c r="AJ312" s="49"/>
      <c r="AK312" s="49"/>
      <c r="AL312" s="49"/>
      <c r="AM312" s="49"/>
      <c r="AN312" s="49"/>
      <c r="AO312" s="49"/>
      <c r="AP312" s="49"/>
      <c r="AQ312" s="49"/>
      <c r="AR312" s="49"/>
      <c r="AS312" s="49"/>
    </row>
    <row r="313" spans="30:45">
      <c r="AD313" s="49"/>
      <c r="AE313" s="56"/>
      <c r="AF313" s="49"/>
      <c r="AG313" s="49"/>
      <c r="AH313" s="49"/>
      <c r="AI313" s="49"/>
      <c r="AJ313" s="56"/>
      <c r="AK313" s="49"/>
      <c r="AL313" s="49"/>
      <c r="AM313" s="49"/>
      <c r="AN313" s="56"/>
      <c r="AO313" s="49"/>
      <c r="AP313" s="49"/>
      <c r="AQ313" s="49"/>
      <c r="AR313" s="49"/>
      <c r="AS313" s="49"/>
    </row>
    <row r="314" spans="30:45">
      <c r="AD314" s="49"/>
      <c r="AE314" s="49"/>
      <c r="AF314" s="49"/>
      <c r="AG314" s="49"/>
      <c r="AH314" s="49"/>
      <c r="AI314" s="49"/>
      <c r="AJ314" s="49"/>
      <c r="AK314" s="49"/>
      <c r="AL314" s="49"/>
      <c r="AM314" s="49"/>
      <c r="AN314" s="49"/>
      <c r="AO314" s="49"/>
      <c r="AP314" s="49"/>
      <c r="AQ314" s="49"/>
      <c r="AR314" s="49"/>
      <c r="AS314" s="49"/>
    </row>
    <row r="315" spans="30:45">
      <c r="AD315" s="49"/>
      <c r="AE315" s="49"/>
      <c r="AF315" s="49"/>
      <c r="AG315" s="49"/>
      <c r="AH315" s="49"/>
      <c r="AI315" s="49"/>
      <c r="AJ315" s="49"/>
      <c r="AK315" s="49"/>
      <c r="AL315" s="49"/>
      <c r="AM315" s="49"/>
      <c r="AN315" s="49"/>
      <c r="AO315" s="49"/>
      <c r="AP315" s="49"/>
      <c r="AQ315" s="49"/>
      <c r="AR315" s="49"/>
      <c r="AS315" s="49"/>
    </row>
    <row r="316" spans="30:45">
      <c r="AD316" s="49"/>
      <c r="AE316" s="49"/>
      <c r="AF316" s="49"/>
      <c r="AG316" s="49"/>
      <c r="AH316" s="49"/>
      <c r="AI316" s="49"/>
      <c r="AJ316" s="49"/>
      <c r="AK316" s="49"/>
      <c r="AL316" s="49"/>
      <c r="AM316" s="49"/>
      <c r="AN316" s="49"/>
      <c r="AO316" s="49"/>
      <c r="AP316" s="49"/>
      <c r="AQ316" s="49"/>
      <c r="AR316" s="49"/>
      <c r="AS316" s="49"/>
    </row>
    <row r="317" spans="30:45">
      <c r="AD317" s="49"/>
      <c r="AE317" s="49"/>
      <c r="AF317" s="49"/>
      <c r="AG317" s="49"/>
      <c r="AH317" s="49"/>
      <c r="AI317" s="49"/>
      <c r="AJ317" s="49"/>
      <c r="AK317" s="49"/>
      <c r="AL317" s="49"/>
      <c r="AM317" s="49"/>
      <c r="AN317" s="49"/>
      <c r="AO317" s="49"/>
      <c r="AP317" s="49"/>
      <c r="AQ317" s="49"/>
      <c r="AR317" s="49"/>
      <c r="AS317" s="49"/>
    </row>
    <row r="318" spans="30:45">
      <c r="AD318" s="49"/>
      <c r="AE318" s="49"/>
      <c r="AF318" s="49"/>
      <c r="AG318" s="49"/>
      <c r="AH318" s="49"/>
      <c r="AI318" s="49"/>
      <c r="AJ318" s="49"/>
      <c r="AK318" s="49"/>
      <c r="AL318" s="49"/>
      <c r="AM318" s="49"/>
      <c r="AN318" s="49"/>
      <c r="AO318" s="49"/>
      <c r="AP318" s="49"/>
      <c r="AQ318" s="49"/>
      <c r="AR318" s="49"/>
      <c r="AS318" s="49"/>
    </row>
    <row r="319" spans="30:45">
      <c r="AD319" s="49"/>
      <c r="AE319" s="49"/>
      <c r="AF319" s="49"/>
      <c r="AG319" s="49"/>
      <c r="AH319" s="49"/>
      <c r="AI319" s="49"/>
      <c r="AJ319" s="49"/>
      <c r="AK319" s="49"/>
      <c r="AL319" s="49"/>
      <c r="AM319" s="49"/>
      <c r="AN319" s="49"/>
      <c r="AO319" s="49"/>
      <c r="AP319" s="49"/>
      <c r="AQ319" s="49"/>
      <c r="AR319" s="49"/>
      <c r="AS319" s="49"/>
    </row>
    <row r="320" spans="30:45">
      <c r="AD320" s="49"/>
      <c r="AE320" s="49"/>
      <c r="AF320" s="49"/>
      <c r="AG320" s="49"/>
      <c r="AH320" s="49"/>
      <c r="AI320" s="49"/>
      <c r="AJ320" s="49"/>
      <c r="AK320" s="49"/>
      <c r="AL320" s="49"/>
      <c r="AM320" s="49"/>
      <c r="AN320" s="49"/>
      <c r="AO320" s="49"/>
      <c r="AP320" s="49"/>
      <c r="AQ320" s="49"/>
      <c r="AR320" s="49"/>
      <c r="AS320" s="49"/>
    </row>
    <row r="321" spans="30:45">
      <c r="AD321" s="49"/>
      <c r="AE321" s="49"/>
      <c r="AF321" s="49"/>
      <c r="AG321" s="49"/>
      <c r="AH321" s="49"/>
      <c r="AI321" s="49"/>
      <c r="AJ321" s="49"/>
      <c r="AK321" s="49"/>
      <c r="AL321" s="49"/>
      <c r="AM321" s="49"/>
      <c r="AN321" s="49"/>
      <c r="AO321" s="49"/>
      <c r="AP321" s="49"/>
      <c r="AQ321" s="49"/>
      <c r="AR321" s="49"/>
      <c r="AS321" s="49"/>
    </row>
    <row r="322" spans="30:45">
      <c r="AD322" s="49"/>
      <c r="AE322" s="49"/>
      <c r="AF322" s="49"/>
      <c r="AG322" s="49"/>
      <c r="AH322" s="49"/>
      <c r="AI322" s="49"/>
      <c r="AJ322" s="49"/>
      <c r="AK322" s="49"/>
      <c r="AL322" s="49"/>
      <c r="AM322" s="49"/>
      <c r="AN322" s="49"/>
      <c r="AO322" s="49"/>
      <c r="AP322" s="49"/>
      <c r="AQ322" s="49"/>
      <c r="AR322" s="49"/>
      <c r="AS322" s="49"/>
    </row>
    <row r="323" spans="30:45">
      <c r="AD323" s="49"/>
      <c r="AE323" s="49"/>
      <c r="AF323" s="49"/>
      <c r="AG323" s="49"/>
      <c r="AH323" s="49"/>
      <c r="AI323" s="49"/>
      <c r="AJ323" s="49"/>
      <c r="AK323" s="49"/>
      <c r="AL323" s="49"/>
      <c r="AM323" s="49"/>
      <c r="AN323" s="49"/>
      <c r="AO323" s="49"/>
      <c r="AP323" s="49"/>
      <c r="AQ323" s="49"/>
      <c r="AR323" s="49"/>
      <c r="AS323" s="49"/>
    </row>
    <row r="324" spans="30:45">
      <c r="AD324" s="49"/>
      <c r="AE324" s="49"/>
      <c r="AF324" s="49"/>
      <c r="AG324" s="49"/>
      <c r="AH324" s="49"/>
      <c r="AI324" s="49"/>
      <c r="AJ324" s="49"/>
      <c r="AK324" s="49"/>
      <c r="AL324" s="49"/>
      <c r="AM324" s="49"/>
      <c r="AN324" s="49"/>
      <c r="AO324" s="49"/>
      <c r="AP324" s="49"/>
      <c r="AQ324" s="49"/>
      <c r="AR324" s="49"/>
      <c r="AS324" s="49"/>
    </row>
    <row r="325" spans="30:45">
      <c r="AD325" s="49"/>
      <c r="AE325" s="49"/>
      <c r="AF325" s="49"/>
      <c r="AG325" s="49"/>
      <c r="AH325" s="49"/>
      <c r="AI325" s="49"/>
      <c r="AJ325" s="49"/>
      <c r="AK325" s="49"/>
      <c r="AL325" s="49"/>
      <c r="AM325" s="49"/>
      <c r="AN325" s="49"/>
      <c r="AO325" s="49"/>
      <c r="AP325" s="49"/>
      <c r="AQ325" s="49"/>
      <c r="AR325" s="49"/>
      <c r="AS325" s="49"/>
    </row>
    <row r="326" spans="30:45">
      <c r="AD326" s="49"/>
      <c r="AE326" s="49"/>
      <c r="AF326" s="49"/>
      <c r="AG326" s="49"/>
      <c r="AH326" s="49"/>
      <c r="AI326" s="49"/>
      <c r="AJ326" s="49"/>
      <c r="AK326" s="49"/>
      <c r="AL326" s="49"/>
      <c r="AM326" s="49"/>
      <c r="AN326" s="49"/>
      <c r="AO326" s="49"/>
      <c r="AP326" s="49"/>
      <c r="AQ326" s="49"/>
      <c r="AR326" s="49"/>
      <c r="AS326" s="49"/>
    </row>
    <row r="327" spans="30:45">
      <c r="AD327" s="49"/>
      <c r="AE327" s="49"/>
      <c r="AF327" s="49"/>
      <c r="AG327" s="49"/>
      <c r="AH327" s="49"/>
      <c r="AI327" s="49"/>
      <c r="AJ327" s="49"/>
      <c r="AK327" s="49"/>
      <c r="AL327" s="49"/>
      <c r="AM327" s="49"/>
      <c r="AN327" s="49"/>
      <c r="AO327" s="49"/>
      <c r="AP327" s="49"/>
      <c r="AQ327" s="49"/>
      <c r="AR327" s="49"/>
      <c r="AS327" s="49"/>
    </row>
    <row r="328" spans="30:45">
      <c r="AD328" s="49"/>
      <c r="AE328" s="49"/>
      <c r="AF328" s="49"/>
      <c r="AG328" s="49"/>
      <c r="AH328" s="49"/>
      <c r="AI328" s="49"/>
      <c r="AJ328" s="49"/>
      <c r="AK328" s="49"/>
      <c r="AL328" s="49"/>
      <c r="AM328" s="49"/>
      <c r="AN328" s="49"/>
      <c r="AO328" s="49"/>
      <c r="AP328" s="49"/>
      <c r="AQ328" s="49"/>
      <c r="AR328" s="49"/>
      <c r="AS328" s="49"/>
    </row>
    <row r="329" spans="30:45">
      <c r="AD329" s="49"/>
      <c r="AE329" s="49"/>
      <c r="AF329" s="49"/>
      <c r="AG329" s="49"/>
      <c r="AH329" s="49"/>
      <c r="AI329" s="49"/>
      <c r="AJ329" s="49"/>
      <c r="AK329" s="49"/>
      <c r="AL329" s="49"/>
      <c r="AM329" s="49"/>
      <c r="AN329" s="49"/>
      <c r="AO329" s="49"/>
      <c r="AP329" s="49"/>
      <c r="AQ329" s="49"/>
      <c r="AR329" s="49"/>
      <c r="AS329" s="49"/>
    </row>
    <row r="330" spans="30:45">
      <c r="AD330" s="49"/>
      <c r="AE330" s="49"/>
      <c r="AF330" s="49"/>
      <c r="AG330" s="49"/>
      <c r="AH330" s="49"/>
      <c r="AI330" s="49"/>
      <c r="AJ330" s="49"/>
      <c r="AK330" s="49"/>
      <c r="AL330" s="49"/>
      <c r="AM330" s="49"/>
      <c r="AN330" s="49"/>
      <c r="AO330" s="49"/>
      <c r="AP330" s="49"/>
      <c r="AQ330" s="49"/>
      <c r="AR330" s="49"/>
      <c r="AS330" s="49"/>
    </row>
    <row r="331" spans="30:45">
      <c r="AD331" s="49"/>
      <c r="AE331" s="56"/>
      <c r="AF331" s="49"/>
      <c r="AG331" s="49"/>
      <c r="AH331" s="49"/>
      <c r="AI331" s="49"/>
      <c r="AJ331" s="56"/>
      <c r="AK331" s="49"/>
      <c r="AL331" s="49"/>
      <c r="AM331" s="49"/>
      <c r="AN331" s="56"/>
      <c r="AO331" s="49"/>
      <c r="AP331" s="49"/>
      <c r="AQ331" s="49"/>
      <c r="AR331" s="49"/>
      <c r="AS331" s="49"/>
    </row>
    <row r="332" spans="30:45">
      <c r="AD332" s="49"/>
      <c r="AE332" s="49"/>
      <c r="AF332" s="49"/>
      <c r="AG332" s="49"/>
      <c r="AH332" s="49"/>
      <c r="AI332" s="49"/>
      <c r="AJ332" s="49"/>
      <c r="AK332" s="49"/>
      <c r="AL332" s="49"/>
      <c r="AM332" s="49"/>
      <c r="AN332" s="49"/>
      <c r="AO332" s="49"/>
      <c r="AP332" s="49"/>
      <c r="AQ332" s="49"/>
      <c r="AR332" s="49"/>
      <c r="AS332" s="49"/>
    </row>
    <row r="333" spans="30:45">
      <c r="AD333" s="49"/>
      <c r="AE333" s="49"/>
      <c r="AF333" s="49"/>
      <c r="AG333" s="49"/>
      <c r="AH333" s="49"/>
      <c r="AI333" s="49"/>
      <c r="AJ333" s="49"/>
      <c r="AK333" s="49"/>
      <c r="AL333" s="49"/>
      <c r="AM333" s="49"/>
      <c r="AN333" s="49"/>
      <c r="AO333" s="49"/>
      <c r="AP333" s="49"/>
      <c r="AQ333" s="49"/>
      <c r="AR333" s="49"/>
      <c r="AS333" s="49"/>
    </row>
    <row r="334" spans="30:45">
      <c r="AD334" s="49"/>
      <c r="AE334" s="49"/>
      <c r="AF334" s="49"/>
      <c r="AG334" s="49"/>
      <c r="AH334" s="49"/>
      <c r="AI334" s="49"/>
      <c r="AJ334" s="49"/>
      <c r="AK334" s="49"/>
      <c r="AL334" s="49"/>
      <c r="AM334" s="49"/>
      <c r="AN334" s="49"/>
      <c r="AO334" s="49"/>
      <c r="AP334" s="49"/>
      <c r="AQ334" s="49"/>
      <c r="AR334" s="49"/>
      <c r="AS334" s="49"/>
    </row>
    <row r="335" spans="30:45">
      <c r="AD335" s="49"/>
      <c r="AE335" s="49"/>
      <c r="AF335" s="49"/>
      <c r="AG335" s="49"/>
      <c r="AH335" s="49"/>
      <c r="AI335" s="49"/>
      <c r="AJ335" s="49"/>
      <c r="AK335" s="49"/>
      <c r="AL335" s="49"/>
      <c r="AM335" s="49"/>
      <c r="AN335" s="49"/>
      <c r="AO335" s="49"/>
      <c r="AP335" s="49"/>
      <c r="AQ335" s="49"/>
      <c r="AR335" s="49"/>
      <c r="AS335" s="49"/>
    </row>
    <row r="336" spans="30:45">
      <c r="AD336" s="49"/>
      <c r="AE336" s="49"/>
      <c r="AF336" s="49"/>
      <c r="AG336" s="49"/>
      <c r="AH336" s="49"/>
      <c r="AI336" s="49"/>
      <c r="AJ336" s="49"/>
      <c r="AK336" s="49"/>
      <c r="AL336" s="49"/>
      <c r="AM336" s="49"/>
      <c r="AN336" s="49"/>
      <c r="AO336" s="49"/>
      <c r="AP336" s="49"/>
      <c r="AQ336" s="49"/>
      <c r="AR336" s="49"/>
      <c r="AS336" s="49"/>
    </row>
    <row r="337" spans="30:45">
      <c r="AD337" s="49"/>
      <c r="AE337" s="49"/>
      <c r="AF337" s="49"/>
      <c r="AG337" s="49"/>
      <c r="AH337" s="49"/>
      <c r="AI337" s="49"/>
      <c r="AJ337" s="49"/>
      <c r="AK337" s="49"/>
      <c r="AL337" s="49"/>
      <c r="AM337" s="49"/>
      <c r="AN337" s="49"/>
      <c r="AO337" s="49"/>
      <c r="AP337" s="49"/>
      <c r="AQ337" s="49"/>
      <c r="AR337" s="49"/>
      <c r="AS337" s="49"/>
    </row>
    <row r="338" spans="30:45">
      <c r="AD338" s="49"/>
      <c r="AE338" s="49"/>
      <c r="AF338" s="49"/>
      <c r="AG338" s="49"/>
      <c r="AH338" s="49"/>
      <c r="AI338" s="49"/>
      <c r="AJ338" s="49"/>
      <c r="AK338" s="49"/>
      <c r="AL338" s="49"/>
      <c r="AM338" s="49"/>
      <c r="AN338" s="49"/>
      <c r="AO338" s="49"/>
      <c r="AP338" s="49"/>
      <c r="AQ338" s="49"/>
      <c r="AR338" s="49"/>
      <c r="AS338" s="49"/>
    </row>
    <row r="339" spans="30:45">
      <c r="AD339" s="49"/>
      <c r="AE339" s="49"/>
      <c r="AF339" s="49"/>
      <c r="AG339" s="49"/>
      <c r="AH339" s="49"/>
      <c r="AI339" s="49"/>
      <c r="AJ339" s="49"/>
      <c r="AK339" s="49"/>
      <c r="AL339" s="49"/>
      <c r="AM339" s="49"/>
      <c r="AN339" s="49"/>
      <c r="AO339" s="49"/>
      <c r="AP339" s="49"/>
      <c r="AQ339" s="49"/>
      <c r="AR339" s="49"/>
      <c r="AS339" s="49"/>
    </row>
    <row r="340" spans="30:45">
      <c r="AD340" s="49"/>
      <c r="AE340" s="49"/>
      <c r="AF340" s="49"/>
      <c r="AG340" s="49"/>
      <c r="AH340" s="49"/>
      <c r="AI340" s="49"/>
      <c r="AJ340" s="49"/>
      <c r="AK340" s="49"/>
      <c r="AL340" s="49"/>
      <c r="AM340" s="49"/>
      <c r="AN340" s="49"/>
      <c r="AO340" s="49"/>
      <c r="AP340" s="49"/>
      <c r="AQ340" s="49"/>
      <c r="AR340" s="49"/>
      <c r="AS340" s="49"/>
    </row>
    <row r="341" spans="30:45">
      <c r="AD341" s="49"/>
      <c r="AE341" s="49"/>
      <c r="AF341" s="49"/>
      <c r="AG341" s="49"/>
      <c r="AH341" s="49"/>
      <c r="AI341" s="49"/>
      <c r="AJ341" s="49"/>
      <c r="AK341" s="49"/>
      <c r="AL341" s="49"/>
      <c r="AM341" s="49"/>
      <c r="AN341" s="49"/>
      <c r="AO341" s="49"/>
      <c r="AP341" s="49"/>
      <c r="AQ341" s="49"/>
      <c r="AR341" s="49"/>
      <c r="AS341" s="49"/>
    </row>
    <row r="342" spans="30:45">
      <c r="AD342" s="49"/>
      <c r="AE342" s="49"/>
      <c r="AF342" s="49"/>
      <c r="AG342" s="49"/>
      <c r="AH342" s="49"/>
      <c r="AI342" s="49"/>
      <c r="AJ342" s="49"/>
      <c r="AK342" s="49"/>
      <c r="AL342" s="49"/>
      <c r="AM342" s="49"/>
      <c r="AN342" s="49"/>
      <c r="AO342" s="49"/>
      <c r="AP342" s="49"/>
      <c r="AQ342" s="49"/>
      <c r="AR342" s="49"/>
      <c r="AS342" s="49"/>
    </row>
    <row r="343" spans="30:45">
      <c r="AD343" s="49"/>
      <c r="AE343" s="49"/>
      <c r="AF343" s="49"/>
      <c r="AG343" s="49"/>
      <c r="AH343" s="49"/>
      <c r="AI343" s="49"/>
      <c r="AJ343" s="49"/>
      <c r="AK343" s="49"/>
      <c r="AL343" s="49"/>
      <c r="AM343" s="49"/>
      <c r="AN343" s="49"/>
      <c r="AO343" s="49"/>
      <c r="AP343" s="49"/>
      <c r="AQ343" s="49"/>
      <c r="AR343" s="49"/>
      <c r="AS343" s="49"/>
    </row>
    <row r="344" spans="30:45">
      <c r="AD344" s="49"/>
      <c r="AE344" s="49"/>
      <c r="AF344" s="49"/>
      <c r="AG344" s="49"/>
      <c r="AH344" s="49"/>
      <c r="AI344" s="49"/>
      <c r="AJ344" s="49"/>
      <c r="AK344" s="49"/>
      <c r="AL344" s="49"/>
      <c r="AM344" s="49"/>
      <c r="AN344" s="49"/>
      <c r="AO344" s="49"/>
      <c r="AP344" s="49"/>
      <c r="AQ344" s="49"/>
      <c r="AR344" s="49"/>
      <c r="AS344" s="49"/>
    </row>
    <row r="345" spans="30:45">
      <c r="AD345" s="49"/>
      <c r="AE345" s="49"/>
      <c r="AF345" s="49"/>
      <c r="AG345" s="49"/>
      <c r="AH345" s="49"/>
      <c r="AI345" s="49"/>
      <c r="AJ345" s="49"/>
      <c r="AK345" s="49"/>
      <c r="AL345" s="49"/>
      <c r="AM345" s="49"/>
      <c r="AN345" s="49"/>
      <c r="AO345" s="49"/>
      <c r="AP345" s="49"/>
      <c r="AQ345" s="49"/>
      <c r="AR345" s="49"/>
      <c r="AS345" s="49"/>
    </row>
    <row r="346" spans="30:45">
      <c r="AD346" s="49"/>
      <c r="AE346" s="49"/>
      <c r="AF346" s="49"/>
      <c r="AG346" s="49"/>
      <c r="AH346" s="49"/>
      <c r="AI346" s="49"/>
      <c r="AJ346" s="49"/>
      <c r="AK346" s="49"/>
      <c r="AL346" s="49"/>
      <c r="AM346" s="49"/>
      <c r="AN346" s="49"/>
      <c r="AO346" s="49"/>
      <c r="AP346" s="49"/>
      <c r="AQ346" s="49"/>
      <c r="AR346" s="49"/>
      <c r="AS346" s="49"/>
    </row>
    <row r="347" spans="30:45">
      <c r="AD347" s="49"/>
      <c r="AE347" s="49"/>
      <c r="AF347" s="49"/>
      <c r="AG347" s="49"/>
      <c r="AH347" s="49"/>
      <c r="AI347" s="49"/>
      <c r="AJ347" s="49"/>
      <c r="AK347" s="49"/>
      <c r="AL347" s="49"/>
      <c r="AM347" s="49"/>
      <c r="AN347" s="49"/>
      <c r="AO347" s="49"/>
      <c r="AP347" s="49"/>
      <c r="AQ347" s="49"/>
      <c r="AR347" s="49"/>
      <c r="AS347" s="49"/>
    </row>
    <row r="348" spans="30:45">
      <c r="AD348" s="49"/>
      <c r="AE348" s="49"/>
      <c r="AF348" s="49"/>
      <c r="AG348" s="49"/>
      <c r="AH348" s="49"/>
      <c r="AI348" s="49"/>
      <c r="AJ348" s="49"/>
      <c r="AK348" s="49"/>
      <c r="AL348" s="49"/>
      <c r="AM348" s="49"/>
      <c r="AN348" s="49"/>
      <c r="AO348" s="49"/>
      <c r="AP348" s="49"/>
      <c r="AQ348" s="49"/>
      <c r="AR348" s="49"/>
      <c r="AS348" s="49"/>
    </row>
    <row r="349" spans="30:45">
      <c r="AD349" s="49"/>
      <c r="AE349" s="49"/>
      <c r="AF349" s="49"/>
      <c r="AG349" s="49"/>
      <c r="AH349" s="49"/>
      <c r="AI349" s="49"/>
      <c r="AJ349" s="49"/>
      <c r="AK349" s="49"/>
      <c r="AL349" s="49"/>
      <c r="AM349" s="49"/>
      <c r="AN349" s="49"/>
      <c r="AO349" s="49"/>
      <c r="AP349" s="49"/>
      <c r="AQ349" s="49"/>
      <c r="AR349" s="49"/>
      <c r="AS349" s="49"/>
    </row>
    <row r="350" spans="30:45">
      <c r="AD350" s="49"/>
      <c r="AE350" s="56"/>
      <c r="AF350" s="49"/>
      <c r="AG350" s="49"/>
      <c r="AH350" s="49"/>
      <c r="AI350" s="49"/>
      <c r="AJ350" s="56"/>
      <c r="AK350" s="49"/>
      <c r="AL350" s="49"/>
      <c r="AM350" s="49"/>
      <c r="AN350" s="56"/>
      <c r="AO350" s="49"/>
      <c r="AP350" s="49"/>
      <c r="AQ350" s="49"/>
      <c r="AR350" s="49"/>
      <c r="AS350" s="49"/>
    </row>
    <row r="351" spans="30:45">
      <c r="AD351" s="49"/>
      <c r="AE351" s="49"/>
      <c r="AF351" s="49"/>
      <c r="AG351" s="49"/>
      <c r="AH351" s="49"/>
      <c r="AI351" s="49"/>
      <c r="AJ351" s="49"/>
      <c r="AK351" s="49"/>
      <c r="AL351" s="49"/>
      <c r="AM351" s="49"/>
      <c r="AN351" s="49"/>
      <c r="AO351" s="49"/>
      <c r="AP351" s="49"/>
      <c r="AQ351" s="49"/>
      <c r="AR351" s="49"/>
      <c r="AS351" s="49"/>
    </row>
    <row r="352" spans="30:45">
      <c r="AD352" s="49"/>
      <c r="AE352" s="49"/>
      <c r="AF352" s="49"/>
      <c r="AG352" s="49"/>
      <c r="AH352" s="49"/>
      <c r="AI352" s="49"/>
      <c r="AJ352" s="49"/>
      <c r="AK352" s="49"/>
      <c r="AL352" s="49"/>
      <c r="AM352" s="49"/>
      <c r="AN352" s="49"/>
      <c r="AO352" s="49"/>
      <c r="AP352" s="49"/>
      <c r="AQ352" s="49"/>
      <c r="AR352" s="49"/>
      <c r="AS352" s="49"/>
    </row>
    <row r="353" spans="30:45">
      <c r="AD353" s="49"/>
      <c r="AE353" s="49"/>
      <c r="AF353" s="49"/>
      <c r="AG353" s="49"/>
      <c r="AH353" s="49"/>
      <c r="AI353" s="49"/>
      <c r="AJ353" s="49"/>
      <c r="AK353" s="49"/>
      <c r="AL353" s="49"/>
      <c r="AM353" s="49"/>
      <c r="AN353" s="49"/>
      <c r="AO353" s="49"/>
      <c r="AP353" s="49"/>
      <c r="AQ353" s="49"/>
      <c r="AR353" s="49"/>
      <c r="AS353" s="49"/>
    </row>
    <row r="354" spans="30:45">
      <c r="AD354" s="49"/>
      <c r="AE354" s="49"/>
      <c r="AF354" s="49"/>
      <c r="AG354" s="49"/>
      <c r="AH354" s="49"/>
      <c r="AI354" s="49"/>
      <c r="AJ354" s="49"/>
      <c r="AK354" s="49"/>
      <c r="AL354" s="49"/>
      <c r="AM354" s="49"/>
      <c r="AN354" s="49"/>
      <c r="AO354" s="49"/>
      <c r="AP354" s="49"/>
      <c r="AQ354" s="49"/>
      <c r="AR354" s="49"/>
      <c r="AS354" s="49"/>
    </row>
    <row r="355" spans="30:45">
      <c r="AD355" s="49"/>
      <c r="AE355" s="49"/>
      <c r="AF355" s="49"/>
      <c r="AG355" s="49"/>
      <c r="AH355" s="49"/>
      <c r="AI355" s="49"/>
      <c r="AJ355" s="49"/>
      <c r="AK355" s="49"/>
      <c r="AL355" s="49"/>
      <c r="AM355" s="49"/>
      <c r="AN355" s="49"/>
      <c r="AO355" s="49"/>
      <c r="AP355" s="49"/>
      <c r="AQ355" s="49"/>
      <c r="AR355" s="49"/>
      <c r="AS355" s="49"/>
    </row>
    <row r="356" spans="30:45">
      <c r="AD356" s="49"/>
      <c r="AE356" s="49"/>
      <c r="AF356" s="49"/>
      <c r="AG356" s="49"/>
      <c r="AH356" s="49"/>
      <c r="AI356" s="49"/>
      <c r="AJ356" s="49"/>
      <c r="AK356" s="49"/>
      <c r="AL356" s="49"/>
      <c r="AM356" s="49"/>
      <c r="AN356" s="49"/>
      <c r="AO356" s="49"/>
      <c r="AP356" s="49"/>
      <c r="AQ356" s="49"/>
      <c r="AR356" s="49"/>
      <c r="AS356" s="49"/>
    </row>
    <row r="357" spans="30:45">
      <c r="AD357" s="49"/>
      <c r="AE357" s="49"/>
      <c r="AF357" s="49"/>
      <c r="AG357" s="49"/>
      <c r="AH357" s="49"/>
      <c r="AI357" s="49"/>
      <c r="AJ357" s="49"/>
      <c r="AK357" s="49"/>
      <c r="AL357" s="49"/>
      <c r="AM357" s="49"/>
      <c r="AN357" s="49"/>
      <c r="AO357" s="49"/>
      <c r="AP357" s="49"/>
      <c r="AQ357" s="49"/>
      <c r="AR357" s="49"/>
      <c r="AS357" s="49"/>
    </row>
    <row r="358" spans="30:45">
      <c r="AD358" s="49"/>
      <c r="AE358" s="49"/>
      <c r="AF358" s="49"/>
      <c r="AG358" s="49"/>
      <c r="AH358" s="49"/>
      <c r="AI358" s="49"/>
      <c r="AJ358" s="49"/>
      <c r="AK358" s="49"/>
      <c r="AL358" s="49"/>
      <c r="AM358" s="49"/>
      <c r="AN358" s="49"/>
      <c r="AO358" s="49"/>
      <c r="AP358" s="49"/>
      <c r="AQ358" s="49"/>
      <c r="AR358" s="49"/>
      <c r="AS358" s="49"/>
    </row>
    <row r="359" spans="30:45">
      <c r="AD359" s="49"/>
      <c r="AE359" s="49"/>
      <c r="AF359" s="49"/>
      <c r="AG359" s="49"/>
      <c r="AH359" s="49"/>
      <c r="AI359" s="49"/>
      <c r="AJ359" s="49"/>
      <c r="AK359" s="49"/>
      <c r="AL359" s="49"/>
      <c r="AM359" s="49"/>
      <c r="AN359" s="49"/>
      <c r="AO359" s="49"/>
      <c r="AP359" s="49"/>
      <c r="AQ359" s="49"/>
      <c r="AR359" s="49"/>
      <c r="AS359" s="49"/>
    </row>
    <row r="360" spans="30:45">
      <c r="AD360" s="49"/>
      <c r="AE360" s="49"/>
      <c r="AF360" s="49"/>
      <c r="AG360" s="49"/>
      <c r="AH360" s="49"/>
      <c r="AI360" s="49"/>
      <c r="AJ360" s="49"/>
      <c r="AK360" s="49"/>
      <c r="AL360" s="49"/>
      <c r="AM360" s="49"/>
      <c r="AN360" s="49"/>
      <c r="AO360" s="49"/>
      <c r="AP360" s="49"/>
      <c r="AQ360" s="49"/>
      <c r="AR360" s="49"/>
      <c r="AS360" s="49"/>
    </row>
    <row r="361" spans="30:45">
      <c r="AD361" s="49"/>
      <c r="AE361" s="49"/>
      <c r="AF361" s="49"/>
      <c r="AG361" s="49"/>
      <c r="AH361" s="49"/>
      <c r="AI361" s="49"/>
      <c r="AJ361" s="49"/>
      <c r="AK361" s="49"/>
      <c r="AL361" s="49"/>
      <c r="AM361" s="49"/>
      <c r="AN361" s="49"/>
      <c r="AO361" s="49"/>
      <c r="AP361" s="49"/>
      <c r="AQ361" s="49"/>
      <c r="AR361" s="49"/>
      <c r="AS361" s="49"/>
    </row>
    <row r="362" spans="30:45">
      <c r="AD362" s="49"/>
      <c r="AE362" s="49"/>
      <c r="AF362" s="49"/>
      <c r="AG362" s="49"/>
      <c r="AH362" s="49"/>
      <c r="AI362" s="49"/>
      <c r="AJ362" s="49"/>
      <c r="AK362" s="49"/>
      <c r="AL362" s="49"/>
      <c r="AM362" s="49"/>
      <c r="AN362" s="49"/>
      <c r="AO362" s="49"/>
      <c r="AP362" s="49"/>
      <c r="AQ362" s="49"/>
      <c r="AR362" s="49"/>
      <c r="AS362" s="49"/>
    </row>
    <row r="363" spans="30:45">
      <c r="AD363" s="49"/>
      <c r="AE363" s="49"/>
      <c r="AF363" s="49"/>
      <c r="AG363" s="49"/>
      <c r="AH363" s="49"/>
      <c r="AI363" s="49"/>
      <c r="AJ363" s="49"/>
      <c r="AK363" s="49"/>
      <c r="AL363" s="49"/>
      <c r="AM363" s="49"/>
      <c r="AN363" s="49"/>
      <c r="AO363" s="49"/>
      <c r="AP363" s="49"/>
      <c r="AQ363" s="49"/>
      <c r="AR363" s="49"/>
      <c r="AS363" s="49"/>
    </row>
    <row r="364" spans="30:45">
      <c r="AD364" s="49"/>
      <c r="AE364" s="49"/>
      <c r="AF364" s="49"/>
      <c r="AG364" s="49"/>
      <c r="AH364" s="49"/>
      <c r="AI364" s="49"/>
      <c r="AJ364" s="49"/>
      <c r="AK364" s="49"/>
      <c r="AL364" s="49"/>
      <c r="AM364" s="49"/>
      <c r="AN364" s="49"/>
      <c r="AO364" s="49"/>
      <c r="AP364" s="49"/>
      <c r="AQ364" s="49"/>
      <c r="AR364" s="49"/>
      <c r="AS364" s="49"/>
    </row>
    <row r="365" spans="30:45">
      <c r="AD365" s="49"/>
      <c r="AE365" s="49"/>
      <c r="AF365" s="49"/>
      <c r="AG365" s="49"/>
      <c r="AH365" s="49"/>
      <c r="AI365" s="49"/>
      <c r="AJ365" s="49"/>
      <c r="AK365" s="49"/>
      <c r="AL365" s="49"/>
      <c r="AM365" s="49"/>
      <c r="AN365" s="49"/>
      <c r="AO365" s="49"/>
      <c r="AP365" s="49"/>
      <c r="AQ365" s="49"/>
      <c r="AR365" s="49"/>
      <c r="AS365" s="49"/>
    </row>
    <row r="366" spans="30:45">
      <c r="AD366" s="49"/>
      <c r="AE366" s="49"/>
      <c r="AF366" s="49"/>
      <c r="AG366" s="49"/>
      <c r="AH366" s="49"/>
      <c r="AI366" s="49"/>
      <c r="AJ366" s="49"/>
      <c r="AK366" s="49"/>
      <c r="AL366" s="49"/>
      <c r="AM366" s="49"/>
      <c r="AN366" s="49"/>
      <c r="AO366" s="49"/>
      <c r="AP366" s="49"/>
      <c r="AQ366" s="49"/>
      <c r="AR366" s="49"/>
      <c r="AS366" s="49"/>
    </row>
    <row r="367" spans="30:45">
      <c r="AD367" s="49"/>
      <c r="AE367" s="49"/>
      <c r="AF367" s="49"/>
      <c r="AG367" s="49"/>
      <c r="AH367" s="49"/>
      <c r="AI367" s="49"/>
      <c r="AJ367" s="49"/>
      <c r="AK367" s="49"/>
      <c r="AL367" s="49"/>
      <c r="AM367" s="49"/>
      <c r="AN367" s="49"/>
      <c r="AO367" s="49"/>
      <c r="AP367" s="49"/>
      <c r="AQ367" s="49"/>
      <c r="AR367" s="49"/>
      <c r="AS367" s="49"/>
    </row>
    <row r="368" spans="30:45">
      <c r="AD368" s="49"/>
      <c r="AE368" s="56"/>
      <c r="AF368" s="49"/>
      <c r="AG368" s="49"/>
      <c r="AH368" s="49"/>
      <c r="AI368" s="49"/>
      <c r="AJ368" s="56"/>
      <c r="AK368" s="49"/>
      <c r="AL368" s="49"/>
      <c r="AM368" s="49"/>
      <c r="AN368" s="56"/>
      <c r="AO368" s="49"/>
      <c r="AP368" s="49"/>
      <c r="AQ368" s="49"/>
      <c r="AR368" s="49"/>
      <c r="AS368" s="49"/>
    </row>
    <row r="369" spans="30:45">
      <c r="AD369" s="49"/>
      <c r="AE369" s="49"/>
      <c r="AF369" s="49"/>
      <c r="AG369" s="49"/>
      <c r="AH369" s="49"/>
      <c r="AI369" s="49"/>
      <c r="AJ369" s="49"/>
      <c r="AK369" s="49"/>
      <c r="AL369" s="49"/>
      <c r="AM369" s="49"/>
      <c r="AN369" s="49"/>
      <c r="AO369" s="49"/>
      <c r="AP369" s="49"/>
      <c r="AQ369" s="49"/>
      <c r="AR369" s="49"/>
      <c r="AS369" s="49"/>
    </row>
    <row r="370" spans="30:45">
      <c r="AD370" s="49"/>
      <c r="AE370" s="49"/>
      <c r="AF370" s="49"/>
      <c r="AG370" s="49"/>
      <c r="AH370" s="49"/>
      <c r="AI370" s="49"/>
      <c r="AJ370" s="49"/>
      <c r="AK370" s="49"/>
      <c r="AL370" s="49"/>
      <c r="AM370" s="49"/>
      <c r="AN370" s="49"/>
      <c r="AO370" s="49"/>
      <c r="AP370" s="49"/>
      <c r="AQ370" s="49"/>
      <c r="AR370" s="49"/>
      <c r="AS370" s="49"/>
    </row>
    <row r="371" spans="30:45">
      <c r="AD371" s="49"/>
      <c r="AE371" s="49"/>
      <c r="AF371" s="49"/>
      <c r="AG371" s="49"/>
      <c r="AH371" s="49"/>
      <c r="AI371" s="49"/>
      <c r="AJ371" s="49"/>
      <c r="AK371" s="49"/>
      <c r="AL371" s="49"/>
      <c r="AM371" s="49"/>
      <c r="AN371" s="49"/>
      <c r="AO371" s="49"/>
      <c r="AP371" s="49"/>
      <c r="AQ371" s="49"/>
      <c r="AR371" s="49"/>
      <c r="AS371" s="49"/>
    </row>
    <row r="372" spans="30:45">
      <c r="AD372" s="49"/>
      <c r="AE372" s="49"/>
      <c r="AF372" s="49"/>
      <c r="AG372" s="49"/>
      <c r="AH372" s="49"/>
      <c r="AI372" s="49"/>
      <c r="AJ372" s="49"/>
      <c r="AK372" s="49"/>
      <c r="AL372" s="49"/>
      <c r="AM372" s="49"/>
      <c r="AN372" s="49"/>
      <c r="AO372" s="49"/>
      <c r="AP372" s="49"/>
      <c r="AQ372" s="49"/>
      <c r="AR372" s="49"/>
      <c r="AS372" s="49"/>
    </row>
    <row r="373" spans="30:45">
      <c r="AD373" s="49"/>
      <c r="AE373" s="49"/>
      <c r="AF373" s="49"/>
      <c r="AG373" s="49"/>
      <c r="AH373" s="49"/>
      <c r="AI373" s="49"/>
      <c r="AJ373" s="49"/>
      <c r="AK373" s="49"/>
      <c r="AL373" s="49"/>
      <c r="AM373" s="49"/>
      <c r="AN373" s="49"/>
      <c r="AO373" s="49"/>
      <c r="AP373" s="49"/>
      <c r="AQ373" s="49"/>
      <c r="AR373" s="49"/>
      <c r="AS373" s="49"/>
    </row>
    <row r="374" spans="30:45">
      <c r="AD374" s="49"/>
      <c r="AE374" s="49"/>
      <c r="AF374" s="49"/>
      <c r="AG374" s="49"/>
      <c r="AH374" s="49"/>
      <c r="AI374" s="49"/>
      <c r="AJ374" s="49"/>
      <c r="AK374" s="49"/>
      <c r="AL374" s="49"/>
      <c r="AM374" s="49"/>
      <c r="AN374" s="49"/>
      <c r="AO374" s="49"/>
      <c r="AP374" s="49"/>
      <c r="AQ374" s="49"/>
      <c r="AR374" s="49"/>
      <c r="AS374" s="49"/>
    </row>
    <row r="375" spans="30:45">
      <c r="AD375" s="49"/>
      <c r="AE375" s="49"/>
      <c r="AF375" s="49"/>
      <c r="AG375" s="49"/>
      <c r="AH375" s="49"/>
      <c r="AI375" s="49"/>
      <c r="AJ375" s="49"/>
      <c r="AK375" s="49"/>
      <c r="AL375" s="49"/>
      <c r="AM375" s="49"/>
      <c r="AN375" s="49"/>
      <c r="AO375" s="49"/>
      <c r="AP375" s="49"/>
      <c r="AQ375" s="49"/>
      <c r="AR375" s="49"/>
      <c r="AS375" s="49"/>
    </row>
    <row r="376" spans="30:45">
      <c r="AD376" s="49"/>
      <c r="AE376" s="49"/>
      <c r="AF376" s="49"/>
      <c r="AG376" s="49"/>
      <c r="AH376" s="49"/>
      <c r="AI376" s="49"/>
      <c r="AJ376" s="49"/>
      <c r="AK376" s="49"/>
      <c r="AL376" s="49"/>
      <c r="AM376" s="49"/>
      <c r="AN376" s="49"/>
      <c r="AO376" s="49"/>
      <c r="AP376" s="49"/>
      <c r="AQ376" s="49"/>
      <c r="AR376" s="49"/>
      <c r="AS376" s="49"/>
    </row>
    <row r="377" spans="30:45">
      <c r="AD377" s="49"/>
      <c r="AE377" s="49"/>
      <c r="AF377" s="49"/>
      <c r="AG377" s="49"/>
      <c r="AH377" s="49"/>
      <c r="AI377" s="49"/>
      <c r="AJ377" s="49"/>
      <c r="AK377" s="49"/>
      <c r="AL377" s="49"/>
      <c r="AM377" s="49"/>
      <c r="AN377" s="49"/>
      <c r="AO377" s="49"/>
      <c r="AP377" s="49"/>
      <c r="AQ377" s="49"/>
      <c r="AR377" s="49"/>
      <c r="AS377" s="49"/>
    </row>
    <row r="378" spans="30:45">
      <c r="AD378" s="49"/>
      <c r="AE378" s="49"/>
      <c r="AF378" s="49"/>
      <c r="AG378" s="49"/>
      <c r="AH378" s="49"/>
      <c r="AI378" s="49"/>
      <c r="AJ378" s="49"/>
      <c r="AK378" s="49"/>
      <c r="AL378" s="49"/>
      <c r="AM378" s="49"/>
      <c r="AN378" s="49"/>
      <c r="AO378" s="49"/>
      <c r="AP378" s="49"/>
      <c r="AQ378" s="49"/>
      <c r="AR378" s="49"/>
      <c r="AS378" s="49"/>
    </row>
    <row r="379" spans="30:45">
      <c r="AD379" s="49"/>
      <c r="AE379" s="49"/>
      <c r="AF379" s="49"/>
      <c r="AG379" s="49"/>
      <c r="AH379" s="49"/>
      <c r="AI379" s="49"/>
      <c r="AJ379" s="49"/>
      <c r="AK379" s="49"/>
      <c r="AL379" s="49"/>
      <c r="AM379" s="49"/>
      <c r="AN379" s="49"/>
      <c r="AO379" s="49"/>
      <c r="AP379" s="49"/>
      <c r="AQ379" s="49"/>
      <c r="AR379" s="49"/>
      <c r="AS379" s="49"/>
    </row>
    <row r="380" spans="30:45">
      <c r="AD380" s="49"/>
      <c r="AE380" s="49"/>
      <c r="AF380" s="49"/>
      <c r="AG380" s="49"/>
      <c r="AH380" s="49"/>
      <c r="AI380" s="49"/>
      <c r="AJ380" s="49"/>
      <c r="AK380" s="49"/>
      <c r="AL380" s="49"/>
      <c r="AM380" s="49"/>
      <c r="AN380" s="49"/>
      <c r="AO380" s="49"/>
      <c r="AP380" s="49"/>
      <c r="AQ380" s="49"/>
      <c r="AR380" s="49"/>
      <c r="AS380" s="49"/>
    </row>
    <row r="381" spans="30:45">
      <c r="AD381" s="49"/>
      <c r="AE381" s="49"/>
      <c r="AF381" s="49"/>
      <c r="AG381" s="49"/>
      <c r="AH381" s="49"/>
      <c r="AI381" s="49"/>
      <c r="AJ381" s="49"/>
      <c r="AK381" s="49"/>
      <c r="AL381" s="49"/>
      <c r="AM381" s="49"/>
      <c r="AN381" s="49"/>
      <c r="AO381" s="49"/>
      <c r="AP381" s="49"/>
      <c r="AQ381" s="49"/>
      <c r="AR381" s="49"/>
      <c r="AS381" s="49"/>
    </row>
    <row r="382" spans="30:45">
      <c r="AD382" s="49"/>
      <c r="AE382" s="49"/>
      <c r="AF382" s="49"/>
      <c r="AG382" s="49"/>
      <c r="AH382" s="49"/>
      <c r="AI382" s="49"/>
      <c r="AJ382" s="49"/>
      <c r="AK382" s="49"/>
      <c r="AL382" s="49"/>
      <c r="AM382" s="49"/>
      <c r="AN382" s="49"/>
      <c r="AO382" s="49"/>
      <c r="AP382" s="49"/>
      <c r="AQ382" s="49"/>
      <c r="AR382" s="49"/>
      <c r="AS382" s="49"/>
    </row>
    <row r="383" spans="30:45">
      <c r="AD383" s="49"/>
      <c r="AE383" s="49"/>
      <c r="AF383" s="49"/>
      <c r="AG383" s="49"/>
      <c r="AH383" s="49"/>
      <c r="AI383" s="49"/>
      <c r="AJ383" s="49"/>
      <c r="AK383" s="49"/>
      <c r="AL383" s="49"/>
      <c r="AM383" s="49"/>
      <c r="AN383" s="49"/>
      <c r="AO383" s="49"/>
      <c r="AP383" s="49"/>
      <c r="AQ383" s="49"/>
      <c r="AR383" s="49"/>
      <c r="AS383" s="49"/>
    </row>
    <row r="384" spans="30:45">
      <c r="AD384" s="49"/>
      <c r="AE384" s="49"/>
      <c r="AF384" s="49"/>
      <c r="AG384" s="49"/>
      <c r="AH384" s="49"/>
      <c r="AI384" s="49"/>
      <c r="AJ384" s="49"/>
      <c r="AK384" s="49"/>
      <c r="AL384" s="49"/>
      <c r="AM384" s="49"/>
      <c r="AN384" s="49"/>
      <c r="AO384" s="49"/>
      <c r="AP384" s="49"/>
      <c r="AQ384" s="49"/>
      <c r="AR384" s="49"/>
      <c r="AS384" s="49"/>
    </row>
    <row r="385" spans="30:45">
      <c r="AD385" s="49"/>
      <c r="AE385" s="49"/>
      <c r="AF385" s="49"/>
      <c r="AG385" s="49"/>
      <c r="AH385" s="49"/>
      <c r="AI385" s="49"/>
      <c r="AJ385" s="49"/>
      <c r="AK385" s="49"/>
      <c r="AL385" s="49"/>
      <c r="AM385" s="49"/>
      <c r="AN385" s="49"/>
      <c r="AO385" s="49"/>
      <c r="AP385" s="49"/>
      <c r="AQ385" s="49"/>
      <c r="AR385" s="49"/>
      <c r="AS385" s="49"/>
    </row>
    <row r="386" spans="30:45">
      <c r="AD386" s="49"/>
      <c r="AE386" s="56"/>
      <c r="AF386" s="49"/>
      <c r="AG386" s="49"/>
      <c r="AH386" s="49"/>
      <c r="AI386" s="49"/>
      <c r="AJ386" s="56"/>
      <c r="AK386" s="49"/>
      <c r="AL386" s="49"/>
      <c r="AM386" s="49"/>
      <c r="AN386" s="56"/>
      <c r="AO386" s="49"/>
      <c r="AP386" s="49"/>
      <c r="AQ386" s="49"/>
      <c r="AR386" s="49"/>
      <c r="AS386" s="49"/>
    </row>
    <row r="387" spans="30:45">
      <c r="AD387" s="49"/>
      <c r="AE387" s="49"/>
      <c r="AF387" s="49"/>
      <c r="AG387" s="49"/>
      <c r="AH387" s="49"/>
      <c r="AI387" s="49"/>
      <c r="AJ387" s="49"/>
      <c r="AK387" s="49"/>
      <c r="AL387" s="49"/>
      <c r="AM387" s="49"/>
      <c r="AN387" s="49"/>
      <c r="AO387" s="49"/>
      <c r="AP387" s="49"/>
      <c r="AQ387" s="49"/>
      <c r="AR387" s="49"/>
      <c r="AS387" s="49"/>
    </row>
    <row r="388" spans="30:45">
      <c r="AD388" s="49"/>
      <c r="AE388" s="49"/>
      <c r="AF388" s="49"/>
      <c r="AG388" s="49"/>
      <c r="AH388" s="49"/>
      <c r="AI388" s="49"/>
      <c r="AJ388" s="49"/>
      <c r="AK388" s="49"/>
      <c r="AL388" s="49"/>
      <c r="AM388" s="49"/>
      <c r="AN388" s="49"/>
      <c r="AO388" s="49"/>
      <c r="AP388" s="49"/>
      <c r="AQ388" s="49"/>
      <c r="AR388" s="49"/>
      <c r="AS388" s="49"/>
    </row>
    <row r="389" spans="30:45">
      <c r="AD389" s="49"/>
      <c r="AE389" s="49"/>
      <c r="AF389" s="49"/>
      <c r="AG389" s="49"/>
      <c r="AH389" s="49"/>
      <c r="AI389" s="49"/>
      <c r="AJ389" s="49"/>
      <c r="AK389" s="49"/>
      <c r="AL389" s="49"/>
      <c r="AM389" s="49"/>
      <c r="AN389" s="49"/>
      <c r="AO389" s="49"/>
      <c r="AP389" s="49"/>
      <c r="AQ389" s="49"/>
      <c r="AR389" s="49"/>
      <c r="AS389" s="49"/>
    </row>
    <row r="390" spans="30:45">
      <c r="AD390" s="49"/>
      <c r="AE390" s="49"/>
      <c r="AF390" s="49"/>
      <c r="AG390" s="49"/>
      <c r="AH390" s="49"/>
      <c r="AI390" s="49"/>
      <c r="AJ390" s="49"/>
      <c r="AK390" s="49"/>
      <c r="AL390" s="49"/>
      <c r="AM390" s="49"/>
      <c r="AN390" s="49"/>
      <c r="AO390" s="49"/>
      <c r="AP390" s="49"/>
      <c r="AQ390" s="49"/>
      <c r="AR390" s="49"/>
      <c r="AS390" s="49"/>
    </row>
    <row r="391" spans="30:45">
      <c r="AD391" s="49"/>
      <c r="AE391" s="49"/>
      <c r="AF391" s="49"/>
      <c r="AG391" s="49"/>
      <c r="AH391" s="49"/>
      <c r="AI391" s="49"/>
      <c r="AJ391" s="49"/>
      <c r="AK391" s="49"/>
      <c r="AL391" s="49"/>
      <c r="AM391" s="49"/>
      <c r="AN391" s="49"/>
      <c r="AO391" s="49"/>
      <c r="AP391" s="49"/>
      <c r="AQ391" s="49"/>
      <c r="AR391" s="49"/>
      <c r="AS391" s="49"/>
    </row>
    <row r="392" spans="30:45">
      <c r="AD392" s="49"/>
      <c r="AE392" s="49"/>
      <c r="AF392" s="49"/>
      <c r="AG392" s="49"/>
      <c r="AH392" s="49"/>
      <c r="AI392" s="49"/>
      <c r="AJ392" s="49"/>
      <c r="AK392" s="49"/>
      <c r="AL392" s="49"/>
      <c r="AM392" s="49"/>
      <c r="AN392" s="49"/>
      <c r="AO392" s="49"/>
      <c r="AP392" s="49"/>
      <c r="AQ392" s="49"/>
      <c r="AR392" s="49"/>
      <c r="AS392" s="49"/>
    </row>
    <row r="393" spans="30:45">
      <c r="AD393" s="49"/>
      <c r="AE393" s="49"/>
      <c r="AF393" s="49"/>
      <c r="AG393" s="49"/>
      <c r="AH393" s="49"/>
      <c r="AI393" s="49"/>
      <c r="AJ393" s="49"/>
      <c r="AK393" s="49"/>
      <c r="AL393" s="49"/>
      <c r="AM393" s="49"/>
      <c r="AN393" s="49"/>
      <c r="AO393" s="49"/>
      <c r="AP393" s="49"/>
      <c r="AQ393" s="49"/>
      <c r="AR393" s="49"/>
      <c r="AS393" s="49"/>
    </row>
    <row r="394" spans="30:45">
      <c r="AD394" s="49"/>
      <c r="AE394" s="49"/>
      <c r="AF394" s="49"/>
      <c r="AG394" s="49"/>
      <c r="AH394" s="49"/>
      <c r="AI394" s="49"/>
      <c r="AJ394" s="49"/>
      <c r="AK394" s="49"/>
      <c r="AL394" s="49"/>
      <c r="AM394" s="49"/>
      <c r="AN394" s="49"/>
      <c r="AO394" s="49"/>
      <c r="AP394" s="49"/>
      <c r="AQ394" s="49"/>
      <c r="AR394" s="49"/>
      <c r="AS394" s="49"/>
    </row>
    <row r="395" spans="30:45">
      <c r="AD395" s="49"/>
      <c r="AE395" s="49"/>
      <c r="AF395" s="49"/>
      <c r="AG395" s="49"/>
      <c r="AH395" s="49"/>
      <c r="AI395" s="49"/>
      <c r="AJ395" s="49"/>
      <c r="AK395" s="49"/>
      <c r="AL395" s="49"/>
      <c r="AM395" s="49"/>
      <c r="AN395" s="49"/>
      <c r="AO395" s="49"/>
      <c r="AP395" s="49"/>
      <c r="AQ395" s="49"/>
      <c r="AR395" s="49"/>
      <c r="AS395" s="49"/>
    </row>
    <row r="396" spans="30:45">
      <c r="AD396" s="49"/>
      <c r="AE396" s="49"/>
      <c r="AF396" s="49"/>
      <c r="AG396" s="49"/>
      <c r="AH396" s="49"/>
      <c r="AI396" s="49"/>
      <c r="AJ396" s="49"/>
      <c r="AK396" s="49"/>
      <c r="AL396" s="49"/>
      <c r="AM396" s="49"/>
      <c r="AN396" s="49"/>
      <c r="AO396" s="49"/>
      <c r="AP396" s="49"/>
      <c r="AQ396" s="49"/>
      <c r="AR396" s="49"/>
      <c r="AS396" s="49"/>
    </row>
    <row r="397" spans="30:45">
      <c r="AD397" s="49"/>
      <c r="AE397" s="49"/>
      <c r="AF397" s="49"/>
      <c r="AG397" s="49"/>
      <c r="AH397" s="49"/>
      <c r="AI397" s="49"/>
      <c r="AJ397" s="49"/>
      <c r="AK397" s="49"/>
      <c r="AL397" s="49"/>
      <c r="AM397" s="49"/>
      <c r="AN397" s="49"/>
      <c r="AO397" s="49"/>
      <c r="AP397" s="49"/>
      <c r="AQ397" s="49"/>
      <c r="AR397" s="49"/>
      <c r="AS397" s="49"/>
    </row>
    <row r="398" spans="30:45">
      <c r="AD398" s="49"/>
      <c r="AE398" s="49"/>
      <c r="AF398" s="49"/>
      <c r="AG398" s="49"/>
      <c r="AH398" s="49"/>
      <c r="AI398" s="49"/>
      <c r="AJ398" s="49"/>
      <c r="AK398" s="49"/>
      <c r="AL398" s="49"/>
      <c r="AM398" s="49"/>
      <c r="AN398" s="49"/>
      <c r="AO398" s="49"/>
      <c r="AP398" s="49"/>
      <c r="AQ398" s="49"/>
      <c r="AR398" s="49"/>
      <c r="AS398" s="49"/>
    </row>
    <row r="399" spans="30:45">
      <c r="AD399" s="49"/>
      <c r="AE399" s="49"/>
      <c r="AF399" s="49"/>
      <c r="AG399" s="49"/>
      <c r="AH399" s="49"/>
      <c r="AI399" s="49"/>
      <c r="AJ399" s="49"/>
      <c r="AK399" s="49"/>
      <c r="AL399" s="49"/>
      <c r="AM399" s="49"/>
      <c r="AN399" s="49"/>
      <c r="AO399" s="49"/>
      <c r="AP399" s="49"/>
      <c r="AQ399" s="49"/>
      <c r="AR399" s="49"/>
      <c r="AS399" s="49"/>
    </row>
    <row r="400" spans="30:45">
      <c r="AD400" s="49"/>
      <c r="AE400" s="49"/>
      <c r="AF400" s="49"/>
      <c r="AG400" s="49"/>
      <c r="AH400" s="49"/>
      <c r="AI400" s="49"/>
      <c r="AJ400" s="49"/>
      <c r="AK400" s="49"/>
      <c r="AL400" s="49"/>
      <c r="AM400" s="49"/>
      <c r="AN400" s="49"/>
      <c r="AO400" s="49"/>
      <c r="AP400" s="49"/>
      <c r="AQ400" s="49"/>
      <c r="AR400" s="49"/>
      <c r="AS400" s="49"/>
    </row>
    <row r="401" spans="30:45">
      <c r="AD401" s="49"/>
      <c r="AE401" s="49"/>
      <c r="AF401" s="49"/>
      <c r="AG401" s="49"/>
      <c r="AH401" s="49"/>
      <c r="AI401" s="49"/>
      <c r="AJ401" s="49"/>
      <c r="AK401" s="49"/>
      <c r="AL401" s="49"/>
      <c r="AM401" s="49"/>
      <c r="AN401" s="49"/>
      <c r="AO401" s="49"/>
      <c r="AP401" s="49"/>
      <c r="AQ401" s="49"/>
      <c r="AR401" s="49"/>
      <c r="AS401" s="49"/>
    </row>
    <row r="402" spans="30:45">
      <c r="AD402" s="49"/>
      <c r="AE402" s="49"/>
      <c r="AF402" s="49"/>
      <c r="AG402" s="49"/>
      <c r="AH402" s="49"/>
      <c r="AI402" s="49"/>
      <c r="AJ402" s="49"/>
      <c r="AK402" s="49"/>
      <c r="AL402" s="49"/>
      <c r="AM402" s="49"/>
      <c r="AN402" s="49"/>
      <c r="AO402" s="49"/>
      <c r="AP402" s="49"/>
      <c r="AQ402" s="49"/>
      <c r="AR402" s="49"/>
      <c r="AS402" s="49"/>
    </row>
    <row r="403" spans="30:45">
      <c r="AD403" s="49"/>
      <c r="AE403" s="49"/>
      <c r="AF403" s="49"/>
      <c r="AG403" s="49"/>
      <c r="AH403" s="49"/>
      <c r="AI403" s="49"/>
      <c r="AJ403" s="49"/>
      <c r="AK403" s="49"/>
      <c r="AL403" s="49"/>
      <c r="AM403" s="49"/>
      <c r="AN403" s="49"/>
      <c r="AO403" s="49"/>
      <c r="AP403" s="49"/>
      <c r="AQ403" s="49"/>
      <c r="AR403" s="49"/>
      <c r="AS403" s="49"/>
    </row>
    <row r="404" spans="30:45">
      <c r="AD404" s="49"/>
      <c r="AE404" s="56"/>
      <c r="AF404" s="49"/>
      <c r="AG404" s="49"/>
      <c r="AH404" s="49"/>
      <c r="AI404" s="49"/>
      <c r="AJ404" s="56"/>
      <c r="AK404" s="49"/>
      <c r="AL404" s="49"/>
      <c r="AM404" s="49"/>
      <c r="AN404" s="56"/>
      <c r="AO404" s="49"/>
      <c r="AP404" s="49"/>
      <c r="AQ404" s="49"/>
      <c r="AR404" s="49"/>
      <c r="AS404" s="49"/>
    </row>
    <row r="405" spans="30:45">
      <c r="AD405" s="49"/>
      <c r="AE405" s="49"/>
      <c r="AF405" s="49"/>
      <c r="AG405" s="49"/>
      <c r="AH405" s="49"/>
      <c r="AI405" s="49"/>
      <c r="AJ405" s="49"/>
      <c r="AK405" s="49"/>
      <c r="AL405" s="49"/>
      <c r="AM405" s="49"/>
      <c r="AN405" s="49"/>
      <c r="AO405" s="49"/>
      <c r="AP405" s="49"/>
      <c r="AQ405" s="49"/>
      <c r="AR405" s="49"/>
      <c r="AS405" s="49"/>
    </row>
    <row r="406" spans="30:45">
      <c r="AD406" s="49"/>
      <c r="AE406" s="49"/>
      <c r="AF406" s="49"/>
      <c r="AG406" s="49"/>
      <c r="AH406" s="49"/>
      <c r="AI406" s="49"/>
      <c r="AJ406" s="49"/>
      <c r="AK406" s="49"/>
      <c r="AL406" s="49"/>
      <c r="AM406" s="49"/>
      <c r="AN406" s="49"/>
      <c r="AO406" s="49"/>
      <c r="AP406" s="49"/>
      <c r="AQ406" s="49"/>
      <c r="AR406" s="49"/>
      <c r="AS406" s="49"/>
    </row>
    <row r="407" spans="30:45">
      <c r="AD407" s="49"/>
      <c r="AE407" s="49"/>
      <c r="AF407" s="49"/>
      <c r="AG407" s="49"/>
      <c r="AH407" s="49"/>
      <c r="AI407" s="49"/>
      <c r="AJ407" s="49"/>
      <c r="AK407" s="49"/>
      <c r="AL407" s="49"/>
      <c r="AM407" s="49"/>
      <c r="AN407" s="49"/>
      <c r="AO407" s="49"/>
      <c r="AP407" s="49"/>
      <c r="AQ407" s="49"/>
      <c r="AR407" s="49"/>
      <c r="AS407" s="49"/>
    </row>
    <row r="408" spans="30:45">
      <c r="AD408" s="49"/>
      <c r="AE408" s="49"/>
      <c r="AF408" s="49"/>
      <c r="AG408" s="49"/>
      <c r="AH408" s="49"/>
      <c r="AI408" s="49"/>
      <c r="AJ408" s="49"/>
      <c r="AK408" s="49"/>
      <c r="AL408" s="49"/>
      <c r="AM408" s="49"/>
      <c r="AN408" s="49"/>
      <c r="AO408" s="49"/>
      <c r="AP408" s="49"/>
      <c r="AQ408" s="49"/>
      <c r="AR408" s="49"/>
      <c r="AS408" s="49"/>
    </row>
    <row r="409" spans="30:45">
      <c r="AD409" s="49"/>
      <c r="AE409" s="49"/>
      <c r="AF409" s="49"/>
      <c r="AG409" s="49"/>
      <c r="AH409" s="49"/>
      <c r="AI409" s="49"/>
      <c r="AJ409" s="49"/>
      <c r="AK409" s="49"/>
      <c r="AL409" s="49"/>
      <c r="AM409" s="49"/>
      <c r="AN409" s="49"/>
      <c r="AO409" s="49"/>
      <c r="AP409" s="49"/>
      <c r="AQ409" s="49"/>
      <c r="AR409" s="49"/>
      <c r="AS409" s="49"/>
    </row>
    <row r="410" spans="30:45">
      <c r="AD410" s="49"/>
      <c r="AE410" s="49"/>
      <c r="AF410" s="49"/>
      <c r="AG410" s="49"/>
      <c r="AH410" s="49"/>
      <c r="AI410" s="49"/>
      <c r="AJ410" s="49"/>
      <c r="AK410" s="49"/>
      <c r="AL410" s="49"/>
      <c r="AM410" s="49"/>
      <c r="AN410" s="49"/>
      <c r="AO410" s="49"/>
      <c r="AP410" s="49"/>
      <c r="AQ410" s="49"/>
      <c r="AR410" s="49"/>
      <c r="AS410" s="49"/>
    </row>
    <row r="411" spans="30:45">
      <c r="AD411" s="49"/>
      <c r="AE411" s="49"/>
      <c r="AF411" s="49"/>
      <c r="AG411" s="49"/>
      <c r="AH411" s="49"/>
      <c r="AI411" s="49"/>
      <c r="AJ411" s="49"/>
      <c r="AK411" s="49"/>
      <c r="AL411" s="49"/>
      <c r="AM411" s="49"/>
      <c r="AN411" s="49"/>
      <c r="AO411" s="49"/>
      <c r="AP411" s="49"/>
      <c r="AQ411" s="49"/>
      <c r="AR411" s="49"/>
      <c r="AS411" s="49"/>
    </row>
    <row r="412" spans="30:45">
      <c r="AD412" s="49"/>
      <c r="AE412" s="49"/>
      <c r="AF412" s="49"/>
      <c r="AG412" s="49"/>
      <c r="AH412" s="49"/>
      <c r="AI412" s="49"/>
      <c r="AJ412" s="49"/>
      <c r="AK412" s="49"/>
      <c r="AL412" s="49"/>
      <c r="AM412" s="49"/>
      <c r="AN412" s="49"/>
      <c r="AO412" s="49"/>
      <c r="AP412" s="49"/>
      <c r="AQ412" s="49"/>
      <c r="AR412" s="49"/>
      <c r="AS412" s="49"/>
    </row>
    <row r="413" spans="30:45">
      <c r="AD413" s="49"/>
      <c r="AE413" s="49"/>
      <c r="AF413" s="49"/>
      <c r="AG413" s="49"/>
      <c r="AH413" s="49"/>
      <c r="AI413" s="49"/>
      <c r="AJ413" s="49"/>
      <c r="AK413" s="49"/>
      <c r="AL413" s="49"/>
      <c r="AM413" s="49"/>
      <c r="AN413" s="49"/>
      <c r="AO413" s="49"/>
      <c r="AP413" s="49"/>
      <c r="AQ413" s="49"/>
      <c r="AR413" s="49"/>
      <c r="AS413" s="49"/>
    </row>
    <row r="414" spans="30:45">
      <c r="AD414" s="49"/>
      <c r="AE414" s="49"/>
      <c r="AF414" s="49"/>
      <c r="AG414" s="49"/>
      <c r="AH414" s="49"/>
      <c r="AI414" s="49"/>
      <c r="AJ414" s="49"/>
      <c r="AK414" s="49"/>
      <c r="AL414" s="49"/>
      <c r="AM414" s="49"/>
      <c r="AN414" s="49"/>
      <c r="AO414" s="49"/>
      <c r="AP414" s="49"/>
      <c r="AQ414" s="49"/>
      <c r="AR414" s="49"/>
      <c r="AS414" s="49"/>
    </row>
    <row r="415" spans="30:45">
      <c r="AD415" s="49"/>
      <c r="AE415" s="49"/>
      <c r="AF415" s="49"/>
      <c r="AG415" s="49"/>
      <c r="AH415" s="49"/>
      <c r="AI415" s="49"/>
      <c r="AJ415" s="49"/>
      <c r="AK415" s="49"/>
      <c r="AL415" s="49"/>
      <c r="AM415" s="49"/>
      <c r="AN415" s="49"/>
      <c r="AO415" s="49"/>
      <c r="AP415" s="49"/>
      <c r="AQ415" s="49"/>
      <c r="AR415" s="49"/>
      <c r="AS415" s="49"/>
    </row>
    <row r="416" spans="30:45">
      <c r="AD416" s="49"/>
      <c r="AE416" s="49"/>
      <c r="AF416" s="49"/>
      <c r="AG416" s="49"/>
      <c r="AH416" s="49"/>
      <c r="AI416" s="49"/>
      <c r="AJ416" s="49"/>
      <c r="AK416" s="49"/>
      <c r="AL416" s="49"/>
      <c r="AM416" s="49"/>
      <c r="AN416" s="49"/>
      <c r="AO416" s="49"/>
      <c r="AP416" s="49"/>
      <c r="AQ416" s="49"/>
      <c r="AR416" s="49"/>
      <c r="AS416" s="49"/>
    </row>
    <row r="417" spans="30:45">
      <c r="AD417" s="49"/>
      <c r="AE417" s="49"/>
      <c r="AF417" s="49"/>
      <c r="AG417" s="49"/>
      <c r="AH417" s="49"/>
      <c r="AI417" s="49"/>
      <c r="AJ417" s="49"/>
      <c r="AK417" s="49"/>
      <c r="AL417" s="49"/>
      <c r="AM417" s="49"/>
      <c r="AN417" s="49"/>
      <c r="AO417" s="49"/>
      <c r="AP417" s="49"/>
      <c r="AQ417" s="49"/>
      <c r="AR417" s="49"/>
      <c r="AS417" s="49"/>
    </row>
    <row r="418" spans="30:45">
      <c r="AD418" s="49"/>
      <c r="AE418" s="49"/>
      <c r="AF418" s="49"/>
      <c r="AG418" s="49"/>
      <c r="AH418" s="49"/>
      <c r="AI418" s="49"/>
      <c r="AJ418" s="49"/>
      <c r="AK418" s="49"/>
      <c r="AL418" s="49"/>
      <c r="AM418" s="49"/>
      <c r="AN418" s="49"/>
      <c r="AO418" s="49"/>
      <c r="AP418" s="49"/>
      <c r="AQ418" s="49"/>
      <c r="AR418" s="49"/>
      <c r="AS418" s="49"/>
    </row>
    <row r="419" spans="30:45">
      <c r="AD419" s="49"/>
      <c r="AE419" s="49"/>
      <c r="AF419" s="49"/>
      <c r="AG419" s="49"/>
      <c r="AH419" s="49"/>
      <c r="AI419" s="49"/>
      <c r="AJ419" s="49"/>
      <c r="AK419" s="49"/>
      <c r="AL419" s="49"/>
      <c r="AM419" s="49"/>
      <c r="AN419" s="49"/>
      <c r="AO419" s="49"/>
      <c r="AP419" s="49"/>
      <c r="AQ419" s="49"/>
      <c r="AR419" s="49"/>
      <c r="AS419" s="49"/>
    </row>
    <row r="420" spans="30:45">
      <c r="AD420" s="49"/>
      <c r="AE420" s="49"/>
      <c r="AF420" s="49"/>
      <c r="AG420" s="49"/>
      <c r="AH420" s="49"/>
      <c r="AI420" s="49"/>
      <c r="AJ420" s="49"/>
      <c r="AK420" s="49"/>
      <c r="AL420" s="49"/>
      <c r="AM420" s="49"/>
      <c r="AN420" s="49"/>
      <c r="AO420" s="49"/>
      <c r="AP420" s="49"/>
      <c r="AQ420" s="49"/>
      <c r="AR420" s="49"/>
      <c r="AS420" s="49"/>
    </row>
    <row r="421" spans="30:45">
      <c r="AD421" s="49"/>
      <c r="AE421" s="49"/>
      <c r="AF421" s="49"/>
      <c r="AG421" s="49"/>
      <c r="AH421" s="49"/>
      <c r="AI421" s="49"/>
      <c r="AJ421" s="49"/>
      <c r="AK421" s="49"/>
      <c r="AL421" s="49"/>
      <c r="AM421" s="49"/>
      <c r="AN421" s="49"/>
      <c r="AO421" s="49"/>
      <c r="AP421" s="49"/>
      <c r="AQ421" s="49"/>
      <c r="AR421" s="49"/>
      <c r="AS421" s="49"/>
    </row>
    <row r="422" spans="30:45">
      <c r="AD422" s="49"/>
      <c r="AE422" s="56"/>
      <c r="AF422" s="49"/>
      <c r="AG422" s="49"/>
      <c r="AH422" s="49"/>
      <c r="AI422" s="49"/>
      <c r="AJ422" s="56"/>
      <c r="AK422" s="49"/>
      <c r="AL422" s="49"/>
      <c r="AM422" s="49"/>
      <c r="AN422" s="56"/>
      <c r="AO422" s="49"/>
      <c r="AP422" s="49"/>
      <c r="AQ422" s="49"/>
      <c r="AR422" s="49"/>
      <c r="AS422" s="49"/>
    </row>
    <row r="423" spans="30:45">
      <c r="AD423" s="49"/>
      <c r="AE423" s="49"/>
      <c r="AF423" s="49"/>
      <c r="AG423" s="49"/>
      <c r="AH423" s="49"/>
      <c r="AI423" s="49"/>
      <c r="AJ423" s="49"/>
      <c r="AK423" s="49"/>
      <c r="AL423" s="49"/>
      <c r="AM423" s="49"/>
      <c r="AN423" s="49"/>
      <c r="AO423" s="49"/>
      <c r="AP423" s="49"/>
      <c r="AQ423" s="49"/>
      <c r="AR423" s="49"/>
      <c r="AS423" s="49"/>
    </row>
    <row r="424" spans="30:45">
      <c r="AD424" s="49"/>
      <c r="AE424" s="49"/>
      <c r="AF424" s="49"/>
      <c r="AG424" s="49"/>
      <c r="AH424" s="49"/>
      <c r="AI424" s="49"/>
      <c r="AJ424" s="49"/>
      <c r="AK424" s="49"/>
      <c r="AL424" s="49"/>
      <c r="AM424" s="49"/>
      <c r="AN424" s="49"/>
      <c r="AO424" s="49"/>
      <c r="AP424" s="49"/>
      <c r="AQ424" s="49"/>
      <c r="AR424" s="49"/>
      <c r="AS424" s="49"/>
    </row>
    <row r="425" spans="30:45">
      <c r="AD425" s="49"/>
      <c r="AE425" s="49"/>
      <c r="AF425" s="49"/>
      <c r="AG425" s="49"/>
      <c r="AH425" s="49"/>
      <c r="AI425" s="49"/>
      <c r="AJ425" s="49"/>
      <c r="AK425" s="49"/>
      <c r="AL425" s="49"/>
      <c r="AM425" s="49"/>
      <c r="AN425" s="49"/>
      <c r="AO425" s="49"/>
      <c r="AP425" s="49"/>
      <c r="AQ425" s="49"/>
      <c r="AR425" s="49"/>
      <c r="AS425" s="49"/>
    </row>
    <row r="426" spans="30:45">
      <c r="AD426" s="49"/>
      <c r="AE426" s="49"/>
      <c r="AF426" s="49"/>
      <c r="AG426" s="49"/>
      <c r="AH426" s="49"/>
      <c r="AI426" s="49"/>
      <c r="AJ426" s="49"/>
      <c r="AK426" s="49"/>
      <c r="AL426" s="49"/>
      <c r="AM426" s="49"/>
      <c r="AN426" s="49"/>
      <c r="AO426" s="49"/>
      <c r="AP426" s="49"/>
      <c r="AQ426" s="49"/>
      <c r="AR426" s="49"/>
      <c r="AS426" s="49"/>
    </row>
    <row r="427" spans="30:45">
      <c r="AD427" s="49"/>
      <c r="AE427" s="49"/>
      <c r="AF427" s="49"/>
      <c r="AG427" s="49"/>
      <c r="AH427" s="49"/>
      <c r="AI427" s="49"/>
      <c r="AJ427" s="49"/>
      <c r="AK427" s="49"/>
      <c r="AL427" s="49"/>
      <c r="AM427" s="49"/>
      <c r="AN427" s="49"/>
      <c r="AO427" s="49"/>
      <c r="AP427" s="49"/>
      <c r="AQ427" s="49"/>
      <c r="AR427" s="49"/>
      <c r="AS427" s="49"/>
    </row>
    <row r="428" spans="30:45">
      <c r="AD428" s="49"/>
      <c r="AE428" s="49"/>
      <c r="AF428" s="49"/>
      <c r="AG428" s="49"/>
      <c r="AH428" s="49"/>
      <c r="AI428" s="49"/>
      <c r="AJ428" s="49"/>
      <c r="AK428" s="49"/>
      <c r="AL428" s="49"/>
      <c r="AM428" s="49"/>
      <c r="AN428" s="49"/>
      <c r="AO428" s="49"/>
      <c r="AP428" s="49"/>
      <c r="AQ428" s="49"/>
      <c r="AR428" s="49"/>
      <c r="AS428" s="49"/>
    </row>
    <row r="429" spans="30:45">
      <c r="AD429" s="49"/>
      <c r="AE429" s="49"/>
      <c r="AF429" s="49"/>
      <c r="AG429" s="49"/>
      <c r="AH429" s="49"/>
      <c r="AI429" s="49"/>
      <c r="AJ429" s="49"/>
      <c r="AK429" s="49"/>
      <c r="AL429" s="49"/>
      <c r="AM429" s="49"/>
      <c r="AN429" s="49"/>
      <c r="AO429" s="49"/>
      <c r="AP429" s="49"/>
      <c r="AQ429" s="49"/>
      <c r="AR429" s="49"/>
      <c r="AS429" s="49"/>
    </row>
    <row r="430" spans="30:45">
      <c r="AD430" s="49"/>
      <c r="AE430" s="49"/>
      <c r="AF430" s="49"/>
      <c r="AG430" s="49"/>
      <c r="AH430" s="49"/>
      <c r="AI430" s="49"/>
      <c r="AJ430" s="49"/>
      <c r="AK430" s="49"/>
      <c r="AL430" s="49"/>
      <c r="AM430" s="49"/>
      <c r="AN430" s="49"/>
      <c r="AO430" s="49"/>
      <c r="AP430" s="49"/>
      <c r="AQ430" s="49"/>
      <c r="AR430" s="49"/>
      <c r="AS430" s="49"/>
    </row>
    <row r="431" spans="30:45">
      <c r="AD431" s="49"/>
      <c r="AE431" s="49"/>
      <c r="AF431" s="49"/>
      <c r="AG431" s="49"/>
      <c r="AH431" s="49"/>
      <c r="AI431" s="49"/>
      <c r="AJ431" s="49"/>
      <c r="AK431" s="49"/>
      <c r="AL431" s="49"/>
      <c r="AM431" s="49"/>
      <c r="AN431" s="49"/>
      <c r="AO431" s="49"/>
      <c r="AP431" s="49"/>
      <c r="AQ431" s="49"/>
      <c r="AR431" s="49"/>
      <c r="AS431" s="49"/>
    </row>
    <row r="432" spans="30:45">
      <c r="AD432" s="49"/>
      <c r="AE432" s="49"/>
      <c r="AF432" s="49"/>
      <c r="AG432" s="49"/>
      <c r="AH432" s="49"/>
      <c r="AI432" s="49"/>
      <c r="AJ432" s="49"/>
      <c r="AK432" s="49"/>
      <c r="AL432" s="49"/>
      <c r="AM432" s="49"/>
      <c r="AN432" s="49"/>
      <c r="AO432" s="49"/>
      <c r="AP432" s="49"/>
      <c r="AQ432" s="49"/>
      <c r="AR432" s="49"/>
      <c r="AS432" s="49"/>
    </row>
    <row r="433" spans="30:45">
      <c r="AD433" s="49"/>
      <c r="AE433" s="49"/>
      <c r="AF433" s="49"/>
      <c r="AG433" s="49"/>
      <c r="AH433" s="49"/>
      <c r="AI433" s="49"/>
      <c r="AJ433" s="49"/>
      <c r="AK433" s="49"/>
      <c r="AL433" s="49"/>
      <c r="AM433" s="49"/>
      <c r="AN433" s="49"/>
      <c r="AO433" s="49"/>
      <c r="AP433" s="49"/>
      <c r="AQ433" s="49"/>
      <c r="AR433" s="49"/>
      <c r="AS433" s="49"/>
    </row>
    <row r="434" spans="30:45">
      <c r="AD434" s="49"/>
      <c r="AE434" s="49"/>
      <c r="AF434" s="49"/>
      <c r="AG434" s="49"/>
      <c r="AH434" s="49"/>
      <c r="AI434" s="49"/>
      <c r="AJ434" s="49"/>
      <c r="AK434" s="49"/>
      <c r="AL434" s="49"/>
      <c r="AM434" s="49"/>
      <c r="AN434" s="49"/>
      <c r="AO434" s="49"/>
      <c r="AP434" s="49"/>
      <c r="AQ434" s="49"/>
      <c r="AR434" s="49"/>
      <c r="AS434" s="49"/>
    </row>
    <row r="435" spans="30:45">
      <c r="AD435" s="49"/>
      <c r="AE435" s="49"/>
      <c r="AF435" s="49"/>
      <c r="AG435" s="49"/>
      <c r="AH435" s="49"/>
      <c r="AI435" s="49"/>
      <c r="AJ435" s="49"/>
      <c r="AK435" s="49"/>
      <c r="AL435" s="49"/>
      <c r="AM435" s="49"/>
      <c r="AN435" s="49"/>
      <c r="AO435" s="49"/>
      <c r="AP435" s="49"/>
      <c r="AQ435" s="49"/>
      <c r="AR435" s="49"/>
      <c r="AS435" s="49"/>
    </row>
    <row r="436" spans="30:45">
      <c r="AD436" s="49"/>
      <c r="AE436" s="49"/>
      <c r="AF436" s="49"/>
      <c r="AG436" s="49"/>
      <c r="AH436" s="49"/>
      <c r="AI436" s="49"/>
      <c r="AJ436" s="49"/>
      <c r="AK436" s="49"/>
      <c r="AL436" s="49"/>
      <c r="AM436" s="49"/>
      <c r="AN436" s="49"/>
      <c r="AO436" s="49"/>
      <c r="AP436" s="49"/>
      <c r="AQ436" s="49"/>
      <c r="AR436" s="49"/>
      <c r="AS436" s="49"/>
    </row>
    <row r="437" spans="30:45">
      <c r="AD437" s="49"/>
      <c r="AE437" s="49"/>
      <c r="AF437" s="49"/>
      <c r="AG437" s="49"/>
      <c r="AH437" s="49"/>
      <c r="AI437" s="49"/>
      <c r="AJ437" s="49"/>
      <c r="AK437" s="49"/>
      <c r="AL437" s="49"/>
      <c r="AM437" s="49"/>
      <c r="AN437" s="49"/>
      <c r="AO437" s="49"/>
      <c r="AP437" s="49"/>
      <c r="AQ437" s="49"/>
      <c r="AR437" s="49"/>
      <c r="AS437" s="49"/>
    </row>
    <row r="438" spans="30:45">
      <c r="AD438" s="49"/>
      <c r="AE438" s="49"/>
      <c r="AF438" s="49"/>
      <c r="AG438" s="49"/>
      <c r="AH438" s="49"/>
      <c r="AI438" s="49"/>
      <c r="AJ438" s="49"/>
      <c r="AK438" s="49"/>
      <c r="AL438" s="49"/>
      <c r="AM438" s="49"/>
      <c r="AN438" s="49"/>
      <c r="AO438" s="49"/>
      <c r="AP438" s="49"/>
      <c r="AQ438" s="49"/>
      <c r="AR438" s="49"/>
      <c r="AS438" s="49"/>
    </row>
    <row r="439" spans="30:45">
      <c r="AD439" s="49"/>
      <c r="AE439" s="49"/>
      <c r="AF439" s="49"/>
      <c r="AG439" s="49"/>
      <c r="AH439" s="49"/>
      <c r="AI439" s="49"/>
      <c r="AJ439" s="49"/>
      <c r="AK439" s="49"/>
      <c r="AL439" s="49"/>
      <c r="AM439" s="49"/>
      <c r="AN439" s="49"/>
      <c r="AO439" s="49"/>
      <c r="AP439" s="49"/>
      <c r="AQ439" s="49"/>
      <c r="AR439" s="49"/>
      <c r="AS439" s="49"/>
    </row>
    <row r="440" spans="30:45">
      <c r="AD440" s="49"/>
      <c r="AE440" s="56"/>
      <c r="AF440" s="49"/>
      <c r="AG440" s="49"/>
      <c r="AH440" s="49"/>
      <c r="AI440" s="49"/>
      <c r="AJ440" s="56"/>
      <c r="AK440" s="49"/>
      <c r="AL440" s="49"/>
      <c r="AM440" s="49"/>
      <c r="AN440" s="56"/>
      <c r="AO440" s="49"/>
      <c r="AP440" s="49"/>
      <c r="AQ440" s="49"/>
      <c r="AR440" s="49"/>
      <c r="AS440" s="49"/>
    </row>
    <row r="441" spans="30:45">
      <c r="AD441" s="49"/>
      <c r="AE441" s="49"/>
      <c r="AF441" s="49"/>
      <c r="AG441" s="49"/>
      <c r="AH441" s="49"/>
      <c r="AI441" s="49"/>
      <c r="AJ441" s="49"/>
      <c r="AK441" s="49"/>
      <c r="AL441" s="49"/>
      <c r="AM441" s="49"/>
      <c r="AN441" s="49"/>
      <c r="AO441" s="49"/>
      <c r="AP441" s="49"/>
      <c r="AQ441" s="49"/>
      <c r="AR441" s="49"/>
      <c r="AS441" s="49"/>
    </row>
    <row r="442" spans="30:45">
      <c r="AD442" s="49"/>
      <c r="AE442" s="49"/>
      <c r="AF442" s="49"/>
      <c r="AG442" s="49"/>
      <c r="AH442" s="49"/>
      <c r="AI442" s="49"/>
      <c r="AJ442" s="49"/>
      <c r="AK442" s="49"/>
      <c r="AL442" s="49"/>
      <c r="AM442" s="49"/>
      <c r="AN442" s="49"/>
      <c r="AO442" s="49"/>
      <c r="AP442" s="49"/>
      <c r="AQ442" s="49"/>
      <c r="AR442" s="49"/>
      <c r="AS442" s="49"/>
    </row>
    <row r="443" spans="30:45">
      <c r="AD443" s="49"/>
      <c r="AE443" s="49"/>
      <c r="AF443" s="49"/>
      <c r="AG443" s="49"/>
      <c r="AH443" s="49"/>
      <c r="AI443" s="49"/>
      <c r="AJ443" s="49"/>
      <c r="AK443" s="49"/>
      <c r="AL443" s="49"/>
      <c r="AM443" s="49"/>
      <c r="AN443" s="49"/>
      <c r="AO443" s="49"/>
      <c r="AP443" s="49"/>
      <c r="AQ443" s="49"/>
      <c r="AR443" s="49"/>
      <c r="AS443" s="49"/>
    </row>
    <row r="444" spans="30:45">
      <c r="AD444" s="49"/>
      <c r="AE444" s="49"/>
      <c r="AF444" s="49"/>
      <c r="AG444" s="49"/>
      <c r="AH444" s="49"/>
      <c r="AI444" s="49"/>
      <c r="AJ444" s="49"/>
      <c r="AK444" s="49"/>
      <c r="AL444" s="49"/>
      <c r="AM444" s="49"/>
      <c r="AN444" s="49"/>
      <c r="AO444" s="49"/>
      <c r="AP444" s="49"/>
      <c r="AQ444" s="49"/>
      <c r="AR444" s="49"/>
      <c r="AS444" s="49"/>
    </row>
    <row r="445" spans="30:45">
      <c r="AD445" s="49"/>
      <c r="AE445" s="49"/>
      <c r="AF445" s="49"/>
      <c r="AG445" s="49"/>
      <c r="AH445" s="49"/>
      <c r="AI445" s="49"/>
      <c r="AJ445" s="49"/>
      <c r="AK445" s="49"/>
      <c r="AL445" s="49"/>
      <c r="AM445" s="49"/>
      <c r="AN445" s="49"/>
      <c r="AO445" s="49"/>
      <c r="AP445" s="49"/>
      <c r="AQ445" s="49"/>
      <c r="AR445" s="49"/>
      <c r="AS445" s="49"/>
    </row>
    <row r="446" spans="30:45">
      <c r="AD446" s="49"/>
      <c r="AE446" s="49"/>
      <c r="AF446" s="49"/>
      <c r="AG446" s="49"/>
      <c r="AH446" s="49"/>
      <c r="AI446" s="49"/>
      <c r="AJ446" s="49"/>
      <c r="AK446" s="49"/>
      <c r="AL446" s="49"/>
      <c r="AM446" s="49"/>
      <c r="AN446" s="49"/>
      <c r="AO446" s="49"/>
      <c r="AP446" s="49"/>
      <c r="AQ446" s="49"/>
      <c r="AR446" s="49"/>
      <c r="AS446" s="49"/>
    </row>
    <row r="447" spans="30:45">
      <c r="AD447" s="49"/>
      <c r="AE447" s="49"/>
      <c r="AF447" s="49"/>
      <c r="AG447" s="49"/>
      <c r="AH447" s="49"/>
      <c r="AI447" s="49"/>
      <c r="AJ447" s="49"/>
      <c r="AK447" s="49"/>
      <c r="AL447" s="49"/>
      <c r="AM447" s="49"/>
      <c r="AN447" s="49"/>
      <c r="AO447" s="49"/>
      <c r="AP447" s="49"/>
      <c r="AQ447" s="49"/>
      <c r="AR447" s="49"/>
      <c r="AS447" s="49"/>
    </row>
    <row r="448" spans="30:45">
      <c r="AD448" s="49"/>
      <c r="AE448" s="49"/>
      <c r="AF448" s="49"/>
      <c r="AG448" s="49"/>
      <c r="AH448" s="49"/>
      <c r="AI448" s="49"/>
      <c r="AJ448" s="49"/>
      <c r="AK448" s="49"/>
      <c r="AL448" s="49"/>
      <c r="AM448" s="49"/>
      <c r="AN448" s="49"/>
      <c r="AO448" s="49"/>
      <c r="AP448" s="49"/>
      <c r="AQ448" s="49"/>
      <c r="AR448" s="49"/>
      <c r="AS448" s="49"/>
    </row>
    <row r="449" spans="30:45">
      <c r="AD449" s="49"/>
      <c r="AE449" s="49"/>
      <c r="AF449" s="49"/>
      <c r="AG449" s="49"/>
      <c r="AH449" s="49"/>
      <c r="AI449" s="49"/>
      <c r="AJ449" s="49"/>
      <c r="AK449" s="49"/>
      <c r="AL449" s="49"/>
      <c r="AM449" s="49"/>
      <c r="AN449" s="49"/>
      <c r="AO449" s="49"/>
      <c r="AP449" s="49"/>
      <c r="AQ449" s="49"/>
      <c r="AR449" s="49"/>
      <c r="AS449" s="49"/>
    </row>
    <row r="450" spans="30:45">
      <c r="AD450" s="49"/>
      <c r="AE450" s="49"/>
      <c r="AF450" s="49"/>
      <c r="AG450" s="49"/>
      <c r="AH450" s="49"/>
      <c r="AI450" s="49"/>
      <c r="AJ450" s="49"/>
      <c r="AK450" s="49"/>
      <c r="AL450" s="49"/>
      <c r="AM450" s="49"/>
      <c r="AN450" s="49"/>
      <c r="AO450" s="49"/>
      <c r="AP450" s="49"/>
      <c r="AQ450" s="49"/>
      <c r="AR450" s="49"/>
      <c r="AS450" s="49"/>
    </row>
    <row r="451" spans="30:45">
      <c r="AD451" s="49"/>
      <c r="AE451" s="49"/>
      <c r="AF451" s="49"/>
      <c r="AG451" s="49"/>
      <c r="AH451" s="49"/>
      <c r="AI451" s="49"/>
      <c r="AJ451" s="49"/>
      <c r="AK451" s="49"/>
      <c r="AL451" s="49"/>
      <c r="AM451" s="49"/>
      <c r="AN451" s="49"/>
      <c r="AO451" s="49"/>
      <c r="AP451" s="49"/>
      <c r="AQ451" s="49"/>
      <c r="AR451" s="49"/>
      <c r="AS451" s="49"/>
    </row>
    <row r="452" spans="30:45">
      <c r="AD452" s="49"/>
      <c r="AE452" s="49"/>
      <c r="AF452" s="49"/>
      <c r="AG452" s="49"/>
      <c r="AH452" s="49"/>
      <c r="AI452" s="49"/>
      <c r="AJ452" s="49"/>
      <c r="AK452" s="49"/>
      <c r="AL452" s="49"/>
      <c r="AM452" s="49"/>
      <c r="AN452" s="49"/>
      <c r="AO452" s="49"/>
      <c r="AP452" s="49"/>
      <c r="AQ452" s="49"/>
      <c r="AR452" s="49"/>
      <c r="AS452" s="49"/>
    </row>
    <row r="453" spans="30:45">
      <c r="AD453" s="49"/>
      <c r="AE453" s="49"/>
      <c r="AF453" s="49"/>
      <c r="AG453" s="49"/>
      <c r="AH453" s="49"/>
      <c r="AI453" s="49"/>
      <c r="AJ453" s="49"/>
      <c r="AK453" s="49"/>
      <c r="AL453" s="49"/>
      <c r="AM453" s="49"/>
      <c r="AN453" s="49"/>
      <c r="AO453" s="49"/>
      <c r="AP453" s="49"/>
      <c r="AQ453" s="49"/>
      <c r="AR453" s="49"/>
      <c r="AS453" s="49"/>
    </row>
    <row r="454" spans="30:45">
      <c r="AD454" s="49"/>
      <c r="AE454" s="49"/>
      <c r="AF454" s="49"/>
      <c r="AG454" s="49"/>
      <c r="AH454" s="49"/>
      <c r="AI454" s="49"/>
      <c r="AJ454" s="49"/>
      <c r="AK454" s="49"/>
      <c r="AL454" s="49"/>
      <c r="AM454" s="49"/>
      <c r="AN454" s="49"/>
      <c r="AO454" s="49"/>
      <c r="AP454" s="49"/>
      <c r="AQ454" s="49"/>
      <c r="AR454" s="49"/>
      <c r="AS454" s="49"/>
    </row>
    <row r="455" spans="30:45">
      <c r="AD455" s="49"/>
      <c r="AE455" s="49"/>
      <c r="AF455" s="49"/>
      <c r="AG455" s="49"/>
      <c r="AH455" s="49"/>
      <c r="AI455" s="49"/>
      <c r="AJ455" s="49"/>
      <c r="AK455" s="49"/>
      <c r="AL455" s="49"/>
      <c r="AM455" s="49"/>
      <c r="AN455" s="49"/>
      <c r="AO455" s="49"/>
      <c r="AP455" s="49"/>
      <c r="AQ455" s="49"/>
      <c r="AR455" s="49"/>
      <c r="AS455" s="49"/>
    </row>
    <row r="456" spans="30:45">
      <c r="AD456" s="49"/>
      <c r="AE456" s="49"/>
      <c r="AF456" s="49"/>
      <c r="AG456" s="49"/>
      <c r="AH456" s="49"/>
      <c r="AI456" s="49"/>
      <c r="AJ456" s="49"/>
      <c r="AK456" s="49"/>
      <c r="AL456" s="49"/>
      <c r="AM456" s="49"/>
      <c r="AN456" s="49"/>
      <c r="AO456" s="49"/>
      <c r="AP456" s="49"/>
      <c r="AQ456" s="49"/>
      <c r="AR456" s="49"/>
      <c r="AS456" s="49"/>
    </row>
    <row r="457" spans="30:45">
      <c r="AD457" s="49"/>
      <c r="AE457" s="49"/>
      <c r="AF457" s="49"/>
      <c r="AG457" s="49"/>
      <c r="AH457" s="49"/>
      <c r="AI457" s="49"/>
      <c r="AJ457" s="49"/>
      <c r="AK457" s="49"/>
      <c r="AL457" s="49"/>
      <c r="AM457" s="49"/>
      <c r="AN457" s="49"/>
      <c r="AO457" s="49"/>
      <c r="AP457" s="49"/>
      <c r="AQ457" s="49"/>
      <c r="AR457" s="49"/>
      <c r="AS457" s="49"/>
    </row>
    <row r="458" spans="30:45">
      <c r="AD458" s="49"/>
      <c r="AE458" s="56"/>
      <c r="AF458" s="49"/>
      <c r="AG458" s="49"/>
      <c r="AH458" s="49"/>
      <c r="AI458" s="49"/>
      <c r="AJ458" s="56"/>
      <c r="AK458" s="49"/>
      <c r="AL458" s="49"/>
      <c r="AM458" s="49"/>
      <c r="AN458" s="56"/>
      <c r="AO458" s="49"/>
      <c r="AP458" s="49"/>
      <c r="AQ458" s="49"/>
      <c r="AR458" s="49"/>
      <c r="AS458" s="49"/>
    </row>
    <row r="459" spans="30:45">
      <c r="AD459" s="49"/>
      <c r="AE459" s="49"/>
      <c r="AF459" s="49"/>
      <c r="AG459" s="49"/>
      <c r="AH459" s="49"/>
      <c r="AI459" s="49"/>
      <c r="AJ459" s="49"/>
      <c r="AK459" s="49"/>
      <c r="AL459" s="49"/>
      <c r="AM459" s="49"/>
      <c r="AN459" s="49"/>
      <c r="AO459" s="49"/>
      <c r="AP459" s="49"/>
      <c r="AQ459" s="49"/>
      <c r="AR459" s="49"/>
      <c r="AS459" s="49"/>
    </row>
    <row r="460" spans="30:45">
      <c r="AD460" s="49"/>
      <c r="AE460" s="49"/>
      <c r="AF460" s="49"/>
      <c r="AG460" s="49"/>
      <c r="AH460" s="49"/>
      <c r="AI460" s="49"/>
      <c r="AJ460" s="49"/>
      <c r="AK460" s="49"/>
      <c r="AL460" s="49"/>
      <c r="AM460" s="49"/>
      <c r="AN460" s="49"/>
      <c r="AO460" s="49"/>
      <c r="AP460" s="49"/>
      <c r="AQ460" s="49"/>
      <c r="AR460" s="49"/>
      <c r="AS460" s="49"/>
    </row>
    <row r="461" spans="30:45">
      <c r="AD461" s="49"/>
      <c r="AE461" s="49"/>
      <c r="AF461" s="49"/>
      <c r="AG461" s="49"/>
      <c r="AH461" s="49"/>
      <c r="AI461" s="49"/>
      <c r="AJ461" s="49"/>
      <c r="AK461" s="49"/>
      <c r="AL461" s="49"/>
      <c r="AM461" s="49"/>
      <c r="AN461" s="49"/>
      <c r="AO461" s="49"/>
      <c r="AP461" s="49"/>
      <c r="AQ461" s="49"/>
      <c r="AR461" s="49"/>
      <c r="AS461" s="49"/>
    </row>
    <row r="462" spans="30:45">
      <c r="AD462" s="49"/>
      <c r="AE462" s="49"/>
      <c r="AF462" s="49"/>
      <c r="AG462" s="49"/>
      <c r="AH462" s="49"/>
      <c r="AI462" s="49"/>
      <c r="AJ462" s="49"/>
      <c r="AK462" s="49"/>
      <c r="AL462" s="49"/>
      <c r="AM462" s="49"/>
      <c r="AN462" s="49"/>
      <c r="AO462" s="49"/>
      <c r="AP462" s="49"/>
      <c r="AQ462" s="49"/>
      <c r="AR462" s="49"/>
      <c r="AS462" s="49"/>
    </row>
    <row r="463" spans="30:45">
      <c r="AD463" s="49"/>
      <c r="AE463" s="49"/>
      <c r="AF463" s="49"/>
      <c r="AG463" s="49"/>
      <c r="AH463" s="49"/>
      <c r="AI463" s="49"/>
      <c r="AJ463" s="49"/>
      <c r="AK463" s="49"/>
      <c r="AL463" s="49"/>
      <c r="AM463" s="49"/>
      <c r="AN463" s="49"/>
      <c r="AO463" s="49"/>
      <c r="AP463" s="49"/>
      <c r="AQ463" s="49"/>
      <c r="AR463" s="49"/>
      <c r="AS463" s="49"/>
    </row>
    <row r="464" spans="30:45">
      <c r="AD464" s="49"/>
      <c r="AE464" s="49"/>
      <c r="AF464" s="49"/>
      <c r="AG464" s="49"/>
      <c r="AH464" s="49"/>
      <c r="AI464" s="49"/>
      <c r="AJ464" s="49"/>
      <c r="AK464" s="49"/>
      <c r="AL464" s="49"/>
      <c r="AM464" s="49"/>
      <c r="AN464" s="49"/>
      <c r="AO464" s="49"/>
      <c r="AP464" s="49"/>
      <c r="AQ464" s="49"/>
      <c r="AR464" s="49"/>
      <c r="AS464" s="49"/>
    </row>
    <row r="465" spans="30:45">
      <c r="AD465" s="49"/>
      <c r="AE465" s="49"/>
      <c r="AF465" s="49"/>
      <c r="AG465" s="49"/>
      <c r="AH465" s="49"/>
      <c r="AI465" s="49"/>
      <c r="AJ465" s="49"/>
      <c r="AK465" s="49"/>
      <c r="AL465" s="49"/>
      <c r="AM465" s="49"/>
      <c r="AN465" s="49"/>
      <c r="AO465" s="49"/>
      <c r="AP465" s="49"/>
      <c r="AQ465" s="49"/>
      <c r="AR465" s="49"/>
      <c r="AS465" s="49"/>
    </row>
    <row r="466" spans="30:45">
      <c r="AD466" s="49"/>
      <c r="AE466" s="49"/>
      <c r="AF466" s="49"/>
      <c r="AG466" s="49"/>
      <c r="AH466" s="49"/>
      <c r="AI466" s="49"/>
      <c r="AJ466" s="49"/>
      <c r="AK466" s="49"/>
      <c r="AL466" s="49"/>
      <c r="AM466" s="49"/>
      <c r="AN466" s="49"/>
      <c r="AO466" s="49"/>
      <c r="AP466" s="49"/>
      <c r="AQ466" s="49"/>
      <c r="AR466" s="49"/>
      <c r="AS466" s="49"/>
    </row>
    <row r="467" spans="30:45">
      <c r="AD467" s="49"/>
      <c r="AE467" s="49"/>
      <c r="AF467" s="49"/>
      <c r="AG467" s="49"/>
      <c r="AH467" s="49"/>
      <c r="AI467" s="49"/>
      <c r="AJ467" s="49"/>
      <c r="AK467" s="49"/>
      <c r="AL467" s="49"/>
      <c r="AM467" s="49"/>
      <c r="AN467" s="49"/>
      <c r="AO467" s="49"/>
      <c r="AP467" s="49"/>
      <c r="AQ467" s="49"/>
      <c r="AR467" s="49"/>
      <c r="AS467" s="49"/>
    </row>
    <row r="468" spans="30:45">
      <c r="AD468" s="49"/>
      <c r="AE468" s="49"/>
      <c r="AF468" s="49"/>
      <c r="AG468" s="49"/>
      <c r="AH468" s="49"/>
      <c r="AI468" s="49"/>
      <c r="AJ468" s="49"/>
      <c r="AK468" s="49"/>
      <c r="AL468" s="49"/>
      <c r="AM468" s="49"/>
      <c r="AN468" s="49"/>
      <c r="AO468" s="49"/>
      <c r="AP468" s="49"/>
      <c r="AQ468" s="49"/>
      <c r="AR468" s="49"/>
      <c r="AS468" s="49"/>
    </row>
    <row r="469" spans="30:45">
      <c r="AD469" s="49"/>
      <c r="AE469" s="49"/>
      <c r="AF469" s="49"/>
      <c r="AG469" s="49"/>
      <c r="AH469" s="49"/>
      <c r="AI469" s="49"/>
      <c r="AJ469" s="49"/>
      <c r="AK469" s="49"/>
      <c r="AL469" s="49"/>
      <c r="AM469" s="49"/>
      <c r="AN469" s="49"/>
      <c r="AO469" s="49"/>
      <c r="AP469" s="49"/>
      <c r="AQ469" s="49"/>
      <c r="AR469" s="49"/>
      <c r="AS469" s="49"/>
    </row>
    <row r="470" spans="30:45">
      <c r="AD470" s="49"/>
      <c r="AE470" s="49"/>
      <c r="AF470" s="49"/>
      <c r="AG470" s="49"/>
      <c r="AH470" s="49"/>
      <c r="AI470" s="49"/>
      <c r="AJ470" s="49"/>
      <c r="AK470" s="49"/>
      <c r="AL470" s="49"/>
      <c r="AM470" s="49"/>
      <c r="AN470" s="49"/>
      <c r="AO470" s="49"/>
      <c r="AP470" s="49"/>
      <c r="AQ470" s="49"/>
      <c r="AR470" s="49"/>
      <c r="AS470" s="49"/>
    </row>
    <row r="471" spans="30:45">
      <c r="AD471" s="49"/>
      <c r="AE471" s="49"/>
      <c r="AF471" s="49"/>
      <c r="AG471" s="49"/>
      <c r="AH471" s="49"/>
      <c r="AI471" s="49"/>
      <c r="AJ471" s="49"/>
      <c r="AK471" s="49"/>
      <c r="AL471" s="49"/>
      <c r="AM471" s="49"/>
      <c r="AN471" s="49"/>
      <c r="AO471" s="49"/>
      <c r="AP471" s="49"/>
      <c r="AQ471" s="49"/>
      <c r="AR471" s="49"/>
      <c r="AS471" s="49"/>
    </row>
    <row r="472" spans="30:45">
      <c r="AD472" s="49"/>
      <c r="AE472" s="49"/>
      <c r="AF472" s="49"/>
      <c r="AG472" s="49"/>
      <c r="AH472" s="49"/>
      <c r="AI472" s="49"/>
      <c r="AJ472" s="49"/>
      <c r="AK472" s="49"/>
      <c r="AL472" s="49"/>
      <c r="AM472" s="49"/>
      <c r="AN472" s="49"/>
      <c r="AO472" s="49"/>
      <c r="AP472" s="49"/>
      <c r="AQ472" s="49"/>
      <c r="AR472" s="49"/>
      <c r="AS472" s="49"/>
    </row>
    <row r="473" spans="30:45">
      <c r="AD473" s="49"/>
      <c r="AE473" s="49"/>
      <c r="AF473" s="49"/>
      <c r="AG473" s="49"/>
      <c r="AH473" s="49"/>
      <c r="AI473" s="49"/>
      <c r="AJ473" s="49"/>
      <c r="AK473" s="49"/>
      <c r="AL473" s="49"/>
      <c r="AM473" s="49"/>
      <c r="AN473" s="49"/>
      <c r="AO473" s="49"/>
      <c r="AP473" s="49"/>
      <c r="AQ473" s="49"/>
      <c r="AR473" s="49"/>
      <c r="AS473" s="49"/>
    </row>
    <row r="474" spans="30:45">
      <c r="AD474" s="49"/>
      <c r="AE474" s="49"/>
      <c r="AF474" s="49"/>
      <c r="AG474" s="49"/>
      <c r="AH474" s="49"/>
      <c r="AI474" s="49"/>
      <c r="AJ474" s="49"/>
      <c r="AK474" s="49"/>
      <c r="AL474" s="49"/>
      <c r="AM474" s="49"/>
      <c r="AN474" s="49"/>
      <c r="AO474" s="49"/>
      <c r="AP474" s="49"/>
      <c r="AQ474" s="49"/>
      <c r="AR474" s="49"/>
      <c r="AS474" s="49"/>
    </row>
    <row r="475" spans="30:45">
      <c r="AD475" s="49"/>
      <c r="AE475" s="49"/>
      <c r="AF475" s="49"/>
      <c r="AG475" s="49"/>
      <c r="AH475" s="49"/>
      <c r="AI475" s="49"/>
      <c r="AJ475" s="49"/>
      <c r="AK475" s="49"/>
      <c r="AL475" s="49"/>
      <c r="AM475" s="49"/>
      <c r="AN475" s="49"/>
      <c r="AO475" s="49"/>
      <c r="AP475" s="49"/>
      <c r="AQ475" s="49"/>
      <c r="AR475" s="49"/>
      <c r="AS475" s="49"/>
    </row>
    <row r="476" spans="30:45">
      <c r="AD476" s="49"/>
      <c r="AE476" s="56"/>
      <c r="AF476" s="49"/>
      <c r="AG476" s="49"/>
      <c r="AH476" s="49"/>
      <c r="AI476" s="49"/>
      <c r="AJ476" s="56"/>
      <c r="AK476" s="49"/>
      <c r="AL476" s="49"/>
      <c r="AM476" s="49"/>
      <c r="AN476" s="56"/>
      <c r="AO476" s="49"/>
      <c r="AP476" s="49"/>
      <c r="AQ476" s="49"/>
      <c r="AR476" s="49"/>
      <c r="AS476" s="49"/>
    </row>
    <row r="477" spans="30:45">
      <c r="AD477" s="49"/>
      <c r="AE477" s="49"/>
      <c r="AF477" s="49"/>
      <c r="AG477" s="49"/>
      <c r="AH477" s="49"/>
      <c r="AI477" s="49"/>
      <c r="AJ477" s="49"/>
      <c r="AK477" s="49"/>
      <c r="AL477" s="49"/>
      <c r="AM477" s="49"/>
      <c r="AN477" s="49"/>
      <c r="AO477" s="49"/>
      <c r="AP477" s="49"/>
      <c r="AQ477" s="49"/>
      <c r="AR477" s="49"/>
      <c r="AS477" s="49"/>
    </row>
    <row r="478" spans="30:45">
      <c r="AD478" s="49"/>
      <c r="AE478" s="49"/>
      <c r="AF478" s="49"/>
      <c r="AG478" s="49"/>
      <c r="AH478" s="49"/>
      <c r="AI478" s="49"/>
      <c r="AJ478" s="49"/>
      <c r="AK478" s="49"/>
      <c r="AL478" s="49"/>
      <c r="AM478" s="49"/>
      <c r="AN478" s="49"/>
      <c r="AO478" s="49"/>
      <c r="AP478" s="49"/>
      <c r="AQ478" s="49"/>
      <c r="AR478" s="49"/>
      <c r="AS478" s="49"/>
    </row>
    <row r="479" spans="30:45">
      <c r="AD479" s="49"/>
      <c r="AE479" s="49"/>
      <c r="AF479" s="49"/>
      <c r="AG479" s="49"/>
      <c r="AH479" s="49"/>
      <c r="AI479" s="49"/>
      <c r="AJ479" s="49"/>
      <c r="AK479" s="49"/>
      <c r="AL479" s="49"/>
      <c r="AM479" s="49"/>
      <c r="AN479" s="49"/>
      <c r="AO479" s="49"/>
      <c r="AP479" s="49"/>
      <c r="AQ479" s="49"/>
      <c r="AR479" s="49"/>
      <c r="AS479" s="49"/>
    </row>
    <row r="480" spans="30:45">
      <c r="AD480" s="49"/>
      <c r="AE480" s="49"/>
      <c r="AF480" s="49"/>
      <c r="AG480" s="49"/>
      <c r="AH480" s="49"/>
      <c r="AI480" s="49"/>
      <c r="AJ480" s="49"/>
      <c r="AK480" s="49"/>
      <c r="AL480" s="49"/>
      <c r="AM480" s="49"/>
      <c r="AN480" s="49"/>
      <c r="AO480" s="49"/>
      <c r="AP480" s="49"/>
      <c r="AQ480" s="49"/>
      <c r="AR480" s="49"/>
      <c r="AS480" s="49"/>
    </row>
    <row r="481" spans="30:45">
      <c r="AD481" s="49"/>
      <c r="AE481" s="49"/>
      <c r="AF481" s="49"/>
      <c r="AG481" s="49"/>
      <c r="AH481" s="49"/>
      <c r="AI481" s="49"/>
      <c r="AJ481" s="49"/>
      <c r="AK481" s="49"/>
      <c r="AL481" s="49"/>
      <c r="AM481" s="49"/>
      <c r="AN481" s="49"/>
      <c r="AO481" s="49"/>
      <c r="AP481" s="49"/>
      <c r="AQ481" s="49"/>
      <c r="AR481" s="49"/>
      <c r="AS481" s="49"/>
    </row>
    <row r="482" spans="30:45">
      <c r="AD482" s="49"/>
      <c r="AE482" s="49"/>
      <c r="AF482" s="49"/>
      <c r="AG482" s="49"/>
      <c r="AH482" s="49"/>
      <c r="AI482" s="49"/>
      <c r="AJ482" s="49"/>
      <c r="AK482" s="49"/>
      <c r="AL482" s="49"/>
      <c r="AM482" s="49"/>
      <c r="AN482" s="49"/>
      <c r="AO482" s="49"/>
      <c r="AP482" s="49"/>
      <c r="AQ482" s="49"/>
      <c r="AR482" s="49"/>
      <c r="AS482" s="49"/>
    </row>
    <row r="483" spans="30:45">
      <c r="AD483" s="49"/>
      <c r="AE483" s="49"/>
      <c r="AF483" s="49"/>
      <c r="AG483" s="49"/>
      <c r="AH483" s="49"/>
      <c r="AI483" s="49"/>
      <c r="AJ483" s="49"/>
      <c r="AK483" s="49"/>
      <c r="AL483" s="49"/>
      <c r="AM483" s="49"/>
      <c r="AN483" s="49"/>
      <c r="AO483" s="49"/>
      <c r="AP483" s="49"/>
      <c r="AQ483" s="49"/>
      <c r="AR483" s="49"/>
      <c r="AS483" s="49"/>
    </row>
    <row r="484" spans="30:45">
      <c r="AD484" s="49"/>
      <c r="AE484" s="49"/>
      <c r="AF484" s="49"/>
      <c r="AG484" s="49"/>
      <c r="AH484" s="49"/>
      <c r="AI484" s="49"/>
      <c r="AJ484" s="49"/>
      <c r="AK484" s="49"/>
      <c r="AL484" s="49"/>
      <c r="AM484" s="49"/>
      <c r="AN484" s="49"/>
      <c r="AO484" s="49"/>
      <c r="AP484" s="49"/>
      <c r="AQ484" s="49"/>
      <c r="AR484" s="49"/>
      <c r="AS484" s="49"/>
    </row>
    <row r="485" spans="30:45">
      <c r="AD485" s="49"/>
      <c r="AE485" s="49"/>
      <c r="AF485" s="49"/>
      <c r="AG485" s="49"/>
      <c r="AH485" s="49"/>
      <c r="AI485" s="49"/>
      <c r="AJ485" s="49"/>
      <c r="AK485" s="49"/>
      <c r="AL485" s="49"/>
      <c r="AM485" s="49"/>
      <c r="AN485" s="49"/>
      <c r="AO485" s="49"/>
      <c r="AP485" s="49"/>
      <c r="AQ485" s="49"/>
      <c r="AR485" s="49"/>
      <c r="AS485" s="49"/>
    </row>
    <row r="486" spans="30:45">
      <c r="AD486" s="49"/>
      <c r="AE486" s="49"/>
      <c r="AF486" s="49"/>
      <c r="AG486" s="49"/>
      <c r="AH486" s="49"/>
      <c r="AI486" s="49"/>
      <c r="AJ486" s="49"/>
      <c r="AK486" s="49"/>
      <c r="AL486" s="49"/>
      <c r="AM486" s="49"/>
      <c r="AN486" s="49"/>
      <c r="AO486" s="49"/>
      <c r="AP486" s="49"/>
      <c r="AQ486" s="49"/>
      <c r="AR486" s="49"/>
      <c r="AS486" s="49"/>
    </row>
    <row r="487" spans="30:45">
      <c r="AD487" s="49"/>
      <c r="AE487" s="49"/>
      <c r="AF487" s="49"/>
      <c r="AG487" s="49"/>
      <c r="AH487" s="49"/>
      <c r="AI487" s="49"/>
      <c r="AJ487" s="49"/>
      <c r="AK487" s="49"/>
      <c r="AL487" s="49"/>
      <c r="AM487" s="49"/>
      <c r="AN487" s="49"/>
      <c r="AO487" s="49"/>
      <c r="AP487" s="49"/>
      <c r="AQ487" s="49"/>
      <c r="AR487" s="49"/>
      <c r="AS487" s="49"/>
    </row>
    <row r="488" spans="30:45">
      <c r="AD488" s="49"/>
      <c r="AE488" s="49"/>
      <c r="AF488" s="49"/>
      <c r="AG488" s="49"/>
      <c r="AH488" s="49"/>
      <c r="AI488" s="49"/>
      <c r="AJ488" s="49"/>
      <c r="AK488" s="49"/>
      <c r="AL488" s="49"/>
      <c r="AM488" s="49"/>
      <c r="AN488" s="49"/>
      <c r="AO488" s="49"/>
      <c r="AP488" s="49"/>
      <c r="AQ488" s="49"/>
      <c r="AR488" s="49"/>
      <c r="AS488" s="49"/>
    </row>
    <row r="489" spans="30:45">
      <c r="AD489" s="49"/>
      <c r="AE489" s="49"/>
      <c r="AF489" s="49"/>
      <c r="AG489" s="49"/>
      <c r="AH489" s="49"/>
      <c r="AI489" s="49"/>
      <c r="AJ489" s="49"/>
      <c r="AK489" s="49"/>
      <c r="AL489" s="49"/>
      <c r="AM489" s="49"/>
      <c r="AN489" s="49"/>
      <c r="AO489" s="49"/>
      <c r="AP489" s="49"/>
      <c r="AQ489" s="49"/>
      <c r="AR489" s="49"/>
      <c r="AS489" s="49"/>
    </row>
    <row r="490" spans="30:45">
      <c r="AD490" s="49"/>
      <c r="AE490" s="49"/>
      <c r="AF490" s="49"/>
      <c r="AG490" s="49"/>
      <c r="AH490" s="49"/>
      <c r="AI490" s="49"/>
      <c r="AJ490" s="49"/>
      <c r="AK490" s="49"/>
      <c r="AL490" s="49"/>
      <c r="AM490" s="49"/>
      <c r="AN490" s="49"/>
      <c r="AO490" s="49"/>
      <c r="AP490" s="49"/>
      <c r="AQ490" s="49"/>
      <c r="AR490" s="49"/>
      <c r="AS490" s="49"/>
    </row>
    <row r="491" spans="30:45">
      <c r="AD491" s="49"/>
      <c r="AE491" s="49"/>
      <c r="AF491" s="49"/>
      <c r="AG491" s="49"/>
      <c r="AH491" s="49"/>
      <c r="AI491" s="49"/>
      <c r="AJ491" s="49"/>
      <c r="AK491" s="49"/>
      <c r="AL491" s="49"/>
      <c r="AM491" s="49"/>
      <c r="AN491" s="49"/>
      <c r="AO491" s="49"/>
      <c r="AP491" s="49"/>
      <c r="AQ491" s="49"/>
      <c r="AR491" s="49"/>
      <c r="AS491" s="49"/>
    </row>
    <row r="492" spans="30:45">
      <c r="AD492" s="49"/>
      <c r="AE492" s="49"/>
      <c r="AF492" s="49"/>
      <c r="AG492" s="49"/>
      <c r="AH492" s="49"/>
      <c r="AI492" s="49"/>
      <c r="AJ492" s="49"/>
      <c r="AK492" s="49"/>
      <c r="AL492" s="49"/>
      <c r="AM492" s="49"/>
      <c r="AN492" s="49"/>
      <c r="AO492" s="49"/>
      <c r="AP492" s="49"/>
      <c r="AQ492" s="49"/>
      <c r="AR492" s="49"/>
      <c r="AS492" s="49"/>
    </row>
    <row r="493" spans="30:45">
      <c r="AD493" s="49"/>
      <c r="AE493" s="49"/>
      <c r="AF493" s="49"/>
      <c r="AG493" s="49"/>
      <c r="AH493" s="49"/>
      <c r="AI493" s="49"/>
      <c r="AJ493" s="49"/>
      <c r="AK493" s="49"/>
      <c r="AL493" s="49"/>
      <c r="AM493" s="49"/>
      <c r="AN493" s="49"/>
      <c r="AO493" s="49"/>
      <c r="AP493" s="49"/>
      <c r="AQ493" s="49"/>
      <c r="AR493" s="49"/>
      <c r="AS493" s="49"/>
    </row>
    <row r="494" spans="30:45">
      <c r="AD494" s="49"/>
      <c r="AE494" s="56"/>
      <c r="AF494" s="49"/>
      <c r="AG494" s="49"/>
      <c r="AH494" s="49"/>
      <c r="AI494" s="49"/>
      <c r="AJ494" s="56"/>
      <c r="AK494" s="49"/>
      <c r="AL494" s="49"/>
      <c r="AM494" s="49"/>
      <c r="AN494" s="56"/>
      <c r="AO494" s="49"/>
      <c r="AP494" s="49"/>
      <c r="AQ494" s="49"/>
      <c r="AR494" s="49"/>
      <c r="AS494" s="49"/>
    </row>
    <row r="495" spans="30:45">
      <c r="AD495" s="49"/>
      <c r="AE495" s="49"/>
      <c r="AF495" s="49"/>
      <c r="AG495" s="49"/>
      <c r="AH495" s="49"/>
      <c r="AI495" s="49"/>
      <c r="AJ495" s="49"/>
      <c r="AK495" s="49"/>
      <c r="AL495" s="49"/>
      <c r="AM495" s="49"/>
      <c r="AN495" s="49"/>
      <c r="AO495" s="49"/>
      <c r="AP495" s="49"/>
      <c r="AQ495" s="49"/>
      <c r="AR495" s="49"/>
      <c r="AS495" s="49"/>
    </row>
    <row r="496" spans="30:45">
      <c r="AD496" s="49"/>
      <c r="AE496" s="49"/>
      <c r="AF496" s="49"/>
      <c r="AG496" s="49"/>
      <c r="AH496" s="49"/>
      <c r="AI496" s="49"/>
      <c r="AJ496" s="49"/>
      <c r="AK496" s="49"/>
      <c r="AL496" s="49"/>
      <c r="AM496" s="49"/>
      <c r="AN496" s="49"/>
      <c r="AO496" s="49"/>
      <c r="AP496" s="49"/>
      <c r="AQ496" s="49"/>
      <c r="AR496" s="49"/>
      <c r="AS496" s="49"/>
    </row>
    <row r="497" spans="30:45">
      <c r="AD497" s="49"/>
      <c r="AE497" s="49"/>
      <c r="AF497" s="49"/>
      <c r="AG497" s="49"/>
      <c r="AH497" s="49"/>
      <c r="AI497" s="49"/>
      <c r="AJ497" s="49"/>
      <c r="AK497" s="49"/>
      <c r="AL497" s="49"/>
      <c r="AM497" s="49"/>
      <c r="AN497" s="49"/>
      <c r="AO497" s="49"/>
      <c r="AP497" s="49"/>
      <c r="AQ497" s="49"/>
      <c r="AR497" s="49"/>
      <c r="AS497" s="49"/>
    </row>
    <row r="498" spans="30:45">
      <c r="AD498" s="49"/>
      <c r="AE498" s="49"/>
      <c r="AF498" s="49"/>
      <c r="AG498" s="49"/>
      <c r="AH498" s="49"/>
      <c r="AI498" s="49"/>
      <c r="AJ498" s="49"/>
      <c r="AK498" s="49"/>
      <c r="AL498" s="49"/>
      <c r="AM498" s="49"/>
      <c r="AN498" s="49"/>
      <c r="AO498" s="49"/>
      <c r="AP498" s="49"/>
      <c r="AQ498" s="49"/>
      <c r="AR498" s="49"/>
      <c r="AS498" s="49"/>
    </row>
    <row r="499" spans="30:45">
      <c r="AD499" s="49"/>
      <c r="AE499" s="49"/>
      <c r="AF499" s="49"/>
      <c r="AG499" s="49"/>
      <c r="AH499" s="49"/>
      <c r="AI499" s="49"/>
      <c r="AJ499" s="49"/>
      <c r="AK499" s="49"/>
      <c r="AL499" s="49"/>
      <c r="AM499" s="49"/>
      <c r="AN499" s="49"/>
      <c r="AO499" s="49"/>
      <c r="AP499" s="49"/>
      <c r="AQ499" s="49"/>
      <c r="AR499" s="49"/>
      <c r="AS499" s="49"/>
    </row>
    <row r="500" spans="30:45">
      <c r="AD500" s="49"/>
      <c r="AE500" s="49"/>
      <c r="AF500" s="49"/>
      <c r="AG500" s="49"/>
      <c r="AH500" s="49"/>
      <c r="AI500" s="49"/>
      <c r="AJ500" s="49"/>
      <c r="AK500" s="49"/>
      <c r="AL500" s="49"/>
      <c r="AM500" s="49"/>
      <c r="AN500" s="49"/>
      <c r="AO500" s="49"/>
      <c r="AP500" s="49"/>
      <c r="AQ500" s="49"/>
      <c r="AR500" s="49"/>
      <c r="AS500" s="49"/>
    </row>
    <row r="501" spans="30:45">
      <c r="AD501" s="49"/>
      <c r="AE501" s="49"/>
      <c r="AF501" s="49"/>
      <c r="AG501" s="49"/>
      <c r="AH501" s="49"/>
      <c r="AI501" s="49"/>
      <c r="AJ501" s="49"/>
      <c r="AK501" s="49"/>
      <c r="AL501" s="49"/>
      <c r="AM501" s="49"/>
      <c r="AN501" s="49"/>
      <c r="AO501" s="49"/>
      <c r="AP501" s="49"/>
      <c r="AQ501" s="49"/>
      <c r="AR501" s="49"/>
      <c r="AS501" s="49"/>
    </row>
    <row r="502" spans="30:45">
      <c r="AD502" s="49"/>
      <c r="AE502" s="49"/>
      <c r="AF502" s="49"/>
      <c r="AG502" s="49"/>
      <c r="AH502" s="49"/>
      <c r="AI502" s="49"/>
      <c r="AJ502" s="49"/>
      <c r="AK502" s="49"/>
      <c r="AL502" s="49"/>
      <c r="AM502" s="49"/>
      <c r="AN502" s="49"/>
      <c r="AO502" s="49"/>
      <c r="AP502" s="49"/>
      <c r="AQ502" s="49"/>
      <c r="AR502" s="49"/>
      <c r="AS502" s="49"/>
    </row>
    <row r="503" spans="30:45">
      <c r="AD503" s="49"/>
      <c r="AE503" s="49"/>
      <c r="AF503" s="49"/>
      <c r="AG503" s="49"/>
      <c r="AH503" s="49"/>
      <c r="AI503" s="49"/>
      <c r="AJ503" s="49"/>
      <c r="AK503" s="49"/>
      <c r="AL503" s="49"/>
      <c r="AM503" s="49"/>
      <c r="AN503" s="49"/>
      <c r="AO503" s="49"/>
      <c r="AP503" s="49"/>
      <c r="AQ503" s="49"/>
      <c r="AR503" s="49"/>
      <c r="AS503" s="49"/>
    </row>
    <row r="504" spans="30:45">
      <c r="AD504" s="49"/>
      <c r="AE504" s="49"/>
      <c r="AF504" s="49"/>
      <c r="AG504" s="49"/>
      <c r="AH504" s="49"/>
      <c r="AI504" s="49"/>
      <c r="AJ504" s="49"/>
      <c r="AK504" s="49"/>
      <c r="AL504" s="49"/>
      <c r="AM504" s="49"/>
      <c r="AN504" s="49"/>
      <c r="AO504" s="49"/>
      <c r="AP504" s="49"/>
      <c r="AQ504" s="49"/>
      <c r="AR504" s="49"/>
      <c r="AS504" s="49"/>
    </row>
    <row r="505" spans="30:45">
      <c r="AD505" s="49"/>
      <c r="AE505" s="49"/>
      <c r="AF505" s="49"/>
      <c r="AG505" s="49"/>
      <c r="AH505" s="49"/>
      <c r="AI505" s="49"/>
      <c r="AJ505" s="49"/>
      <c r="AK505" s="49"/>
      <c r="AL505" s="49"/>
      <c r="AM505" s="49"/>
      <c r="AN505" s="49"/>
      <c r="AO505" s="49"/>
      <c r="AP505" s="49"/>
      <c r="AQ505" s="49"/>
      <c r="AR505" s="49"/>
      <c r="AS505" s="49"/>
    </row>
    <row r="506" spans="30:45">
      <c r="AD506" s="49"/>
      <c r="AE506" s="49"/>
      <c r="AF506" s="49"/>
      <c r="AG506" s="49"/>
      <c r="AH506" s="49"/>
      <c r="AI506" s="49"/>
      <c r="AJ506" s="49"/>
      <c r="AK506" s="49"/>
      <c r="AL506" s="49"/>
      <c r="AM506" s="49"/>
      <c r="AN506" s="49"/>
      <c r="AO506" s="49"/>
      <c r="AP506" s="49"/>
      <c r="AQ506" s="49"/>
      <c r="AR506" s="49"/>
      <c r="AS506" s="49"/>
    </row>
    <row r="507" spans="30:45">
      <c r="AD507" s="49"/>
      <c r="AE507" s="49"/>
      <c r="AF507" s="49"/>
      <c r="AG507" s="49"/>
      <c r="AH507" s="49"/>
      <c r="AI507" s="49"/>
      <c r="AJ507" s="49"/>
      <c r="AK507" s="49"/>
      <c r="AL507" s="49"/>
      <c r="AM507" s="49"/>
      <c r="AN507" s="49"/>
      <c r="AO507" s="49"/>
      <c r="AP507" s="49"/>
      <c r="AQ507" s="49"/>
      <c r="AR507" s="49"/>
      <c r="AS507" s="49"/>
    </row>
    <row r="508" spans="30:45">
      <c r="AD508" s="49"/>
      <c r="AE508" s="49"/>
      <c r="AF508" s="49"/>
      <c r="AG508" s="49"/>
      <c r="AH508" s="49"/>
      <c r="AI508" s="49"/>
      <c r="AJ508" s="49"/>
      <c r="AK508" s="49"/>
      <c r="AL508" s="49"/>
      <c r="AM508" s="49"/>
      <c r="AN508" s="49"/>
      <c r="AO508" s="49"/>
      <c r="AP508" s="49"/>
      <c r="AQ508" s="49"/>
      <c r="AR508" s="49"/>
      <c r="AS508" s="49"/>
    </row>
    <row r="509" spans="30:45">
      <c r="AD509" s="49"/>
      <c r="AE509" s="49"/>
      <c r="AF509" s="49"/>
      <c r="AG509" s="49"/>
      <c r="AH509" s="49"/>
      <c r="AI509" s="49"/>
      <c r="AJ509" s="49"/>
      <c r="AK509" s="49"/>
      <c r="AL509" s="49"/>
      <c r="AM509" s="49"/>
      <c r="AN509" s="49"/>
      <c r="AO509" s="49"/>
      <c r="AP509" s="49"/>
      <c r="AQ509" s="49"/>
      <c r="AR509" s="49"/>
      <c r="AS509" s="49"/>
    </row>
    <row r="510" spans="30:45">
      <c r="AD510" s="49"/>
      <c r="AE510" s="49"/>
      <c r="AF510" s="49"/>
      <c r="AG510" s="49"/>
      <c r="AH510" s="49"/>
      <c r="AI510" s="49"/>
      <c r="AJ510" s="49"/>
      <c r="AK510" s="49"/>
      <c r="AL510" s="49"/>
      <c r="AM510" s="49"/>
      <c r="AN510" s="49"/>
      <c r="AO510" s="49"/>
      <c r="AP510" s="49"/>
      <c r="AQ510" s="49"/>
      <c r="AR510" s="49"/>
      <c r="AS510" s="49"/>
    </row>
    <row r="511" spans="30:45">
      <c r="AD511" s="49"/>
      <c r="AE511" s="49"/>
      <c r="AF511" s="49"/>
      <c r="AG511" s="49"/>
      <c r="AH511" s="49"/>
      <c r="AI511" s="49"/>
      <c r="AJ511" s="49"/>
      <c r="AK511" s="49"/>
      <c r="AL511" s="49"/>
      <c r="AM511" s="49"/>
      <c r="AN511" s="49"/>
      <c r="AO511" s="49"/>
      <c r="AP511" s="49"/>
      <c r="AQ511" s="49"/>
      <c r="AR511" s="49"/>
      <c r="AS511" s="49"/>
    </row>
    <row r="512" spans="30:45">
      <c r="AD512" s="49"/>
      <c r="AE512" s="49"/>
      <c r="AF512" s="49"/>
      <c r="AG512" s="49"/>
      <c r="AH512" s="49"/>
      <c r="AI512" s="49"/>
      <c r="AJ512" s="49"/>
      <c r="AK512" s="49"/>
      <c r="AL512" s="49"/>
      <c r="AM512" s="49"/>
      <c r="AN512" s="49"/>
      <c r="AO512" s="49"/>
      <c r="AP512" s="49"/>
      <c r="AQ512" s="49"/>
      <c r="AR512" s="49"/>
      <c r="AS512" s="49"/>
    </row>
    <row r="513" spans="30:45">
      <c r="AD513" s="49"/>
      <c r="AE513" s="56"/>
      <c r="AF513" s="49"/>
      <c r="AG513" s="49"/>
      <c r="AH513" s="49"/>
      <c r="AI513" s="49"/>
      <c r="AJ513" s="56"/>
      <c r="AK513" s="49"/>
      <c r="AL513" s="49"/>
      <c r="AM513" s="49"/>
      <c r="AN513" s="56"/>
      <c r="AO513" s="49"/>
      <c r="AP513" s="49"/>
      <c r="AQ513" s="49"/>
      <c r="AR513" s="49"/>
      <c r="AS513" s="49"/>
    </row>
    <row r="514" spans="30:45">
      <c r="AD514" s="49"/>
      <c r="AE514" s="49"/>
      <c r="AF514" s="49"/>
      <c r="AG514" s="49"/>
      <c r="AH514" s="49"/>
      <c r="AI514" s="49"/>
      <c r="AJ514" s="49"/>
      <c r="AK514" s="49"/>
      <c r="AL514" s="49"/>
      <c r="AM514" s="49"/>
      <c r="AN514" s="49"/>
      <c r="AO514" s="49"/>
      <c r="AP514" s="49"/>
      <c r="AQ514" s="49"/>
      <c r="AR514" s="49"/>
      <c r="AS514" s="49"/>
    </row>
    <row r="515" spans="30:45">
      <c r="AD515" s="49"/>
      <c r="AE515" s="49"/>
      <c r="AF515" s="49"/>
      <c r="AG515" s="49"/>
      <c r="AH515" s="49"/>
      <c r="AI515" s="49"/>
      <c r="AJ515" s="49"/>
      <c r="AK515" s="49"/>
      <c r="AL515" s="49"/>
      <c r="AM515" s="49"/>
      <c r="AN515" s="49"/>
      <c r="AO515" s="49"/>
      <c r="AP515" s="49"/>
      <c r="AQ515" s="49"/>
      <c r="AR515" s="49"/>
      <c r="AS515" s="49"/>
    </row>
    <row r="516" spans="30:45">
      <c r="AD516" s="49"/>
      <c r="AE516" s="49"/>
      <c r="AF516" s="49"/>
      <c r="AG516" s="49"/>
      <c r="AH516" s="49"/>
      <c r="AI516" s="49"/>
      <c r="AJ516" s="49"/>
      <c r="AK516" s="49"/>
      <c r="AL516" s="49"/>
      <c r="AM516" s="49"/>
      <c r="AN516" s="49"/>
      <c r="AO516" s="49"/>
      <c r="AP516" s="49"/>
      <c r="AQ516" s="49"/>
      <c r="AR516" s="49"/>
      <c r="AS516" s="49"/>
    </row>
    <row r="517" spans="30:45">
      <c r="AD517" s="49"/>
      <c r="AE517" s="49"/>
      <c r="AF517" s="49"/>
      <c r="AG517" s="49"/>
      <c r="AH517" s="49"/>
      <c r="AI517" s="49"/>
      <c r="AJ517" s="49"/>
      <c r="AK517" s="49"/>
      <c r="AL517" s="49"/>
      <c r="AM517" s="49"/>
      <c r="AN517" s="49"/>
      <c r="AO517" s="49"/>
      <c r="AP517" s="49"/>
      <c r="AQ517" s="49"/>
      <c r="AR517" s="49"/>
      <c r="AS517" s="49"/>
    </row>
    <row r="518" spans="30:45">
      <c r="AD518" s="49"/>
      <c r="AE518" s="49"/>
      <c r="AF518" s="49"/>
      <c r="AG518" s="49"/>
      <c r="AH518" s="49"/>
      <c r="AI518" s="49"/>
      <c r="AJ518" s="49"/>
      <c r="AK518" s="49"/>
      <c r="AL518" s="49"/>
      <c r="AM518" s="49"/>
      <c r="AN518" s="49"/>
      <c r="AO518" s="49"/>
      <c r="AP518" s="49"/>
      <c r="AQ518" s="49"/>
      <c r="AR518" s="49"/>
      <c r="AS518" s="49"/>
    </row>
    <row r="519" spans="30:45">
      <c r="AD519" s="49"/>
      <c r="AE519" s="49"/>
      <c r="AF519" s="49"/>
      <c r="AG519" s="49"/>
      <c r="AH519" s="49"/>
      <c r="AI519" s="49"/>
      <c r="AJ519" s="49"/>
      <c r="AK519" s="49"/>
      <c r="AL519" s="49"/>
      <c r="AM519" s="49"/>
      <c r="AN519" s="49"/>
      <c r="AO519" s="49"/>
      <c r="AP519" s="49"/>
      <c r="AQ519" s="49"/>
      <c r="AR519" s="49"/>
      <c r="AS519" s="49"/>
    </row>
    <row r="520" spans="30:45">
      <c r="AD520" s="49"/>
      <c r="AE520" s="49"/>
      <c r="AF520" s="49"/>
      <c r="AG520" s="49"/>
      <c r="AH520" s="49"/>
      <c r="AI520" s="49"/>
      <c r="AJ520" s="49"/>
      <c r="AK520" s="49"/>
      <c r="AL520" s="49"/>
      <c r="AM520" s="49"/>
      <c r="AN520" s="49"/>
      <c r="AO520" s="49"/>
      <c r="AP520" s="49"/>
      <c r="AQ520" s="49"/>
      <c r="AR520" s="49"/>
      <c r="AS520" s="49"/>
    </row>
    <row r="521" spans="30:45">
      <c r="AD521" s="49"/>
      <c r="AE521" s="49"/>
      <c r="AF521" s="49"/>
      <c r="AG521" s="49"/>
      <c r="AH521" s="49"/>
      <c r="AI521" s="49"/>
      <c r="AJ521" s="49"/>
      <c r="AK521" s="49"/>
      <c r="AL521" s="49"/>
      <c r="AM521" s="49"/>
      <c r="AN521" s="49"/>
      <c r="AO521" s="49"/>
      <c r="AP521" s="49"/>
      <c r="AQ521" s="49"/>
      <c r="AR521" s="49"/>
      <c r="AS521" s="49"/>
    </row>
    <row r="522" spans="30:45">
      <c r="AD522" s="49"/>
      <c r="AE522" s="49"/>
      <c r="AF522" s="49"/>
      <c r="AG522" s="49"/>
      <c r="AH522" s="49"/>
      <c r="AI522" s="49"/>
      <c r="AJ522" s="49"/>
      <c r="AK522" s="49"/>
      <c r="AL522" s="49"/>
      <c r="AM522" s="49"/>
      <c r="AN522" s="49"/>
      <c r="AO522" s="49"/>
      <c r="AP522" s="49"/>
      <c r="AQ522" s="49"/>
      <c r="AR522" s="49"/>
      <c r="AS522" s="49"/>
    </row>
    <row r="523" spans="30:45">
      <c r="AD523" s="49"/>
      <c r="AE523" s="49"/>
      <c r="AF523" s="49"/>
      <c r="AG523" s="49"/>
      <c r="AH523" s="49"/>
      <c r="AI523" s="49"/>
      <c r="AJ523" s="49"/>
      <c r="AK523" s="49"/>
      <c r="AL523" s="49"/>
      <c r="AM523" s="49"/>
      <c r="AN523" s="49"/>
      <c r="AO523" s="49"/>
      <c r="AP523" s="49"/>
      <c r="AQ523" s="49"/>
      <c r="AR523" s="49"/>
      <c r="AS523" s="49"/>
    </row>
    <row r="524" spans="30:45">
      <c r="AD524" s="49"/>
      <c r="AE524" s="49"/>
      <c r="AF524" s="49"/>
      <c r="AG524" s="49"/>
      <c r="AH524" s="49"/>
      <c r="AI524" s="49"/>
      <c r="AJ524" s="49"/>
      <c r="AK524" s="49"/>
      <c r="AL524" s="49"/>
      <c r="AM524" s="49"/>
      <c r="AN524" s="49"/>
      <c r="AO524" s="49"/>
      <c r="AP524" s="49"/>
      <c r="AQ524" s="49"/>
      <c r="AR524" s="49"/>
      <c r="AS524" s="49"/>
    </row>
    <row r="525" spans="30:45">
      <c r="AD525" s="49"/>
      <c r="AE525" s="49"/>
      <c r="AF525" s="49"/>
      <c r="AG525" s="49"/>
      <c r="AH525" s="49"/>
      <c r="AI525" s="49"/>
      <c r="AJ525" s="49"/>
      <c r="AK525" s="49"/>
      <c r="AL525" s="49"/>
      <c r="AM525" s="49"/>
      <c r="AN525" s="49"/>
      <c r="AO525" s="49"/>
      <c r="AP525" s="49"/>
      <c r="AQ525" s="49"/>
      <c r="AR525" s="49"/>
      <c r="AS525" s="49"/>
    </row>
    <row r="526" spans="30:45">
      <c r="AD526" s="49"/>
      <c r="AE526" s="49"/>
      <c r="AF526" s="49"/>
      <c r="AG526" s="49"/>
      <c r="AH526" s="49"/>
      <c r="AI526" s="49"/>
      <c r="AJ526" s="49"/>
      <c r="AK526" s="49"/>
      <c r="AL526" s="49"/>
      <c r="AM526" s="49"/>
      <c r="AN526" s="49"/>
      <c r="AO526" s="49"/>
      <c r="AP526" s="49"/>
      <c r="AQ526" s="49"/>
      <c r="AR526" s="49"/>
      <c r="AS526" s="49"/>
    </row>
    <row r="527" spans="30:45">
      <c r="AD527" s="49"/>
      <c r="AE527" s="49"/>
      <c r="AF527" s="49"/>
      <c r="AG527" s="49"/>
      <c r="AH527" s="49"/>
      <c r="AI527" s="49"/>
      <c r="AJ527" s="49"/>
      <c r="AK527" s="49"/>
      <c r="AL527" s="49"/>
      <c r="AM527" s="49"/>
      <c r="AN527" s="49"/>
      <c r="AO527" s="49"/>
      <c r="AP527" s="49"/>
      <c r="AQ527" s="49"/>
      <c r="AR527" s="49"/>
      <c r="AS527" s="49"/>
    </row>
    <row r="528" spans="30:45">
      <c r="AD528" s="49"/>
      <c r="AE528" s="49"/>
      <c r="AF528" s="49"/>
      <c r="AG528" s="49"/>
      <c r="AH528" s="49"/>
      <c r="AI528" s="49"/>
      <c r="AJ528" s="49"/>
      <c r="AK528" s="49"/>
      <c r="AL528" s="49"/>
      <c r="AM528" s="49"/>
      <c r="AN528" s="49"/>
      <c r="AO528" s="49"/>
      <c r="AP528" s="49"/>
      <c r="AQ528" s="49"/>
      <c r="AR528" s="49"/>
      <c r="AS528" s="49"/>
    </row>
    <row r="529" spans="30:45">
      <c r="AD529" s="49"/>
      <c r="AE529" s="49"/>
      <c r="AF529" s="49"/>
      <c r="AG529" s="49"/>
      <c r="AH529" s="49"/>
      <c r="AI529" s="49"/>
      <c r="AJ529" s="49"/>
      <c r="AK529" s="49"/>
      <c r="AL529" s="49"/>
      <c r="AM529" s="49"/>
      <c r="AN529" s="49"/>
      <c r="AO529" s="49"/>
      <c r="AP529" s="49"/>
      <c r="AQ529" s="49"/>
      <c r="AR529" s="49"/>
      <c r="AS529" s="49"/>
    </row>
    <row r="530" spans="30:45">
      <c r="AD530" s="49"/>
      <c r="AE530" s="49"/>
      <c r="AF530" s="49"/>
      <c r="AG530" s="49"/>
      <c r="AH530" s="49"/>
      <c r="AI530" s="49"/>
      <c r="AJ530" s="49"/>
      <c r="AK530" s="49"/>
      <c r="AL530" s="49"/>
      <c r="AM530" s="49"/>
      <c r="AN530" s="49"/>
      <c r="AO530" s="49"/>
      <c r="AP530" s="49"/>
      <c r="AQ530" s="49"/>
      <c r="AR530" s="49"/>
      <c r="AS530" s="49"/>
    </row>
    <row r="531" spans="30:45">
      <c r="AD531" s="49"/>
      <c r="AE531" s="56"/>
      <c r="AF531" s="49"/>
      <c r="AG531" s="49"/>
      <c r="AH531" s="49"/>
      <c r="AI531" s="49"/>
      <c r="AJ531" s="56"/>
      <c r="AK531" s="49"/>
      <c r="AL531" s="49"/>
      <c r="AM531" s="49"/>
      <c r="AN531" s="56"/>
      <c r="AO531" s="49"/>
      <c r="AP531" s="49"/>
      <c r="AQ531" s="49"/>
      <c r="AR531" s="49"/>
      <c r="AS531" s="49"/>
    </row>
    <row r="532" spans="30:45">
      <c r="AD532" s="49"/>
      <c r="AE532" s="49"/>
      <c r="AF532" s="49"/>
      <c r="AG532" s="49"/>
      <c r="AH532" s="49"/>
      <c r="AI532" s="49"/>
      <c r="AJ532" s="49"/>
      <c r="AK532" s="49"/>
      <c r="AL532" s="49"/>
      <c r="AM532" s="49"/>
      <c r="AN532" s="49"/>
      <c r="AO532" s="49"/>
      <c r="AP532" s="49"/>
      <c r="AQ532" s="49"/>
      <c r="AR532" s="49"/>
      <c r="AS532" s="49"/>
    </row>
    <row r="533" spans="30:45">
      <c r="AD533" s="49"/>
      <c r="AE533" s="49"/>
      <c r="AF533" s="49"/>
      <c r="AG533" s="49"/>
      <c r="AH533" s="49"/>
      <c r="AI533" s="49"/>
      <c r="AJ533" s="49"/>
      <c r="AK533" s="49"/>
      <c r="AL533" s="49"/>
      <c r="AM533" s="49"/>
      <c r="AN533" s="49"/>
      <c r="AO533" s="49"/>
      <c r="AP533" s="49"/>
      <c r="AQ533" s="49"/>
      <c r="AR533" s="49"/>
      <c r="AS533" s="49"/>
    </row>
    <row r="534" spans="30:45">
      <c r="AD534" s="49"/>
      <c r="AE534" s="49"/>
      <c r="AF534" s="49"/>
      <c r="AG534" s="49"/>
      <c r="AH534" s="49"/>
      <c r="AI534" s="49"/>
      <c r="AJ534" s="49"/>
      <c r="AK534" s="49"/>
      <c r="AL534" s="49"/>
      <c r="AM534" s="49"/>
      <c r="AN534" s="49"/>
      <c r="AO534" s="49"/>
      <c r="AP534" s="49"/>
      <c r="AQ534" s="49"/>
      <c r="AR534" s="49"/>
      <c r="AS534" s="49"/>
    </row>
    <row r="535" spans="30:45">
      <c r="AD535" s="49"/>
      <c r="AE535" s="49"/>
      <c r="AF535" s="49"/>
      <c r="AG535" s="49"/>
      <c r="AH535" s="49"/>
      <c r="AI535" s="49"/>
      <c r="AJ535" s="49"/>
      <c r="AK535" s="49"/>
      <c r="AL535" s="49"/>
      <c r="AM535" s="49"/>
      <c r="AN535" s="49"/>
      <c r="AO535" s="49"/>
      <c r="AP535" s="49"/>
      <c r="AQ535" s="49"/>
      <c r="AR535" s="49"/>
      <c r="AS535" s="49"/>
    </row>
    <row r="536" spans="30:45">
      <c r="AD536" s="49"/>
      <c r="AE536" s="49"/>
      <c r="AF536" s="49"/>
      <c r="AG536" s="49"/>
      <c r="AH536" s="49"/>
      <c r="AI536" s="49"/>
      <c r="AJ536" s="49"/>
      <c r="AK536" s="49"/>
      <c r="AL536" s="49"/>
      <c r="AM536" s="49"/>
      <c r="AN536" s="49"/>
      <c r="AO536" s="49"/>
      <c r="AP536" s="49"/>
      <c r="AQ536" s="49"/>
      <c r="AR536" s="49"/>
      <c r="AS536" s="49"/>
    </row>
    <row r="537" spans="30:45">
      <c r="AD537" s="49"/>
      <c r="AE537" s="49"/>
      <c r="AF537" s="49"/>
      <c r="AG537" s="49"/>
      <c r="AH537" s="49"/>
      <c r="AI537" s="49"/>
      <c r="AJ537" s="49"/>
      <c r="AK537" s="49"/>
      <c r="AL537" s="49"/>
      <c r="AM537" s="49"/>
      <c r="AN537" s="49"/>
      <c r="AO537" s="49"/>
      <c r="AP537" s="49"/>
      <c r="AQ537" s="49"/>
      <c r="AR537" s="49"/>
      <c r="AS537" s="49"/>
    </row>
    <row r="538" spans="30:45">
      <c r="AD538" s="49"/>
      <c r="AE538" s="49"/>
      <c r="AF538" s="49"/>
      <c r="AG538" s="49"/>
      <c r="AH538" s="49"/>
      <c r="AI538" s="49"/>
      <c r="AJ538" s="49"/>
      <c r="AK538" s="49"/>
      <c r="AL538" s="49"/>
      <c r="AM538" s="49"/>
      <c r="AN538" s="49"/>
      <c r="AO538" s="49"/>
      <c r="AP538" s="49"/>
      <c r="AQ538" s="49"/>
      <c r="AR538" s="49"/>
      <c r="AS538" s="49"/>
    </row>
    <row r="539" spans="30:45">
      <c r="AD539" s="49"/>
      <c r="AE539" s="49"/>
      <c r="AF539" s="49"/>
      <c r="AG539" s="49"/>
      <c r="AH539" s="49"/>
      <c r="AI539" s="49"/>
      <c r="AJ539" s="49"/>
      <c r="AK539" s="49"/>
      <c r="AL539" s="49"/>
      <c r="AM539" s="49"/>
      <c r="AN539" s="49"/>
      <c r="AO539" s="49"/>
      <c r="AP539" s="49"/>
      <c r="AQ539" s="49"/>
      <c r="AR539" s="49"/>
      <c r="AS539" s="49"/>
    </row>
    <row r="540" spans="30:45">
      <c r="AD540" s="49"/>
      <c r="AE540" s="49"/>
      <c r="AF540" s="49"/>
      <c r="AG540" s="49"/>
      <c r="AH540" s="49"/>
      <c r="AI540" s="49"/>
      <c r="AJ540" s="49"/>
      <c r="AK540" s="49"/>
      <c r="AL540" s="49"/>
      <c r="AM540" s="49"/>
      <c r="AN540" s="49"/>
      <c r="AO540" s="49"/>
      <c r="AP540" s="49"/>
      <c r="AQ540" s="49"/>
      <c r="AR540" s="49"/>
      <c r="AS540" s="49"/>
    </row>
    <row r="541" spans="30:45">
      <c r="AD541" s="49"/>
      <c r="AE541" s="49"/>
      <c r="AF541" s="49"/>
      <c r="AG541" s="49"/>
      <c r="AH541" s="49"/>
      <c r="AI541" s="49"/>
      <c r="AJ541" s="49"/>
      <c r="AK541" s="49"/>
      <c r="AL541" s="49"/>
      <c r="AM541" s="49"/>
      <c r="AN541" s="49"/>
      <c r="AO541" s="49"/>
      <c r="AP541" s="49"/>
      <c r="AQ541" s="49"/>
      <c r="AR541" s="49"/>
      <c r="AS541" s="49"/>
    </row>
    <row r="542" spans="30:45">
      <c r="AD542" s="49"/>
      <c r="AE542" s="49"/>
      <c r="AF542" s="49"/>
      <c r="AG542" s="49"/>
      <c r="AH542" s="49"/>
      <c r="AI542" s="49"/>
      <c r="AJ542" s="49"/>
      <c r="AK542" s="49"/>
      <c r="AL542" s="49"/>
      <c r="AM542" s="49"/>
      <c r="AN542" s="49"/>
      <c r="AO542" s="49"/>
      <c r="AP542" s="49"/>
      <c r="AQ542" s="49"/>
      <c r="AR542" s="49"/>
      <c r="AS542" s="49"/>
    </row>
    <row r="543" spans="30:45">
      <c r="AD543" s="49"/>
      <c r="AE543" s="49"/>
      <c r="AF543" s="49"/>
      <c r="AG543" s="49"/>
      <c r="AH543" s="49"/>
      <c r="AI543" s="49"/>
      <c r="AJ543" s="49"/>
      <c r="AK543" s="49"/>
      <c r="AL543" s="49"/>
      <c r="AM543" s="49"/>
      <c r="AN543" s="49"/>
      <c r="AO543" s="49"/>
      <c r="AP543" s="49"/>
      <c r="AQ543" s="49"/>
      <c r="AR543" s="49"/>
      <c r="AS543" s="49"/>
    </row>
    <row r="544" spans="30:45">
      <c r="AD544" s="49"/>
      <c r="AE544" s="49"/>
      <c r="AF544" s="49"/>
      <c r="AG544" s="49"/>
      <c r="AH544" s="49"/>
      <c r="AI544" s="49"/>
      <c r="AJ544" s="49"/>
      <c r="AK544" s="49"/>
      <c r="AL544" s="49"/>
      <c r="AM544" s="49"/>
      <c r="AN544" s="49"/>
      <c r="AO544" s="49"/>
      <c r="AP544" s="49"/>
      <c r="AQ544" s="49"/>
      <c r="AR544" s="49"/>
      <c r="AS544" s="49"/>
    </row>
    <row r="545" spans="30:45">
      <c r="AD545" s="49"/>
      <c r="AE545" s="49"/>
      <c r="AF545" s="49"/>
      <c r="AG545" s="49"/>
      <c r="AH545" s="49"/>
      <c r="AI545" s="49"/>
      <c r="AJ545" s="49"/>
      <c r="AK545" s="49"/>
      <c r="AL545" s="49"/>
      <c r="AM545" s="49"/>
      <c r="AN545" s="49"/>
      <c r="AO545" s="49"/>
      <c r="AP545" s="49"/>
      <c r="AQ545" s="49"/>
      <c r="AR545" s="49"/>
      <c r="AS545" s="49"/>
    </row>
    <row r="546" spans="30:45">
      <c r="AD546" s="49"/>
      <c r="AE546" s="49"/>
      <c r="AF546" s="49"/>
      <c r="AG546" s="49"/>
      <c r="AH546" s="49"/>
      <c r="AI546" s="49"/>
      <c r="AJ546" s="49"/>
      <c r="AK546" s="49"/>
      <c r="AL546" s="49"/>
      <c r="AM546" s="49"/>
      <c r="AN546" s="49"/>
      <c r="AO546" s="49"/>
      <c r="AP546" s="49"/>
      <c r="AQ546" s="49"/>
      <c r="AR546" s="49"/>
      <c r="AS546" s="49"/>
    </row>
    <row r="547" spans="30:45">
      <c r="AD547" s="49"/>
      <c r="AE547" s="49"/>
      <c r="AF547" s="49"/>
      <c r="AG547" s="49"/>
      <c r="AH547" s="49"/>
      <c r="AI547" s="49"/>
      <c r="AJ547" s="49"/>
      <c r="AK547" s="49"/>
      <c r="AL547" s="49"/>
      <c r="AM547" s="49"/>
      <c r="AN547" s="49"/>
      <c r="AO547" s="49"/>
      <c r="AP547" s="49"/>
      <c r="AQ547" s="49"/>
      <c r="AR547" s="49"/>
      <c r="AS547" s="49"/>
    </row>
    <row r="548" spans="30:45">
      <c r="AD548" s="49"/>
      <c r="AE548" s="49"/>
      <c r="AF548" s="49"/>
      <c r="AG548" s="49"/>
      <c r="AH548" s="49"/>
      <c r="AI548" s="49"/>
      <c r="AJ548" s="49"/>
      <c r="AK548" s="49"/>
      <c r="AL548" s="49"/>
      <c r="AM548" s="49"/>
      <c r="AN548" s="49"/>
      <c r="AO548" s="49"/>
      <c r="AP548" s="49"/>
      <c r="AQ548" s="49"/>
      <c r="AR548" s="49"/>
      <c r="AS548" s="49"/>
    </row>
    <row r="549" spans="30:45">
      <c r="AD549" s="49"/>
      <c r="AE549" s="56"/>
      <c r="AF549" s="49"/>
      <c r="AG549" s="49"/>
      <c r="AH549" s="49"/>
      <c r="AI549" s="49"/>
      <c r="AJ549" s="56"/>
      <c r="AK549" s="49"/>
      <c r="AL549" s="49"/>
      <c r="AM549" s="49"/>
      <c r="AN549" s="56"/>
      <c r="AO549" s="49"/>
      <c r="AP549" s="49"/>
      <c r="AQ549" s="49"/>
      <c r="AR549" s="49"/>
      <c r="AS549" s="49"/>
    </row>
    <row r="550" spans="30:45">
      <c r="AD550" s="49"/>
      <c r="AE550" s="49"/>
      <c r="AF550" s="49"/>
      <c r="AG550" s="49"/>
      <c r="AH550" s="49"/>
      <c r="AI550" s="49"/>
      <c r="AJ550" s="49"/>
      <c r="AK550" s="49"/>
      <c r="AL550" s="49"/>
      <c r="AM550" s="49"/>
      <c r="AN550" s="49"/>
      <c r="AO550" s="49"/>
      <c r="AP550" s="49"/>
      <c r="AQ550" s="49"/>
      <c r="AR550" s="49"/>
      <c r="AS550" s="49"/>
    </row>
    <row r="551" spans="30:45">
      <c r="AD551" s="49"/>
      <c r="AE551" s="49"/>
      <c r="AF551" s="49"/>
      <c r="AG551" s="49"/>
      <c r="AH551" s="49"/>
      <c r="AI551" s="49"/>
      <c r="AJ551" s="49"/>
      <c r="AK551" s="49"/>
      <c r="AL551" s="49"/>
      <c r="AM551" s="49"/>
      <c r="AN551" s="49"/>
      <c r="AO551" s="49"/>
      <c r="AP551" s="49"/>
      <c r="AQ551" s="49"/>
      <c r="AR551" s="49"/>
      <c r="AS551" s="49"/>
    </row>
    <row r="552" spans="30:45">
      <c r="AD552" s="49"/>
      <c r="AE552" s="49"/>
      <c r="AF552" s="49"/>
      <c r="AG552" s="49"/>
      <c r="AH552" s="49"/>
      <c r="AI552" s="49"/>
      <c r="AJ552" s="49"/>
      <c r="AK552" s="49"/>
      <c r="AL552" s="49"/>
      <c r="AM552" s="49"/>
      <c r="AN552" s="49"/>
      <c r="AO552" s="49"/>
      <c r="AP552" s="49"/>
      <c r="AQ552" s="49"/>
      <c r="AR552" s="49"/>
      <c r="AS552" s="49"/>
    </row>
    <row r="553" spans="30:45">
      <c r="AD553" s="49"/>
      <c r="AE553" s="49"/>
      <c r="AF553" s="49"/>
      <c r="AG553" s="49"/>
      <c r="AH553" s="49"/>
      <c r="AI553" s="49"/>
      <c r="AJ553" s="49"/>
      <c r="AK553" s="49"/>
      <c r="AL553" s="49"/>
      <c r="AM553" s="49"/>
      <c r="AN553" s="49"/>
      <c r="AO553" s="49"/>
      <c r="AP553" s="49"/>
      <c r="AQ553" s="49"/>
      <c r="AR553" s="49"/>
      <c r="AS553" s="49"/>
    </row>
    <row r="554" spans="30:45">
      <c r="AD554" s="49"/>
      <c r="AE554" s="49"/>
      <c r="AF554" s="49"/>
      <c r="AG554" s="49"/>
      <c r="AH554" s="49"/>
      <c r="AI554" s="49"/>
      <c r="AJ554" s="49"/>
      <c r="AK554" s="49"/>
      <c r="AL554" s="49"/>
      <c r="AM554" s="49"/>
      <c r="AN554" s="49"/>
      <c r="AO554" s="49"/>
      <c r="AP554" s="49"/>
      <c r="AQ554" s="49"/>
      <c r="AR554" s="49"/>
      <c r="AS554" s="49"/>
    </row>
    <row r="555" spans="30:45">
      <c r="AD555" s="49"/>
      <c r="AE555" s="49"/>
      <c r="AF555" s="49"/>
      <c r="AG555" s="49"/>
      <c r="AH555" s="49"/>
      <c r="AI555" s="49"/>
      <c r="AJ555" s="49"/>
      <c r="AK555" s="49"/>
      <c r="AL555" s="49"/>
      <c r="AM555" s="49"/>
      <c r="AN555" s="49"/>
      <c r="AO555" s="49"/>
      <c r="AP555" s="49"/>
      <c r="AQ555" s="49"/>
      <c r="AR555" s="49"/>
      <c r="AS555" s="49"/>
    </row>
    <row r="556" spans="30:45">
      <c r="AD556" s="49"/>
      <c r="AE556" s="49"/>
      <c r="AF556" s="49"/>
      <c r="AG556" s="49"/>
      <c r="AH556" s="49"/>
      <c r="AI556" s="49"/>
      <c r="AJ556" s="49"/>
      <c r="AK556" s="49"/>
      <c r="AL556" s="49"/>
      <c r="AM556" s="49"/>
      <c r="AN556" s="49"/>
      <c r="AO556" s="49"/>
      <c r="AP556" s="49"/>
      <c r="AQ556" s="49"/>
      <c r="AR556" s="49"/>
      <c r="AS556" s="49"/>
    </row>
    <row r="557" spans="30:45">
      <c r="AD557" s="49"/>
      <c r="AE557" s="49"/>
      <c r="AF557" s="49"/>
      <c r="AG557" s="49"/>
      <c r="AH557" s="49"/>
      <c r="AI557" s="49"/>
      <c r="AJ557" s="49"/>
      <c r="AK557" s="49"/>
      <c r="AL557" s="49"/>
      <c r="AM557" s="49"/>
      <c r="AN557" s="49"/>
      <c r="AO557" s="49"/>
      <c r="AP557" s="49"/>
      <c r="AQ557" s="49"/>
      <c r="AR557" s="49"/>
      <c r="AS557" s="49"/>
    </row>
    <row r="558" spans="30:45">
      <c r="AD558" s="49"/>
      <c r="AE558" s="49"/>
      <c r="AF558" s="49"/>
      <c r="AG558" s="49"/>
      <c r="AH558" s="49"/>
      <c r="AI558" s="49"/>
      <c r="AJ558" s="49"/>
      <c r="AK558" s="49"/>
      <c r="AL558" s="49"/>
      <c r="AM558" s="49"/>
      <c r="AN558" s="49"/>
      <c r="AO558" s="49"/>
      <c r="AP558" s="49"/>
      <c r="AQ558" s="49"/>
      <c r="AR558" s="49"/>
      <c r="AS558" s="49"/>
    </row>
    <row r="559" spans="30:45">
      <c r="AD559" s="49"/>
      <c r="AE559" s="49"/>
      <c r="AF559" s="49"/>
      <c r="AG559" s="49"/>
      <c r="AH559" s="49"/>
      <c r="AI559" s="49"/>
      <c r="AJ559" s="49"/>
      <c r="AK559" s="49"/>
      <c r="AL559" s="49"/>
      <c r="AM559" s="49"/>
      <c r="AN559" s="49"/>
      <c r="AO559" s="49"/>
      <c r="AP559" s="49"/>
      <c r="AQ559" s="49"/>
      <c r="AR559" s="49"/>
      <c r="AS559" s="49"/>
    </row>
    <row r="560" spans="30:45">
      <c r="AD560" s="49"/>
      <c r="AE560" s="49"/>
      <c r="AF560" s="49"/>
      <c r="AG560" s="49"/>
      <c r="AH560" s="49"/>
      <c r="AI560" s="49"/>
      <c r="AJ560" s="49"/>
      <c r="AK560" s="49"/>
      <c r="AL560" s="49"/>
      <c r="AM560" s="49"/>
      <c r="AN560" s="49"/>
      <c r="AO560" s="49"/>
      <c r="AP560" s="49"/>
      <c r="AQ560" s="49"/>
      <c r="AR560" s="49"/>
      <c r="AS560" s="49"/>
    </row>
    <row r="561" spans="30:45">
      <c r="AD561" s="49"/>
      <c r="AE561" s="49"/>
      <c r="AF561" s="49"/>
      <c r="AG561" s="49"/>
      <c r="AH561" s="49"/>
      <c r="AI561" s="49"/>
      <c r="AJ561" s="49"/>
      <c r="AK561" s="49"/>
      <c r="AL561" s="49"/>
      <c r="AM561" s="49"/>
      <c r="AN561" s="49"/>
      <c r="AO561" s="49"/>
      <c r="AP561" s="49"/>
      <c r="AQ561" s="49"/>
      <c r="AR561" s="49"/>
      <c r="AS561" s="49"/>
    </row>
    <row r="562" spans="30:45">
      <c r="AD562" s="49"/>
      <c r="AE562" s="49"/>
      <c r="AF562" s="49"/>
      <c r="AG562" s="49"/>
      <c r="AH562" s="49"/>
      <c r="AI562" s="49"/>
      <c r="AJ562" s="49"/>
      <c r="AK562" s="49"/>
      <c r="AL562" s="49"/>
      <c r="AM562" s="49"/>
      <c r="AN562" s="49"/>
      <c r="AO562" s="49"/>
      <c r="AP562" s="49"/>
      <c r="AQ562" s="49"/>
      <c r="AR562" s="49"/>
      <c r="AS562" s="49"/>
    </row>
    <row r="563" spans="30:45">
      <c r="AD563" s="49"/>
      <c r="AE563" s="49"/>
      <c r="AF563" s="49"/>
      <c r="AG563" s="49"/>
      <c r="AH563" s="49"/>
      <c r="AI563" s="49"/>
      <c r="AJ563" s="49"/>
      <c r="AK563" s="49"/>
      <c r="AL563" s="49"/>
      <c r="AM563" s="49"/>
      <c r="AN563" s="49"/>
      <c r="AO563" s="49"/>
      <c r="AP563" s="49"/>
      <c r="AQ563" s="49"/>
      <c r="AR563" s="49"/>
      <c r="AS563" s="49"/>
    </row>
    <row r="564" spans="30:45">
      <c r="AD564" s="49"/>
      <c r="AE564" s="49"/>
      <c r="AF564" s="49"/>
      <c r="AG564" s="49"/>
      <c r="AH564" s="49"/>
      <c r="AI564" s="49"/>
      <c r="AJ564" s="49"/>
      <c r="AK564" s="49"/>
      <c r="AL564" s="49"/>
      <c r="AM564" s="49"/>
      <c r="AN564" s="49"/>
      <c r="AO564" s="49"/>
      <c r="AP564" s="49"/>
      <c r="AQ564" s="49"/>
      <c r="AR564" s="49"/>
      <c r="AS564" s="49"/>
    </row>
    <row r="565" spans="30:45">
      <c r="AD565" s="49"/>
      <c r="AE565" s="49"/>
      <c r="AF565" s="49"/>
      <c r="AG565" s="49"/>
      <c r="AH565" s="49"/>
      <c r="AI565" s="49"/>
      <c r="AJ565" s="49"/>
      <c r="AK565" s="49"/>
      <c r="AL565" s="49"/>
      <c r="AM565" s="49"/>
      <c r="AN565" s="49"/>
      <c r="AO565" s="49"/>
      <c r="AP565" s="49"/>
      <c r="AQ565" s="49"/>
      <c r="AR565" s="49"/>
      <c r="AS565" s="49"/>
    </row>
    <row r="566" spans="30:45">
      <c r="AD566" s="49"/>
      <c r="AE566" s="49"/>
      <c r="AF566" s="49"/>
      <c r="AG566" s="49"/>
      <c r="AH566" s="49"/>
      <c r="AI566" s="49"/>
      <c r="AJ566" s="49"/>
      <c r="AK566" s="49"/>
      <c r="AL566" s="49"/>
      <c r="AM566" s="49"/>
      <c r="AN566" s="49"/>
      <c r="AO566" s="49"/>
      <c r="AP566" s="49"/>
      <c r="AQ566" s="49"/>
      <c r="AR566" s="49"/>
      <c r="AS566" s="49"/>
    </row>
    <row r="567" spans="30:45">
      <c r="AD567" s="49"/>
      <c r="AE567" s="56"/>
      <c r="AF567" s="49"/>
      <c r="AG567" s="49"/>
      <c r="AH567" s="49"/>
      <c r="AI567" s="49"/>
      <c r="AJ567" s="56"/>
      <c r="AK567" s="49"/>
      <c r="AL567" s="49"/>
      <c r="AM567" s="49"/>
      <c r="AN567" s="56"/>
      <c r="AO567" s="49"/>
      <c r="AP567" s="49"/>
      <c r="AQ567" s="49"/>
      <c r="AR567" s="49"/>
      <c r="AS567" s="49"/>
    </row>
    <row r="568" spans="30:45">
      <c r="AD568" s="49"/>
      <c r="AE568" s="49"/>
      <c r="AF568" s="49"/>
      <c r="AG568" s="49"/>
      <c r="AH568" s="49"/>
      <c r="AI568" s="49"/>
      <c r="AJ568" s="49"/>
      <c r="AK568" s="49"/>
      <c r="AL568" s="49"/>
      <c r="AM568" s="49"/>
      <c r="AN568" s="49"/>
      <c r="AO568" s="49"/>
      <c r="AP568" s="49"/>
      <c r="AQ568" s="49"/>
      <c r="AR568" s="49"/>
      <c r="AS568" s="49"/>
    </row>
    <row r="569" spans="30:45">
      <c r="AD569" s="49"/>
      <c r="AE569" s="49"/>
      <c r="AF569" s="49"/>
      <c r="AG569" s="49"/>
      <c r="AH569" s="49"/>
      <c r="AI569" s="49"/>
      <c r="AJ569" s="49"/>
      <c r="AK569" s="49"/>
      <c r="AL569" s="49"/>
      <c r="AM569" s="49"/>
      <c r="AN569" s="49"/>
      <c r="AO569" s="49"/>
      <c r="AP569" s="49"/>
      <c r="AQ569" s="49"/>
      <c r="AR569" s="49"/>
      <c r="AS569" s="49"/>
    </row>
    <row r="570" spans="30:45">
      <c r="AD570" s="49"/>
      <c r="AE570" s="49"/>
      <c r="AF570" s="49"/>
      <c r="AG570" s="49"/>
      <c r="AH570" s="49"/>
      <c r="AI570" s="49"/>
      <c r="AJ570" s="49"/>
      <c r="AK570" s="49"/>
      <c r="AL570" s="49"/>
      <c r="AM570" s="49"/>
      <c r="AN570" s="49"/>
      <c r="AO570" s="49"/>
      <c r="AP570" s="49"/>
      <c r="AQ570" s="49"/>
      <c r="AR570" s="49"/>
      <c r="AS570" s="49"/>
    </row>
    <row r="571" spans="30:45">
      <c r="AD571" s="49"/>
      <c r="AE571" s="49"/>
      <c r="AF571" s="49"/>
      <c r="AG571" s="49"/>
      <c r="AH571" s="49"/>
      <c r="AI571" s="49"/>
      <c r="AJ571" s="49"/>
      <c r="AK571" s="49"/>
      <c r="AL571" s="49"/>
      <c r="AM571" s="49"/>
      <c r="AN571" s="49"/>
      <c r="AO571" s="49"/>
      <c r="AP571" s="49"/>
      <c r="AQ571" s="49"/>
      <c r="AR571" s="49"/>
      <c r="AS571" s="49"/>
    </row>
    <row r="572" spans="30:45">
      <c r="AD572" s="49"/>
      <c r="AE572" s="49"/>
      <c r="AF572" s="49"/>
      <c r="AG572" s="49"/>
      <c r="AH572" s="49"/>
      <c r="AI572" s="49"/>
      <c r="AJ572" s="49"/>
      <c r="AK572" s="49"/>
      <c r="AL572" s="49"/>
      <c r="AM572" s="49"/>
      <c r="AN572" s="49"/>
      <c r="AO572" s="49"/>
      <c r="AP572" s="49"/>
      <c r="AQ572" s="49"/>
      <c r="AR572" s="49"/>
      <c r="AS572" s="49"/>
    </row>
    <row r="573" spans="30:45">
      <c r="AD573" s="49"/>
      <c r="AE573" s="49"/>
      <c r="AF573" s="49"/>
      <c r="AG573" s="49"/>
      <c r="AH573" s="49"/>
      <c r="AI573" s="49"/>
      <c r="AJ573" s="49"/>
      <c r="AK573" s="49"/>
      <c r="AL573" s="49"/>
      <c r="AM573" s="49"/>
      <c r="AN573" s="49"/>
      <c r="AO573" s="49"/>
      <c r="AP573" s="49"/>
      <c r="AQ573" s="49"/>
      <c r="AR573" s="49"/>
      <c r="AS573" s="49"/>
    </row>
    <row r="574" spans="30:45">
      <c r="AD574" s="49"/>
      <c r="AE574" s="49"/>
      <c r="AF574" s="49"/>
      <c r="AG574" s="49"/>
      <c r="AH574" s="49"/>
      <c r="AI574" s="49"/>
      <c r="AJ574" s="49"/>
      <c r="AK574" s="49"/>
      <c r="AL574" s="49"/>
      <c r="AM574" s="49"/>
      <c r="AN574" s="49"/>
      <c r="AO574" s="49"/>
      <c r="AP574" s="49"/>
      <c r="AQ574" s="49"/>
      <c r="AR574" s="49"/>
      <c r="AS574" s="49"/>
    </row>
    <row r="575" spans="30:45">
      <c r="AD575" s="49"/>
      <c r="AE575" s="49"/>
      <c r="AF575" s="49"/>
      <c r="AG575" s="49"/>
      <c r="AH575" s="49"/>
      <c r="AI575" s="49"/>
      <c r="AJ575" s="49"/>
      <c r="AK575" s="49"/>
      <c r="AL575" s="49"/>
      <c r="AM575" s="49"/>
      <c r="AN575" s="49"/>
      <c r="AO575" s="49"/>
      <c r="AP575" s="49"/>
      <c r="AQ575" s="49"/>
      <c r="AR575" s="49"/>
      <c r="AS575" s="49"/>
    </row>
    <row r="576" spans="30:45">
      <c r="AD576" s="49"/>
      <c r="AE576" s="49"/>
      <c r="AF576" s="49"/>
      <c r="AG576" s="49"/>
      <c r="AH576" s="49"/>
      <c r="AI576" s="49"/>
      <c r="AJ576" s="49"/>
      <c r="AK576" s="49"/>
      <c r="AL576" s="49"/>
      <c r="AM576" s="49"/>
      <c r="AN576" s="49"/>
      <c r="AO576" s="49"/>
      <c r="AP576" s="49"/>
      <c r="AQ576" s="49"/>
      <c r="AR576" s="49"/>
      <c r="AS576" s="49"/>
    </row>
    <row r="577" spans="30:45">
      <c r="AD577" s="49"/>
      <c r="AE577" s="49"/>
      <c r="AF577" s="49"/>
      <c r="AG577" s="49"/>
      <c r="AH577" s="49"/>
      <c r="AI577" s="49"/>
      <c r="AJ577" s="49"/>
      <c r="AK577" s="49"/>
      <c r="AL577" s="49"/>
      <c r="AM577" s="49"/>
      <c r="AN577" s="49"/>
      <c r="AO577" s="49"/>
      <c r="AP577" s="49"/>
      <c r="AQ577" s="49"/>
      <c r="AR577" s="49"/>
      <c r="AS577" s="49"/>
    </row>
    <row r="578" spans="30:45">
      <c r="AD578" s="49"/>
      <c r="AE578" s="49"/>
      <c r="AF578" s="49"/>
      <c r="AG578" s="49"/>
      <c r="AH578" s="49"/>
      <c r="AI578" s="49"/>
      <c r="AJ578" s="49"/>
      <c r="AK578" s="49"/>
      <c r="AL578" s="49"/>
      <c r="AM578" s="49"/>
      <c r="AN578" s="49"/>
      <c r="AO578" s="49"/>
      <c r="AP578" s="49"/>
      <c r="AQ578" s="49"/>
      <c r="AR578" s="49"/>
      <c r="AS578" s="49"/>
    </row>
    <row r="579" spans="30:45">
      <c r="AD579" s="49"/>
      <c r="AE579" s="49"/>
      <c r="AF579" s="49"/>
      <c r="AG579" s="49"/>
      <c r="AH579" s="49"/>
      <c r="AI579" s="49"/>
      <c r="AJ579" s="49"/>
      <c r="AK579" s="49"/>
      <c r="AL579" s="49"/>
      <c r="AM579" s="49"/>
      <c r="AN579" s="49"/>
      <c r="AO579" s="49"/>
      <c r="AP579" s="49"/>
      <c r="AQ579" s="49"/>
      <c r="AR579" s="49"/>
      <c r="AS579" s="49"/>
    </row>
    <row r="580" spans="30:45">
      <c r="AD580" s="49"/>
      <c r="AE580" s="49"/>
      <c r="AF580" s="49"/>
      <c r="AG580" s="49"/>
      <c r="AH580" s="49"/>
      <c r="AI580" s="49"/>
      <c r="AJ580" s="49"/>
      <c r="AK580" s="49"/>
      <c r="AL580" s="49"/>
      <c r="AM580" s="49"/>
      <c r="AN580" s="49"/>
      <c r="AO580" s="49"/>
      <c r="AP580" s="49"/>
      <c r="AQ580" s="49"/>
      <c r="AR580" s="49"/>
      <c r="AS580" s="49"/>
    </row>
    <row r="581" spans="30:45">
      <c r="AD581" s="49"/>
      <c r="AE581" s="49"/>
      <c r="AF581" s="49"/>
      <c r="AG581" s="49"/>
      <c r="AH581" s="49"/>
      <c r="AI581" s="49"/>
      <c r="AJ581" s="49"/>
      <c r="AK581" s="49"/>
      <c r="AL581" s="49"/>
      <c r="AM581" s="49"/>
      <c r="AN581" s="49"/>
      <c r="AO581" s="49"/>
      <c r="AP581" s="49"/>
      <c r="AQ581" s="49"/>
      <c r="AR581" s="49"/>
      <c r="AS581" s="49"/>
    </row>
    <row r="582" spans="30:45">
      <c r="AD582" s="49"/>
      <c r="AE582" s="49"/>
      <c r="AF582" s="49"/>
      <c r="AG582" s="49"/>
      <c r="AH582" s="49"/>
      <c r="AI582" s="49"/>
      <c r="AJ582" s="49"/>
      <c r="AK582" s="49"/>
      <c r="AL582" s="49"/>
      <c r="AM582" s="49"/>
      <c r="AN582" s="49"/>
      <c r="AO582" s="49"/>
      <c r="AP582" s="49"/>
      <c r="AQ582" s="49"/>
      <c r="AR582" s="49"/>
      <c r="AS582" s="49"/>
    </row>
    <row r="583" spans="30:45">
      <c r="AD583" s="49"/>
      <c r="AE583" s="49"/>
      <c r="AF583" s="49"/>
      <c r="AG583" s="49"/>
      <c r="AH583" s="49"/>
      <c r="AI583" s="49"/>
      <c r="AJ583" s="49"/>
      <c r="AK583" s="49"/>
      <c r="AL583" s="49"/>
      <c r="AM583" s="49"/>
      <c r="AN583" s="49"/>
      <c r="AO583" s="49"/>
      <c r="AP583" s="49"/>
      <c r="AQ583" s="49"/>
      <c r="AR583" s="49"/>
      <c r="AS583" s="49"/>
    </row>
    <row r="584" spans="30:45">
      <c r="AD584" s="49"/>
      <c r="AE584" s="49"/>
      <c r="AF584" s="49"/>
      <c r="AG584" s="49"/>
      <c r="AH584" s="49"/>
      <c r="AI584" s="49"/>
      <c r="AJ584" s="49"/>
      <c r="AK584" s="49"/>
      <c r="AL584" s="49"/>
      <c r="AM584" s="49"/>
      <c r="AN584" s="49"/>
      <c r="AO584" s="49"/>
      <c r="AP584" s="49"/>
      <c r="AQ584" s="49"/>
      <c r="AR584" s="49"/>
      <c r="AS584" s="49"/>
    </row>
    <row r="585" spans="30:45">
      <c r="AD585" s="49"/>
      <c r="AE585" s="56"/>
      <c r="AF585" s="49"/>
      <c r="AG585" s="49"/>
      <c r="AH585" s="49"/>
      <c r="AI585" s="49"/>
      <c r="AJ585" s="56"/>
      <c r="AK585" s="49"/>
      <c r="AL585" s="49"/>
      <c r="AM585" s="49"/>
      <c r="AN585" s="56"/>
      <c r="AO585" s="49"/>
      <c r="AP585" s="49"/>
      <c r="AQ585" s="49"/>
      <c r="AR585" s="49"/>
      <c r="AS585" s="49"/>
    </row>
    <row r="586" spans="30:45">
      <c r="AD586" s="49"/>
      <c r="AE586" s="49"/>
      <c r="AF586" s="49"/>
      <c r="AG586" s="49"/>
      <c r="AH586" s="49"/>
      <c r="AI586" s="49"/>
      <c r="AJ586" s="49"/>
      <c r="AK586" s="49"/>
      <c r="AL586" s="49"/>
      <c r="AM586" s="49"/>
      <c r="AN586" s="49"/>
      <c r="AO586" s="49"/>
      <c r="AP586" s="49"/>
      <c r="AQ586" s="49"/>
      <c r="AR586" s="49"/>
      <c r="AS586" s="49"/>
    </row>
    <row r="587" spans="30:45">
      <c r="AD587" s="49"/>
      <c r="AE587" s="49"/>
      <c r="AF587" s="49"/>
      <c r="AG587" s="49"/>
      <c r="AH587" s="49"/>
      <c r="AI587" s="49"/>
      <c r="AJ587" s="49"/>
      <c r="AK587" s="49"/>
      <c r="AL587" s="49"/>
      <c r="AM587" s="49"/>
      <c r="AN587" s="49"/>
      <c r="AO587" s="49"/>
      <c r="AP587" s="49"/>
      <c r="AQ587" s="49"/>
      <c r="AR587" s="49"/>
      <c r="AS587" s="49"/>
    </row>
    <row r="588" spans="30:45">
      <c r="AD588" s="49"/>
      <c r="AE588" s="49"/>
      <c r="AF588" s="49"/>
      <c r="AG588" s="49"/>
      <c r="AH588" s="49"/>
      <c r="AI588" s="49"/>
      <c r="AJ588" s="49"/>
      <c r="AK588" s="49"/>
      <c r="AL588" s="49"/>
      <c r="AM588" s="49"/>
      <c r="AN588" s="49"/>
      <c r="AO588" s="49"/>
      <c r="AP588" s="49"/>
      <c r="AQ588" s="49"/>
      <c r="AR588" s="49"/>
      <c r="AS588" s="49"/>
    </row>
    <row r="589" spans="30:45">
      <c r="AD589" s="49"/>
      <c r="AE589" s="49"/>
      <c r="AF589" s="49"/>
      <c r="AG589" s="49"/>
      <c r="AH589" s="49"/>
      <c r="AI589" s="49"/>
      <c r="AJ589" s="49"/>
      <c r="AK589" s="49"/>
      <c r="AL589" s="49"/>
      <c r="AM589" s="49"/>
      <c r="AN589" s="49"/>
      <c r="AO589" s="49"/>
      <c r="AP589" s="49"/>
      <c r="AQ589" s="49"/>
      <c r="AR589" s="49"/>
      <c r="AS589" s="49"/>
    </row>
    <row r="590" spans="30:45">
      <c r="AD590" s="49"/>
      <c r="AE590" s="49"/>
      <c r="AF590" s="49"/>
      <c r="AG590" s="49"/>
      <c r="AH590" s="49"/>
      <c r="AI590" s="49"/>
      <c r="AJ590" s="49"/>
      <c r="AK590" s="49"/>
      <c r="AL590" s="49"/>
      <c r="AM590" s="49"/>
      <c r="AN590" s="49"/>
      <c r="AO590" s="49"/>
      <c r="AP590" s="49"/>
      <c r="AQ590" s="49"/>
      <c r="AR590" s="49"/>
      <c r="AS590" s="49"/>
    </row>
    <row r="591" spans="30:45">
      <c r="AD591" s="49"/>
      <c r="AE591" s="49"/>
      <c r="AF591" s="49"/>
      <c r="AG591" s="49"/>
      <c r="AH591" s="49"/>
      <c r="AI591" s="49"/>
      <c r="AJ591" s="49"/>
      <c r="AK591" s="49"/>
      <c r="AL591" s="49"/>
      <c r="AM591" s="49"/>
      <c r="AN591" s="49"/>
      <c r="AO591" s="49"/>
      <c r="AP591" s="49"/>
      <c r="AQ591" s="49"/>
      <c r="AR591" s="49"/>
      <c r="AS591" s="49"/>
    </row>
    <row r="592" spans="30:45">
      <c r="AD592" s="49"/>
      <c r="AE592" s="49"/>
      <c r="AF592" s="49"/>
      <c r="AG592" s="49"/>
      <c r="AH592" s="49"/>
      <c r="AI592" s="49"/>
      <c r="AJ592" s="49"/>
      <c r="AK592" s="49"/>
      <c r="AL592" s="49"/>
      <c r="AM592" s="49"/>
      <c r="AN592" s="49"/>
      <c r="AO592" s="49"/>
      <c r="AP592" s="49"/>
      <c r="AQ592" s="49"/>
      <c r="AR592" s="49"/>
      <c r="AS592" s="49"/>
    </row>
    <row r="593" spans="30:45">
      <c r="AD593" s="49"/>
      <c r="AE593" s="49"/>
      <c r="AF593" s="49"/>
      <c r="AG593" s="49"/>
      <c r="AH593" s="49"/>
      <c r="AI593" s="49"/>
      <c r="AJ593" s="49"/>
      <c r="AK593" s="49"/>
      <c r="AL593" s="49"/>
      <c r="AM593" s="49"/>
      <c r="AN593" s="49"/>
      <c r="AO593" s="49"/>
      <c r="AP593" s="49"/>
      <c r="AQ593" s="49"/>
      <c r="AR593" s="49"/>
      <c r="AS593" s="49"/>
    </row>
    <row r="594" spans="30:45">
      <c r="AD594" s="49"/>
      <c r="AE594" s="49"/>
      <c r="AF594" s="49"/>
      <c r="AG594" s="49"/>
      <c r="AH594" s="49"/>
      <c r="AI594" s="49"/>
      <c r="AJ594" s="49"/>
      <c r="AK594" s="49"/>
      <c r="AL594" s="49"/>
      <c r="AM594" s="49"/>
      <c r="AN594" s="49"/>
      <c r="AO594" s="49"/>
      <c r="AP594" s="49"/>
      <c r="AQ594" s="49"/>
      <c r="AR594" s="49"/>
      <c r="AS594" s="49"/>
    </row>
    <row r="595" spans="30:45">
      <c r="AD595" s="49"/>
      <c r="AE595" s="49"/>
      <c r="AF595" s="49"/>
      <c r="AG595" s="49"/>
      <c r="AH595" s="49"/>
      <c r="AI595" s="49"/>
      <c r="AJ595" s="49"/>
      <c r="AK595" s="49"/>
      <c r="AL595" s="49"/>
      <c r="AM595" s="49"/>
      <c r="AN595" s="49"/>
      <c r="AO595" s="49"/>
      <c r="AP595" s="49"/>
      <c r="AQ595" s="49"/>
      <c r="AR595" s="49"/>
      <c r="AS595" s="49"/>
    </row>
    <row r="596" spans="30:45">
      <c r="AD596" s="49"/>
      <c r="AE596" s="49"/>
      <c r="AF596" s="49"/>
      <c r="AG596" s="49"/>
      <c r="AH596" s="49"/>
      <c r="AI596" s="49"/>
      <c r="AJ596" s="49"/>
      <c r="AK596" s="49"/>
      <c r="AL596" s="49"/>
      <c r="AM596" s="49"/>
      <c r="AN596" s="49"/>
      <c r="AO596" s="49"/>
      <c r="AP596" s="49"/>
      <c r="AQ596" s="49"/>
      <c r="AR596" s="49"/>
      <c r="AS596" s="49"/>
    </row>
    <row r="597" spans="30:45">
      <c r="AD597" s="49"/>
      <c r="AE597" s="49"/>
      <c r="AF597" s="49"/>
      <c r="AG597" s="49"/>
      <c r="AH597" s="49"/>
      <c r="AI597" s="49"/>
      <c r="AJ597" s="49"/>
      <c r="AK597" s="49"/>
      <c r="AL597" s="49"/>
      <c r="AM597" s="49"/>
      <c r="AN597" s="49"/>
      <c r="AO597" s="49"/>
      <c r="AP597" s="49"/>
      <c r="AQ597" s="49"/>
      <c r="AR597" s="49"/>
      <c r="AS597" s="49"/>
    </row>
    <row r="598" spans="30:45">
      <c r="AD598" s="49"/>
      <c r="AE598" s="49"/>
      <c r="AF598" s="49"/>
      <c r="AG598" s="49"/>
      <c r="AH598" s="49"/>
      <c r="AI598" s="49"/>
      <c r="AJ598" s="49"/>
      <c r="AK598" s="49"/>
      <c r="AL598" s="49"/>
      <c r="AM598" s="49"/>
      <c r="AN598" s="49"/>
      <c r="AO598" s="49"/>
      <c r="AP598" s="49"/>
      <c r="AQ598" s="49"/>
      <c r="AR598" s="49"/>
      <c r="AS598" s="49"/>
    </row>
    <row r="599" spans="30:45">
      <c r="AD599" s="49"/>
      <c r="AE599" s="49"/>
      <c r="AF599" s="49"/>
      <c r="AG599" s="49"/>
      <c r="AH599" s="49"/>
      <c r="AI599" s="49"/>
      <c r="AJ599" s="49"/>
      <c r="AK599" s="49"/>
      <c r="AL599" s="49"/>
      <c r="AM599" s="49"/>
      <c r="AN599" s="49"/>
      <c r="AO599" s="49"/>
      <c r="AP599" s="49"/>
      <c r="AQ599" s="49"/>
      <c r="AR599" s="49"/>
      <c r="AS599" s="49"/>
    </row>
    <row r="600" spans="30:45">
      <c r="AD600" s="49"/>
      <c r="AE600" s="49"/>
      <c r="AF600" s="49"/>
      <c r="AG600" s="49"/>
      <c r="AH600" s="49"/>
      <c r="AI600" s="49"/>
      <c r="AJ600" s="49"/>
      <c r="AK600" s="49"/>
      <c r="AL600" s="49"/>
      <c r="AM600" s="49"/>
      <c r="AN600" s="49"/>
      <c r="AO600" s="49"/>
      <c r="AP600" s="49"/>
      <c r="AQ600" s="49"/>
      <c r="AR600" s="49"/>
      <c r="AS600" s="49"/>
    </row>
    <row r="601" spans="30:45">
      <c r="AD601" s="49"/>
      <c r="AE601" s="49"/>
      <c r="AF601" s="49"/>
      <c r="AG601" s="49"/>
      <c r="AH601" s="49"/>
      <c r="AI601" s="49"/>
      <c r="AJ601" s="49"/>
      <c r="AK601" s="49"/>
      <c r="AL601" s="49"/>
      <c r="AM601" s="49"/>
      <c r="AN601" s="49"/>
      <c r="AO601" s="49"/>
      <c r="AP601" s="49"/>
      <c r="AQ601" s="49"/>
      <c r="AR601" s="49"/>
      <c r="AS601" s="49"/>
    </row>
    <row r="602" spans="30:45">
      <c r="AD602" s="49"/>
      <c r="AE602" s="49"/>
      <c r="AF602" s="49"/>
      <c r="AG602" s="49"/>
      <c r="AH602" s="49"/>
      <c r="AI602" s="49"/>
      <c r="AJ602" s="49"/>
      <c r="AK602" s="49"/>
      <c r="AL602" s="49"/>
      <c r="AM602" s="49"/>
      <c r="AN602" s="49"/>
      <c r="AO602" s="49"/>
      <c r="AP602" s="49"/>
      <c r="AQ602" s="49"/>
      <c r="AR602" s="49"/>
      <c r="AS602" s="49"/>
    </row>
    <row r="603" spans="30:45">
      <c r="AD603" s="49"/>
      <c r="AE603" s="56"/>
      <c r="AF603" s="49"/>
      <c r="AG603" s="49"/>
      <c r="AH603" s="49"/>
      <c r="AI603" s="49"/>
      <c r="AJ603" s="56"/>
      <c r="AK603" s="49"/>
      <c r="AL603" s="49"/>
      <c r="AM603" s="49"/>
      <c r="AN603" s="56"/>
      <c r="AO603" s="49"/>
      <c r="AP603" s="49"/>
      <c r="AQ603" s="49"/>
      <c r="AR603" s="49"/>
      <c r="AS603" s="49"/>
    </row>
    <row r="604" spans="30:45">
      <c r="AD604" s="49"/>
      <c r="AE604" s="49"/>
      <c r="AF604" s="49"/>
      <c r="AG604" s="49"/>
      <c r="AH604" s="49"/>
      <c r="AI604" s="49"/>
      <c r="AJ604" s="49"/>
      <c r="AK604" s="49"/>
      <c r="AL604" s="49"/>
      <c r="AM604" s="49"/>
      <c r="AN604" s="49"/>
      <c r="AO604" s="49"/>
      <c r="AP604" s="49"/>
      <c r="AQ604" s="49"/>
      <c r="AR604" s="49"/>
      <c r="AS604" s="49"/>
    </row>
    <row r="605" spans="30:45">
      <c r="AD605" s="49"/>
      <c r="AE605" s="49"/>
      <c r="AF605" s="49"/>
      <c r="AG605" s="49"/>
      <c r="AH605" s="49"/>
      <c r="AI605" s="49"/>
      <c r="AJ605" s="49"/>
      <c r="AK605" s="49"/>
      <c r="AL605" s="49"/>
      <c r="AM605" s="49"/>
      <c r="AN605" s="49"/>
      <c r="AO605" s="49"/>
      <c r="AP605" s="49"/>
      <c r="AQ605" s="49"/>
      <c r="AR605" s="49"/>
      <c r="AS605" s="49"/>
    </row>
    <row r="606" spans="30:45">
      <c r="AD606" s="49"/>
      <c r="AE606" s="49"/>
      <c r="AF606" s="49"/>
      <c r="AG606" s="49"/>
      <c r="AH606" s="49"/>
      <c r="AI606" s="49"/>
      <c r="AJ606" s="49"/>
      <c r="AK606" s="49"/>
      <c r="AL606" s="49"/>
      <c r="AM606" s="49"/>
      <c r="AN606" s="49"/>
      <c r="AO606" s="49"/>
      <c r="AP606" s="49"/>
      <c r="AQ606" s="49"/>
      <c r="AR606" s="49"/>
      <c r="AS606" s="49"/>
    </row>
    <row r="607" spans="30:45">
      <c r="AD607" s="49"/>
      <c r="AE607" s="49"/>
      <c r="AF607" s="49"/>
      <c r="AG607" s="49"/>
      <c r="AH607" s="49"/>
      <c r="AI607" s="49"/>
      <c r="AJ607" s="49"/>
      <c r="AK607" s="49"/>
      <c r="AL607" s="49"/>
      <c r="AM607" s="49"/>
      <c r="AN607" s="49"/>
      <c r="AO607" s="49"/>
      <c r="AP607" s="49"/>
      <c r="AQ607" s="49"/>
      <c r="AR607" s="49"/>
      <c r="AS607" s="49"/>
    </row>
    <row r="608" spans="30:45">
      <c r="AD608" s="49"/>
      <c r="AE608" s="49"/>
      <c r="AF608" s="49"/>
      <c r="AG608" s="49"/>
      <c r="AH608" s="49"/>
      <c r="AI608" s="49"/>
      <c r="AJ608" s="49"/>
      <c r="AK608" s="49"/>
      <c r="AL608" s="49"/>
      <c r="AM608" s="49"/>
      <c r="AN608" s="49"/>
      <c r="AO608" s="49"/>
      <c r="AP608" s="49"/>
      <c r="AQ608" s="49"/>
      <c r="AR608" s="49"/>
      <c r="AS608" s="49"/>
    </row>
    <row r="609" spans="30:45">
      <c r="AD609" s="49"/>
      <c r="AE609" s="49"/>
      <c r="AF609" s="49"/>
      <c r="AG609" s="49"/>
      <c r="AH609" s="49"/>
      <c r="AI609" s="49"/>
      <c r="AJ609" s="49"/>
      <c r="AK609" s="49"/>
      <c r="AL609" s="49"/>
      <c r="AM609" s="49"/>
      <c r="AN609" s="49"/>
      <c r="AO609" s="49"/>
      <c r="AP609" s="49"/>
      <c r="AQ609" s="49"/>
      <c r="AR609" s="49"/>
      <c r="AS609" s="49"/>
    </row>
    <row r="610" spans="30:45">
      <c r="AD610" s="49"/>
      <c r="AE610" s="49"/>
      <c r="AF610" s="49"/>
      <c r="AG610" s="49"/>
      <c r="AH610" s="49"/>
      <c r="AI610" s="49"/>
      <c r="AJ610" s="49"/>
      <c r="AK610" s="49"/>
      <c r="AL610" s="49"/>
      <c r="AM610" s="49"/>
      <c r="AN610" s="49"/>
      <c r="AO610" s="49"/>
      <c r="AP610" s="49"/>
      <c r="AQ610" s="49"/>
      <c r="AR610" s="49"/>
      <c r="AS610" s="49"/>
    </row>
    <row r="611" spans="30:45">
      <c r="AD611" s="49"/>
      <c r="AE611" s="49"/>
      <c r="AF611" s="49"/>
      <c r="AG611" s="49"/>
      <c r="AH611" s="49"/>
      <c r="AI611" s="49"/>
      <c r="AJ611" s="49"/>
      <c r="AK611" s="49"/>
      <c r="AL611" s="49"/>
      <c r="AM611" s="49"/>
      <c r="AN611" s="49"/>
      <c r="AO611" s="49"/>
      <c r="AP611" s="49"/>
      <c r="AQ611" s="49"/>
      <c r="AR611" s="49"/>
      <c r="AS611" s="49"/>
    </row>
    <row r="612" spans="30:45">
      <c r="AD612" s="49"/>
      <c r="AE612" s="49"/>
      <c r="AF612" s="49"/>
      <c r="AG612" s="49"/>
      <c r="AH612" s="49"/>
      <c r="AI612" s="49"/>
      <c r="AJ612" s="49"/>
      <c r="AK612" s="49"/>
      <c r="AL612" s="49"/>
      <c r="AM612" s="49"/>
      <c r="AN612" s="49"/>
      <c r="AO612" s="49"/>
      <c r="AP612" s="49"/>
      <c r="AQ612" s="49"/>
      <c r="AR612" s="49"/>
      <c r="AS612" s="49"/>
    </row>
    <row r="613" spans="30:45">
      <c r="AD613" s="49"/>
      <c r="AE613" s="49"/>
      <c r="AF613" s="49"/>
      <c r="AG613" s="49"/>
      <c r="AH613" s="49"/>
      <c r="AI613" s="49"/>
      <c r="AJ613" s="49"/>
      <c r="AK613" s="49"/>
      <c r="AL613" s="49"/>
      <c r="AM613" s="49"/>
      <c r="AN613" s="49"/>
      <c r="AO613" s="49"/>
      <c r="AP613" s="49"/>
      <c r="AQ613" s="49"/>
      <c r="AR613" s="49"/>
      <c r="AS613" s="49"/>
    </row>
    <row r="614" spans="30:45">
      <c r="AD614" s="49"/>
      <c r="AE614" s="49"/>
      <c r="AF614" s="49"/>
      <c r="AG614" s="49"/>
      <c r="AH614" s="49"/>
      <c r="AI614" s="49"/>
      <c r="AJ614" s="49"/>
      <c r="AK614" s="49"/>
      <c r="AL614" s="49"/>
      <c r="AM614" s="49"/>
      <c r="AN614" s="49"/>
      <c r="AO614" s="49"/>
      <c r="AP614" s="49"/>
      <c r="AQ614" s="49"/>
      <c r="AR614" s="49"/>
      <c r="AS614" s="49"/>
    </row>
    <row r="615" spans="30:45">
      <c r="AD615" s="49"/>
      <c r="AE615" s="49"/>
      <c r="AF615" s="49"/>
      <c r="AG615" s="49"/>
      <c r="AH615" s="49"/>
      <c r="AI615" s="49"/>
      <c r="AJ615" s="49"/>
      <c r="AK615" s="49"/>
      <c r="AL615" s="49"/>
      <c r="AM615" s="49"/>
      <c r="AN615" s="49"/>
      <c r="AO615" s="49"/>
      <c r="AP615" s="49"/>
      <c r="AQ615" s="49"/>
      <c r="AR615" s="49"/>
      <c r="AS615" s="49"/>
    </row>
    <row r="616" spans="30:45">
      <c r="AD616" s="49"/>
      <c r="AE616" s="49"/>
      <c r="AF616" s="49"/>
      <c r="AG616" s="49"/>
      <c r="AH616" s="49"/>
      <c r="AI616" s="49"/>
      <c r="AJ616" s="49"/>
      <c r="AK616" s="49"/>
      <c r="AL616" s="49"/>
      <c r="AM616" s="49"/>
      <c r="AN616" s="49"/>
      <c r="AO616" s="49"/>
      <c r="AP616" s="49"/>
      <c r="AQ616" s="49"/>
      <c r="AR616" s="49"/>
      <c r="AS616" s="49"/>
    </row>
    <row r="617" spans="30:45">
      <c r="AD617" s="49"/>
      <c r="AE617" s="49"/>
      <c r="AF617" s="49"/>
      <c r="AG617" s="49"/>
      <c r="AH617" s="49"/>
      <c r="AI617" s="49"/>
      <c r="AJ617" s="49"/>
      <c r="AK617" s="49"/>
      <c r="AL617" s="49"/>
      <c r="AM617" s="49"/>
      <c r="AN617" s="49"/>
      <c r="AO617" s="49"/>
      <c r="AP617" s="49"/>
      <c r="AQ617" s="49"/>
      <c r="AR617" s="49"/>
      <c r="AS617" s="49"/>
    </row>
    <row r="618" spans="30:45">
      <c r="AD618" s="49"/>
      <c r="AE618" s="49"/>
      <c r="AF618" s="49"/>
      <c r="AG618" s="49"/>
      <c r="AH618" s="49"/>
      <c r="AI618" s="49"/>
      <c r="AJ618" s="49"/>
      <c r="AK618" s="49"/>
      <c r="AL618" s="49"/>
      <c r="AM618" s="49"/>
      <c r="AN618" s="49"/>
      <c r="AO618" s="49"/>
      <c r="AP618" s="49"/>
      <c r="AQ618" s="49"/>
      <c r="AR618" s="49"/>
      <c r="AS618" s="49"/>
    </row>
    <row r="619" spans="30:45">
      <c r="AD619" s="49"/>
      <c r="AE619" s="49"/>
      <c r="AF619" s="49"/>
      <c r="AG619" s="49"/>
      <c r="AH619" s="49"/>
      <c r="AI619" s="49"/>
      <c r="AJ619" s="49"/>
      <c r="AK619" s="49"/>
      <c r="AL619" s="49"/>
      <c r="AM619" s="49"/>
      <c r="AN619" s="49"/>
      <c r="AO619" s="49"/>
      <c r="AP619" s="49"/>
      <c r="AQ619" s="49"/>
      <c r="AR619" s="49"/>
      <c r="AS619" s="49"/>
    </row>
    <row r="620" spans="30:45">
      <c r="AD620" s="49"/>
      <c r="AE620" s="49"/>
      <c r="AF620" s="49"/>
      <c r="AG620" s="49"/>
      <c r="AH620" s="49"/>
      <c r="AI620" s="49"/>
      <c r="AJ620" s="49"/>
      <c r="AK620" s="49"/>
      <c r="AL620" s="49"/>
      <c r="AM620" s="49"/>
      <c r="AN620" s="49"/>
      <c r="AO620" s="49"/>
      <c r="AP620" s="49"/>
      <c r="AQ620" s="49"/>
      <c r="AR620" s="49"/>
      <c r="AS620" s="49"/>
    </row>
    <row r="621" spans="30:45">
      <c r="AD621" s="49"/>
      <c r="AE621" s="56"/>
      <c r="AF621" s="49"/>
      <c r="AG621" s="49"/>
      <c r="AH621" s="49"/>
      <c r="AI621" s="49"/>
      <c r="AJ621" s="56"/>
      <c r="AK621" s="49"/>
      <c r="AL621" s="49"/>
      <c r="AM621" s="49"/>
      <c r="AN621" s="56"/>
      <c r="AO621" s="49"/>
      <c r="AP621" s="49"/>
      <c r="AQ621" s="49"/>
      <c r="AR621" s="49"/>
      <c r="AS621" s="49"/>
    </row>
    <row r="622" spans="30:45">
      <c r="AD622" s="49"/>
      <c r="AE622" s="49"/>
      <c r="AF622" s="49"/>
      <c r="AG622" s="49"/>
      <c r="AH622" s="49"/>
      <c r="AI622" s="49"/>
      <c r="AJ622" s="49"/>
      <c r="AK622" s="49"/>
      <c r="AL622" s="49"/>
      <c r="AM622" s="49"/>
      <c r="AN622" s="49"/>
      <c r="AO622" s="49"/>
      <c r="AP622" s="49"/>
      <c r="AQ622" s="49"/>
      <c r="AR622" s="49"/>
      <c r="AS622" s="49"/>
    </row>
    <row r="623" spans="30:45">
      <c r="AD623" s="49"/>
      <c r="AE623" s="49"/>
      <c r="AF623" s="49"/>
      <c r="AG623" s="49"/>
      <c r="AH623" s="49"/>
      <c r="AI623" s="49"/>
      <c r="AJ623" s="49"/>
      <c r="AK623" s="49"/>
      <c r="AL623" s="49"/>
      <c r="AM623" s="49"/>
      <c r="AN623" s="49"/>
      <c r="AO623" s="49"/>
      <c r="AP623" s="49"/>
      <c r="AQ623" s="49"/>
      <c r="AR623" s="49"/>
      <c r="AS623" s="49"/>
    </row>
    <row r="624" spans="30:45">
      <c r="AD624" s="49"/>
      <c r="AE624" s="49"/>
      <c r="AF624" s="49"/>
      <c r="AG624" s="49"/>
      <c r="AH624" s="49"/>
      <c r="AI624" s="49"/>
      <c r="AJ624" s="49"/>
      <c r="AK624" s="49"/>
      <c r="AL624" s="49"/>
      <c r="AM624" s="49"/>
      <c r="AN624" s="49"/>
      <c r="AO624" s="49"/>
      <c r="AP624" s="49"/>
      <c r="AQ624" s="49"/>
      <c r="AR624" s="49"/>
      <c r="AS624" s="49"/>
    </row>
    <row r="625" spans="30:45">
      <c r="AD625" s="49"/>
      <c r="AE625" s="49"/>
      <c r="AF625" s="49"/>
      <c r="AG625" s="49"/>
      <c r="AH625" s="49"/>
      <c r="AI625" s="49"/>
      <c r="AJ625" s="49"/>
      <c r="AK625" s="49"/>
      <c r="AL625" s="49"/>
      <c r="AM625" s="49"/>
      <c r="AN625" s="49"/>
      <c r="AO625" s="49"/>
      <c r="AP625" s="49"/>
      <c r="AQ625" s="49"/>
      <c r="AR625" s="49"/>
      <c r="AS625" s="49"/>
    </row>
    <row r="626" spans="30:45">
      <c r="AD626" s="49"/>
      <c r="AE626" s="49"/>
      <c r="AF626" s="49"/>
      <c r="AG626" s="49"/>
      <c r="AH626" s="49"/>
      <c r="AI626" s="49"/>
      <c r="AJ626" s="49"/>
      <c r="AK626" s="49"/>
      <c r="AL626" s="49"/>
      <c r="AM626" s="49"/>
      <c r="AN626" s="49"/>
      <c r="AO626" s="49"/>
      <c r="AP626" s="49"/>
      <c r="AQ626" s="49"/>
      <c r="AR626" s="49"/>
      <c r="AS626" s="49"/>
    </row>
    <row r="627" spans="30:45">
      <c r="AD627" s="49"/>
      <c r="AE627" s="49"/>
      <c r="AF627" s="49"/>
      <c r="AG627" s="49"/>
      <c r="AH627" s="49"/>
      <c r="AI627" s="49"/>
      <c r="AJ627" s="49"/>
      <c r="AK627" s="49"/>
      <c r="AL627" s="49"/>
      <c r="AM627" s="49"/>
      <c r="AN627" s="49"/>
      <c r="AO627" s="49"/>
      <c r="AP627" s="49"/>
      <c r="AQ627" s="49"/>
      <c r="AR627" s="49"/>
      <c r="AS627" s="49"/>
    </row>
    <row r="628" spans="30:45">
      <c r="AD628" s="49"/>
      <c r="AE628" s="49"/>
      <c r="AF628" s="49"/>
      <c r="AG628" s="49"/>
      <c r="AH628" s="49"/>
      <c r="AI628" s="49"/>
      <c r="AJ628" s="49"/>
      <c r="AK628" s="49"/>
      <c r="AL628" s="49"/>
      <c r="AM628" s="49"/>
      <c r="AN628" s="49"/>
      <c r="AO628" s="49"/>
      <c r="AP628" s="49"/>
      <c r="AQ628" s="49"/>
      <c r="AR628" s="49"/>
      <c r="AS628" s="49"/>
    </row>
    <row r="629" spans="30:45">
      <c r="AD629" s="49"/>
      <c r="AE629" s="49"/>
      <c r="AF629" s="49"/>
      <c r="AG629" s="49"/>
      <c r="AH629" s="49"/>
      <c r="AI629" s="49"/>
      <c r="AJ629" s="49"/>
      <c r="AK629" s="49"/>
      <c r="AL629" s="49"/>
      <c r="AM629" s="49"/>
      <c r="AN629" s="49"/>
      <c r="AO629" s="49"/>
      <c r="AP629" s="49"/>
      <c r="AQ629" s="49"/>
      <c r="AR629" s="49"/>
      <c r="AS629" s="49"/>
    </row>
    <row r="630" spans="30:45">
      <c r="AD630" s="49"/>
      <c r="AE630" s="49"/>
      <c r="AF630" s="49"/>
      <c r="AG630" s="49"/>
      <c r="AH630" s="49"/>
      <c r="AI630" s="49"/>
      <c r="AJ630" s="49"/>
      <c r="AK630" s="49"/>
      <c r="AL630" s="49"/>
      <c r="AM630" s="49"/>
      <c r="AN630" s="49"/>
      <c r="AO630" s="49"/>
      <c r="AP630" s="49"/>
      <c r="AQ630" s="49"/>
      <c r="AR630" s="49"/>
      <c r="AS630" s="49"/>
    </row>
    <row r="631" spans="30:45">
      <c r="AD631" s="49"/>
      <c r="AE631" s="49"/>
      <c r="AF631" s="49"/>
      <c r="AG631" s="49"/>
      <c r="AH631" s="49"/>
      <c r="AI631" s="49"/>
      <c r="AJ631" s="49"/>
      <c r="AK631" s="49"/>
      <c r="AL631" s="49"/>
      <c r="AM631" s="49"/>
      <c r="AN631" s="49"/>
      <c r="AO631" s="49"/>
      <c r="AP631" s="49"/>
      <c r="AQ631" s="49"/>
      <c r="AR631" s="49"/>
      <c r="AS631" s="49"/>
    </row>
    <row r="632" spans="30:45">
      <c r="AD632" s="49"/>
      <c r="AE632" s="49"/>
      <c r="AF632" s="49"/>
      <c r="AG632" s="49"/>
      <c r="AH632" s="49"/>
      <c r="AI632" s="49"/>
      <c r="AJ632" s="49"/>
      <c r="AK632" s="49"/>
      <c r="AL632" s="49"/>
      <c r="AM632" s="49"/>
      <c r="AN632" s="49"/>
      <c r="AO632" s="49"/>
      <c r="AP632" s="49"/>
      <c r="AQ632" s="49"/>
      <c r="AR632" s="49"/>
      <c r="AS632" s="49"/>
    </row>
    <row r="633" spans="30:45">
      <c r="AD633" s="49"/>
      <c r="AE633" s="49"/>
      <c r="AF633" s="49"/>
      <c r="AG633" s="49"/>
      <c r="AH633" s="49"/>
      <c r="AI633" s="49"/>
      <c r="AJ633" s="49"/>
      <c r="AK633" s="49"/>
      <c r="AL633" s="49"/>
      <c r="AM633" s="49"/>
      <c r="AN633" s="49"/>
      <c r="AO633" s="49"/>
      <c r="AP633" s="49"/>
      <c r="AQ633" s="49"/>
      <c r="AR633" s="49"/>
      <c r="AS633" s="49"/>
    </row>
    <row r="634" spans="30:45">
      <c r="AD634" s="49"/>
      <c r="AE634" s="49"/>
      <c r="AF634" s="49"/>
      <c r="AG634" s="49"/>
      <c r="AH634" s="49"/>
      <c r="AI634" s="49"/>
      <c r="AJ634" s="49"/>
      <c r="AK634" s="49"/>
      <c r="AL634" s="49"/>
      <c r="AM634" s="49"/>
      <c r="AN634" s="49"/>
      <c r="AO634" s="49"/>
      <c r="AP634" s="49"/>
      <c r="AQ634" s="49"/>
      <c r="AR634" s="49"/>
      <c r="AS634" s="49"/>
    </row>
    <row r="635" spans="30:45">
      <c r="AD635" s="49"/>
      <c r="AE635" s="49"/>
      <c r="AF635" s="49"/>
      <c r="AG635" s="49"/>
      <c r="AH635" s="49"/>
      <c r="AI635" s="49"/>
      <c r="AJ635" s="49"/>
      <c r="AK635" s="49"/>
      <c r="AL635" s="49"/>
      <c r="AM635" s="49"/>
      <c r="AN635" s="49"/>
      <c r="AO635" s="49"/>
      <c r="AP635" s="49"/>
      <c r="AQ635" s="49"/>
      <c r="AR635" s="49"/>
      <c r="AS635" s="49"/>
    </row>
    <row r="636" spans="30:45">
      <c r="AD636" s="49"/>
      <c r="AE636" s="49"/>
      <c r="AF636" s="49"/>
      <c r="AG636" s="49"/>
      <c r="AH636" s="49"/>
      <c r="AI636" s="49"/>
      <c r="AJ636" s="49"/>
      <c r="AK636" s="49"/>
      <c r="AL636" s="49"/>
      <c r="AM636" s="49"/>
      <c r="AN636" s="49"/>
      <c r="AO636" s="49"/>
      <c r="AP636" s="49"/>
      <c r="AQ636" s="49"/>
      <c r="AR636" s="49"/>
      <c r="AS636" s="49"/>
    </row>
    <row r="637" spans="30:45">
      <c r="AD637" s="49"/>
      <c r="AE637" s="49"/>
      <c r="AF637" s="49"/>
      <c r="AG637" s="49"/>
      <c r="AH637" s="49"/>
      <c r="AI637" s="49"/>
      <c r="AJ637" s="49"/>
      <c r="AK637" s="49"/>
      <c r="AL637" s="49"/>
      <c r="AM637" s="49"/>
      <c r="AN637" s="49"/>
      <c r="AO637" s="49"/>
      <c r="AP637" s="49"/>
      <c r="AQ637" s="49"/>
      <c r="AR637" s="49"/>
      <c r="AS637" s="49"/>
    </row>
    <row r="638" spans="30:45">
      <c r="AD638" s="49"/>
      <c r="AE638" s="49"/>
      <c r="AF638" s="49"/>
      <c r="AG638" s="49"/>
      <c r="AH638" s="49"/>
      <c r="AI638" s="49"/>
      <c r="AJ638" s="49"/>
      <c r="AK638" s="49"/>
      <c r="AL638" s="49"/>
      <c r="AM638" s="49"/>
      <c r="AN638" s="49"/>
      <c r="AO638" s="49"/>
      <c r="AP638" s="49"/>
      <c r="AQ638" s="49"/>
      <c r="AR638" s="49"/>
      <c r="AS638" s="49"/>
    </row>
    <row r="639" spans="30:45">
      <c r="AD639" s="49"/>
      <c r="AE639" s="56"/>
      <c r="AF639" s="49"/>
      <c r="AG639" s="49"/>
      <c r="AH639" s="49"/>
      <c r="AI639" s="49"/>
      <c r="AJ639" s="56"/>
      <c r="AK639" s="49"/>
      <c r="AL639" s="49"/>
      <c r="AM639" s="49"/>
      <c r="AN639" s="56"/>
      <c r="AO639" s="49"/>
      <c r="AP639" s="49"/>
      <c r="AQ639" s="49"/>
      <c r="AR639" s="49"/>
      <c r="AS639" s="49"/>
    </row>
    <row r="640" spans="30:45">
      <c r="AD640" s="49"/>
      <c r="AE640" s="49"/>
      <c r="AF640" s="49"/>
      <c r="AG640" s="49"/>
      <c r="AH640" s="49"/>
      <c r="AI640" s="49"/>
      <c r="AJ640" s="49"/>
      <c r="AK640" s="49"/>
      <c r="AL640" s="49"/>
      <c r="AM640" s="49"/>
      <c r="AN640" s="49"/>
      <c r="AO640" s="49"/>
      <c r="AP640" s="49"/>
      <c r="AQ640" s="49"/>
      <c r="AR640" s="49"/>
      <c r="AS640" s="49"/>
    </row>
    <row r="641" spans="30:45">
      <c r="AD641" s="49"/>
      <c r="AE641" s="49"/>
      <c r="AF641" s="49"/>
      <c r="AG641" s="49"/>
      <c r="AH641" s="49"/>
      <c r="AI641" s="49"/>
      <c r="AJ641" s="49"/>
      <c r="AK641" s="49"/>
      <c r="AL641" s="49"/>
      <c r="AM641" s="49"/>
      <c r="AN641" s="49"/>
      <c r="AO641" s="49"/>
      <c r="AP641" s="49"/>
      <c r="AQ641" s="49"/>
      <c r="AR641" s="49"/>
      <c r="AS641" s="49"/>
    </row>
    <row r="642" spans="30:45">
      <c r="AD642" s="49"/>
      <c r="AE642" s="49"/>
      <c r="AF642" s="49"/>
      <c r="AG642" s="49"/>
      <c r="AH642" s="49"/>
      <c r="AI642" s="49"/>
      <c r="AJ642" s="49"/>
      <c r="AK642" s="49"/>
      <c r="AL642" s="49"/>
      <c r="AM642" s="49"/>
      <c r="AN642" s="49"/>
      <c r="AO642" s="49"/>
      <c r="AP642" s="49"/>
      <c r="AQ642" s="49"/>
      <c r="AR642" s="49"/>
      <c r="AS642" s="49"/>
    </row>
    <row r="643" spans="30:45">
      <c r="AD643" s="49"/>
      <c r="AE643" s="49"/>
      <c r="AF643" s="49"/>
      <c r="AG643" s="49"/>
      <c r="AH643" s="49"/>
      <c r="AI643" s="49"/>
      <c r="AJ643" s="49"/>
      <c r="AK643" s="49"/>
      <c r="AL643" s="49"/>
      <c r="AM643" s="49"/>
      <c r="AN643" s="49"/>
      <c r="AO643" s="49"/>
      <c r="AP643" s="49"/>
      <c r="AQ643" s="49"/>
      <c r="AR643" s="49"/>
      <c r="AS643" s="49"/>
    </row>
    <row r="644" spans="30:45">
      <c r="AD644" s="49"/>
      <c r="AE644" s="49"/>
      <c r="AF644" s="49"/>
      <c r="AG644" s="49"/>
      <c r="AH644" s="49"/>
      <c r="AI644" s="49"/>
      <c r="AJ644" s="49"/>
      <c r="AK644" s="49"/>
      <c r="AL644" s="49"/>
      <c r="AM644" s="49"/>
      <c r="AN644" s="49"/>
      <c r="AO644" s="49"/>
      <c r="AP644" s="49"/>
      <c r="AQ644" s="49"/>
      <c r="AR644" s="49"/>
      <c r="AS644" s="49"/>
    </row>
    <row r="645" spans="30:45">
      <c r="AD645" s="49"/>
      <c r="AE645" s="49"/>
      <c r="AF645" s="49"/>
      <c r="AG645" s="49"/>
      <c r="AH645" s="49"/>
      <c r="AI645" s="49"/>
      <c r="AJ645" s="49"/>
      <c r="AK645" s="49"/>
      <c r="AL645" s="49"/>
      <c r="AM645" s="49"/>
      <c r="AN645" s="49"/>
      <c r="AO645" s="49"/>
      <c r="AP645" s="49"/>
      <c r="AQ645" s="49"/>
      <c r="AR645" s="49"/>
      <c r="AS645" s="49"/>
    </row>
    <row r="646" spans="30:45">
      <c r="AD646" s="49"/>
      <c r="AE646" s="49"/>
      <c r="AF646" s="49"/>
      <c r="AG646" s="49"/>
      <c r="AH646" s="49"/>
      <c r="AI646" s="49"/>
      <c r="AJ646" s="49"/>
      <c r="AK646" s="49"/>
      <c r="AL646" s="49"/>
      <c r="AM646" s="49"/>
      <c r="AN646" s="49"/>
      <c r="AO646" s="49"/>
      <c r="AP646" s="49"/>
      <c r="AQ646" s="49"/>
      <c r="AR646" s="49"/>
      <c r="AS646" s="49"/>
    </row>
    <row r="647" spans="30:45">
      <c r="AD647" s="49"/>
      <c r="AE647" s="49"/>
      <c r="AF647" s="49"/>
      <c r="AG647" s="49"/>
      <c r="AH647" s="49"/>
      <c r="AI647" s="49"/>
      <c r="AJ647" s="49"/>
      <c r="AK647" s="49"/>
      <c r="AL647" s="49"/>
      <c r="AM647" s="49"/>
      <c r="AN647" s="49"/>
      <c r="AO647" s="49"/>
      <c r="AP647" s="49"/>
      <c r="AQ647" s="49"/>
      <c r="AR647" s="49"/>
      <c r="AS647" s="49"/>
    </row>
    <row r="648" spans="30:45">
      <c r="AD648" s="49"/>
      <c r="AE648" s="49"/>
      <c r="AF648" s="49"/>
      <c r="AG648" s="49"/>
      <c r="AH648" s="49"/>
      <c r="AI648" s="49"/>
      <c r="AJ648" s="49"/>
      <c r="AK648" s="49"/>
      <c r="AL648" s="49"/>
      <c r="AM648" s="49"/>
      <c r="AN648" s="49"/>
      <c r="AO648" s="49"/>
      <c r="AP648" s="49"/>
      <c r="AQ648" s="49"/>
      <c r="AR648" s="49"/>
      <c r="AS648" s="49"/>
    </row>
    <row r="649" spans="30:45">
      <c r="AD649" s="49"/>
      <c r="AE649" s="49"/>
      <c r="AF649" s="49"/>
      <c r="AG649" s="49"/>
      <c r="AH649" s="49"/>
      <c r="AI649" s="49"/>
      <c r="AJ649" s="49"/>
      <c r="AK649" s="49"/>
      <c r="AL649" s="49"/>
      <c r="AM649" s="49"/>
      <c r="AN649" s="49"/>
      <c r="AO649" s="49"/>
      <c r="AP649" s="49"/>
      <c r="AQ649" s="49"/>
      <c r="AR649" s="49"/>
      <c r="AS649" s="49"/>
    </row>
    <row r="650" spans="30:45">
      <c r="AD650" s="49"/>
      <c r="AE650" s="49"/>
      <c r="AF650" s="49"/>
      <c r="AG650" s="49"/>
      <c r="AH650" s="49"/>
      <c r="AI650" s="49"/>
      <c r="AJ650" s="49"/>
      <c r="AK650" s="49"/>
      <c r="AL650" s="49"/>
      <c r="AM650" s="49"/>
      <c r="AN650" s="49"/>
      <c r="AO650" s="49"/>
      <c r="AP650" s="49"/>
      <c r="AQ650" s="49"/>
      <c r="AR650" s="49"/>
      <c r="AS650" s="49"/>
    </row>
    <row r="651" spans="30:45">
      <c r="AD651" s="49"/>
      <c r="AE651" s="49"/>
      <c r="AF651" s="49"/>
      <c r="AG651" s="49"/>
      <c r="AH651" s="49"/>
      <c r="AI651" s="49"/>
      <c r="AJ651" s="49"/>
      <c r="AK651" s="49"/>
      <c r="AL651" s="49"/>
      <c r="AM651" s="49"/>
      <c r="AN651" s="49"/>
      <c r="AO651" s="49"/>
      <c r="AP651" s="49"/>
      <c r="AQ651" s="49"/>
      <c r="AR651" s="49"/>
      <c r="AS651" s="49"/>
    </row>
    <row r="652" spans="30:45">
      <c r="AD652" s="49"/>
      <c r="AE652" s="49"/>
      <c r="AF652" s="49"/>
      <c r="AG652" s="49"/>
      <c r="AH652" s="49"/>
      <c r="AI652" s="49"/>
      <c r="AJ652" s="49"/>
      <c r="AK652" s="49"/>
      <c r="AL652" s="49"/>
      <c r="AM652" s="49"/>
      <c r="AN652" s="49"/>
      <c r="AO652" s="49"/>
      <c r="AP652" s="49"/>
      <c r="AQ652" s="49"/>
      <c r="AR652" s="49"/>
      <c r="AS652" s="49"/>
    </row>
    <row r="653" spans="30:45">
      <c r="AD653" s="49"/>
      <c r="AE653" s="49"/>
      <c r="AF653" s="49"/>
      <c r="AG653" s="49"/>
      <c r="AH653" s="49"/>
      <c r="AI653" s="49"/>
      <c r="AJ653" s="49"/>
      <c r="AK653" s="49"/>
      <c r="AL653" s="49"/>
      <c r="AM653" s="49"/>
      <c r="AN653" s="49"/>
      <c r="AO653" s="49"/>
      <c r="AP653" s="49"/>
      <c r="AQ653" s="49"/>
      <c r="AR653" s="49"/>
      <c r="AS653" s="49"/>
    </row>
  </sheetData>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125</v>
      </c>
    </row>
    <row r="2" spans="1:1">
      <c r="A2" t="s">
        <v>126</v>
      </c>
    </row>
    <row r="3" spans="1:1">
      <c r="A3" t="s">
        <v>127</v>
      </c>
    </row>
    <row r="4" spans="1:1">
      <c r="A4" t="s">
        <v>128</v>
      </c>
    </row>
    <row r="5" spans="1:1">
      <c r="A5" t="s">
        <v>129</v>
      </c>
    </row>
    <row r="6" spans="1:1">
      <c r="A6"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O32"/>
  <sheetViews>
    <sheetView zoomScaleNormal="100" workbookViewId="0"/>
  </sheetViews>
  <sheetFormatPr defaultRowHeight="15"/>
  <cols>
    <col min="2" max="2" width="11.140625" customWidth="1"/>
    <col min="3" max="3" width="8.7109375" customWidth="1"/>
    <col min="4" max="4" width="10" customWidth="1"/>
    <col min="5" max="5" width="7.140625" customWidth="1"/>
    <col min="6" max="6" width="7.85546875" customWidth="1"/>
    <col min="7" max="7" width="7.5703125" customWidth="1"/>
    <col min="8" max="8" width="9.85546875" customWidth="1"/>
    <col min="9" max="9" width="9.42578125" customWidth="1"/>
    <col min="10" max="10" width="13.28515625" customWidth="1"/>
    <col min="11" max="11" width="15.42578125" customWidth="1"/>
    <col min="12" max="12" width="6.85546875" customWidth="1"/>
    <col min="14" max="14" width="8.140625" customWidth="1"/>
    <col min="15" max="15" width="6.140625" customWidth="1"/>
  </cols>
  <sheetData>
    <row r="1" spans="2:15">
      <c r="B1" s="45" t="s">
        <v>130</v>
      </c>
    </row>
    <row r="2" spans="2:15">
      <c r="B2" s="45" t="s">
        <v>131</v>
      </c>
    </row>
    <row r="3" spans="2:15">
      <c r="B3" s="45" t="s">
        <v>132</v>
      </c>
    </row>
    <row r="5" spans="2:15">
      <c r="B5" s="46" t="s">
        <v>114</v>
      </c>
    </row>
    <row r="6" spans="2:15">
      <c r="B6" s="46" t="s">
        <v>115</v>
      </c>
    </row>
    <row r="7" spans="2:15">
      <c r="B7" s="46" t="s">
        <v>116</v>
      </c>
    </row>
    <row r="8" spans="2:15">
      <c r="B8" s="46" t="s">
        <v>113</v>
      </c>
    </row>
    <row r="10" spans="2:15" ht="18">
      <c r="B10" s="3"/>
      <c r="C10" s="48" t="s">
        <v>124</v>
      </c>
      <c r="D10" s="48" t="s">
        <v>117</v>
      </c>
      <c r="E10" s="48" t="s">
        <v>118</v>
      </c>
      <c r="F10" s="48" t="s">
        <v>138</v>
      </c>
      <c r="G10" s="48" t="s">
        <v>140</v>
      </c>
      <c r="H10" s="48" t="s">
        <v>119</v>
      </c>
      <c r="I10" s="48" t="s">
        <v>120</v>
      </c>
      <c r="J10" s="48" t="s">
        <v>121</v>
      </c>
      <c r="K10" s="48" t="s">
        <v>122</v>
      </c>
      <c r="L10" s="48" t="s">
        <v>123</v>
      </c>
      <c r="M10" s="48" t="s">
        <v>136</v>
      </c>
      <c r="N10" s="48" t="s">
        <v>86</v>
      </c>
      <c r="O10" s="48" t="s">
        <v>137</v>
      </c>
    </row>
    <row r="11" spans="2:15" ht="18">
      <c r="B11" s="2" t="s">
        <v>110</v>
      </c>
      <c r="C11" s="47" t="s">
        <v>169</v>
      </c>
      <c r="D11" s="47" t="s">
        <v>169</v>
      </c>
      <c r="E11" s="47" t="s">
        <v>133</v>
      </c>
      <c r="F11" s="47" t="s">
        <v>133</v>
      </c>
      <c r="G11" s="47" t="s">
        <v>133</v>
      </c>
      <c r="H11" s="47" t="s">
        <v>133</v>
      </c>
      <c r="I11" s="47" t="s">
        <v>133</v>
      </c>
      <c r="J11" s="47" t="s">
        <v>133</v>
      </c>
      <c r="K11" s="47" t="s">
        <v>133</v>
      </c>
      <c r="L11" s="47" t="s">
        <v>133</v>
      </c>
      <c r="M11" s="47" t="s">
        <v>133</v>
      </c>
      <c r="N11" s="47" t="s">
        <v>134</v>
      </c>
      <c r="O11" s="47" t="s">
        <v>133</v>
      </c>
    </row>
    <row r="12" spans="2:15" ht="18">
      <c r="B12" s="2" t="s">
        <v>108</v>
      </c>
      <c r="C12" s="47" t="s">
        <v>133</v>
      </c>
      <c r="D12" s="47" t="s">
        <v>133</v>
      </c>
      <c r="E12" s="47" t="s">
        <v>169</v>
      </c>
      <c r="F12" s="47" t="s">
        <v>169</v>
      </c>
      <c r="G12" s="47" t="s">
        <v>133</v>
      </c>
      <c r="H12" s="47" t="s">
        <v>134</v>
      </c>
      <c r="I12" s="47" t="s">
        <v>134</v>
      </c>
      <c r="J12" s="47" t="s">
        <v>134</v>
      </c>
      <c r="K12" s="47" t="s">
        <v>134</v>
      </c>
      <c r="L12" s="47" t="s">
        <v>134</v>
      </c>
      <c r="M12" s="47" t="s">
        <v>134</v>
      </c>
      <c r="N12" s="47" t="s">
        <v>133</v>
      </c>
      <c r="O12" s="47" t="s">
        <v>176</v>
      </c>
    </row>
    <row r="13" spans="2:15" ht="18">
      <c r="B13" s="2" t="s">
        <v>109</v>
      </c>
      <c r="C13" s="47" t="s">
        <v>134</v>
      </c>
      <c r="D13" s="47" t="s">
        <v>134</v>
      </c>
      <c r="E13" s="47" t="s">
        <v>134</v>
      </c>
      <c r="F13" s="47" t="s">
        <v>134</v>
      </c>
      <c r="G13" s="47" t="s">
        <v>134</v>
      </c>
      <c r="H13" s="47" t="s">
        <v>134</v>
      </c>
      <c r="I13" s="47" t="s">
        <v>134</v>
      </c>
      <c r="J13" s="47" t="s">
        <v>134</v>
      </c>
      <c r="K13" s="47" t="s">
        <v>134</v>
      </c>
      <c r="L13" s="47" t="s">
        <v>143</v>
      </c>
      <c r="M13" s="47" t="s">
        <v>143</v>
      </c>
      <c r="N13" s="47" t="s">
        <v>146</v>
      </c>
      <c r="O13" s="47" t="s">
        <v>133</v>
      </c>
    </row>
    <row r="14" spans="2:15" ht="18">
      <c r="B14" s="2" t="s">
        <v>111</v>
      </c>
      <c r="C14" s="47" t="s">
        <v>133</v>
      </c>
      <c r="D14" s="47" t="s">
        <v>133</v>
      </c>
      <c r="E14" s="47" t="s">
        <v>134</v>
      </c>
      <c r="F14" s="47" t="s">
        <v>149</v>
      </c>
      <c r="G14" s="47" t="s">
        <v>133</v>
      </c>
      <c r="H14" s="47" t="s">
        <v>133</v>
      </c>
      <c r="I14" s="47" t="s">
        <v>133</v>
      </c>
      <c r="J14" s="47" t="s">
        <v>133</v>
      </c>
      <c r="K14" s="47" t="s">
        <v>133</v>
      </c>
      <c r="L14" s="47" t="s">
        <v>133</v>
      </c>
      <c r="M14" s="47" t="s">
        <v>152</v>
      </c>
      <c r="N14" s="47" t="s">
        <v>133</v>
      </c>
      <c r="O14" s="47" t="s">
        <v>134</v>
      </c>
    </row>
    <row r="15" spans="2:15" ht="18">
      <c r="B15" s="2" t="s">
        <v>173</v>
      </c>
      <c r="C15" s="47" t="s">
        <v>154</v>
      </c>
      <c r="D15" s="47" t="s">
        <v>157</v>
      </c>
      <c r="E15" s="47" t="s">
        <v>134</v>
      </c>
      <c r="F15" s="47" t="s">
        <v>149</v>
      </c>
      <c r="G15" s="47" t="s">
        <v>133</v>
      </c>
      <c r="H15" s="47" t="s">
        <v>133</v>
      </c>
      <c r="I15" s="47" t="s">
        <v>133</v>
      </c>
      <c r="J15" s="47" t="s">
        <v>133</v>
      </c>
      <c r="K15" s="47" t="s">
        <v>133</v>
      </c>
      <c r="L15" s="47" t="s">
        <v>133</v>
      </c>
      <c r="M15" s="47" t="s">
        <v>133</v>
      </c>
      <c r="N15" s="47" t="s">
        <v>161</v>
      </c>
      <c r="O15" s="47" t="s">
        <v>133</v>
      </c>
    </row>
    <row r="16" spans="2:15">
      <c r="B16" s="49"/>
      <c r="C16" s="49"/>
      <c r="D16" s="49"/>
      <c r="E16" s="49"/>
      <c r="F16" s="49"/>
      <c r="G16" s="49"/>
      <c r="H16" s="49"/>
      <c r="I16" s="49"/>
      <c r="J16" s="49"/>
      <c r="K16" s="49"/>
      <c r="L16" s="49"/>
      <c r="M16" s="49"/>
      <c r="N16" s="49"/>
      <c r="O16" s="49"/>
    </row>
    <row r="17" spans="2:15">
      <c r="B17" s="50" t="s">
        <v>139</v>
      </c>
      <c r="C17" s="49" t="s">
        <v>164</v>
      </c>
      <c r="D17" s="49"/>
      <c r="E17" s="49"/>
      <c r="F17" s="49"/>
      <c r="G17" s="49"/>
      <c r="H17" s="49"/>
      <c r="I17" s="49"/>
      <c r="J17" s="49"/>
      <c r="K17" s="49"/>
      <c r="L17" s="49"/>
      <c r="M17" s="49"/>
      <c r="N17" s="49"/>
      <c r="O17" s="49"/>
    </row>
    <row r="18" spans="2:15">
      <c r="B18" s="50" t="s">
        <v>141</v>
      </c>
      <c r="C18" s="49" t="s">
        <v>142</v>
      </c>
      <c r="D18" s="49"/>
      <c r="E18" s="49"/>
      <c r="F18" s="49"/>
      <c r="G18" s="49"/>
      <c r="H18" s="49"/>
      <c r="I18" s="49"/>
      <c r="J18" s="49"/>
      <c r="K18" s="49"/>
      <c r="L18" s="49"/>
      <c r="M18" s="49"/>
      <c r="N18" s="49"/>
      <c r="O18" s="49"/>
    </row>
    <row r="19" spans="2:15">
      <c r="B19" s="50" t="s">
        <v>144</v>
      </c>
      <c r="C19" s="49" t="s">
        <v>145</v>
      </c>
      <c r="D19" s="49"/>
      <c r="E19" s="49"/>
      <c r="F19" s="49"/>
      <c r="G19" s="49"/>
      <c r="H19" s="49"/>
      <c r="I19" s="49"/>
      <c r="J19" s="49"/>
      <c r="K19" s="49"/>
      <c r="L19" s="49"/>
      <c r="M19" s="49"/>
      <c r="N19" s="49"/>
      <c r="O19" s="49"/>
    </row>
    <row r="20" spans="2:15">
      <c r="B20" s="50" t="s">
        <v>147</v>
      </c>
      <c r="C20" s="49" t="s">
        <v>148</v>
      </c>
      <c r="D20" s="49"/>
      <c r="E20" s="49"/>
      <c r="F20" s="49"/>
      <c r="G20" s="49"/>
      <c r="H20" s="49"/>
      <c r="I20" s="49"/>
      <c r="J20" s="49"/>
      <c r="K20" s="49"/>
      <c r="L20" s="49"/>
      <c r="M20" s="49"/>
      <c r="N20" s="49"/>
      <c r="O20" s="49"/>
    </row>
    <row r="21" spans="2:15">
      <c r="B21" s="50" t="s">
        <v>150</v>
      </c>
      <c r="C21" s="49" t="s">
        <v>159</v>
      </c>
      <c r="D21" s="49"/>
      <c r="E21" s="49"/>
      <c r="F21" s="49"/>
      <c r="G21" s="49"/>
      <c r="H21" s="49"/>
      <c r="I21" s="49"/>
      <c r="J21" s="49"/>
      <c r="K21" s="49"/>
      <c r="L21" s="49"/>
      <c r="M21" s="49"/>
      <c r="N21" s="49"/>
      <c r="O21" s="49"/>
    </row>
    <row r="22" spans="2:15">
      <c r="B22" s="50" t="s">
        <v>153</v>
      </c>
      <c r="C22" s="49" t="s">
        <v>151</v>
      </c>
      <c r="D22" s="49"/>
      <c r="E22" s="49"/>
      <c r="F22" s="49"/>
      <c r="G22" s="49"/>
      <c r="H22" s="49"/>
      <c r="I22" s="49"/>
      <c r="J22" s="49"/>
      <c r="K22" s="49"/>
      <c r="L22" s="49"/>
      <c r="M22" s="49"/>
      <c r="N22" s="49"/>
      <c r="O22" s="49"/>
    </row>
    <row r="23" spans="2:15">
      <c r="B23" s="50" t="s">
        <v>155</v>
      </c>
      <c r="C23" s="49" t="s">
        <v>156</v>
      </c>
      <c r="D23" s="49"/>
      <c r="E23" s="49"/>
      <c r="F23" s="49"/>
      <c r="G23" s="49"/>
      <c r="H23" s="49"/>
      <c r="I23" s="49"/>
      <c r="J23" s="49"/>
      <c r="K23" s="49"/>
      <c r="L23" s="49"/>
      <c r="M23" s="49"/>
      <c r="N23" s="49"/>
      <c r="O23" s="49"/>
    </row>
    <row r="24" spans="2:15">
      <c r="B24" s="50"/>
      <c r="C24" s="49" t="s">
        <v>165</v>
      </c>
      <c r="D24" s="49"/>
      <c r="E24" s="49"/>
      <c r="F24" s="49"/>
      <c r="G24" s="49"/>
      <c r="H24" s="49"/>
      <c r="I24" s="49"/>
      <c r="J24" s="49"/>
      <c r="K24" s="49"/>
      <c r="L24" s="49"/>
      <c r="M24" s="49"/>
      <c r="N24" s="49"/>
      <c r="O24" s="49"/>
    </row>
    <row r="25" spans="2:15">
      <c r="B25" s="50"/>
      <c r="C25" s="49" t="s">
        <v>166</v>
      </c>
      <c r="D25" s="49"/>
      <c r="E25" s="49"/>
      <c r="F25" s="49"/>
      <c r="G25" s="49"/>
      <c r="H25" s="49"/>
      <c r="I25" s="49"/>
      <c r="J25" s="49"/>
      <c r="K25" s="49"/>
      <c r="L25" s="49"/>
      <c r="M25" s="49"/>
      <c r="N25" s="49"/>
      <c r="O25" s="49"/>
    </row>
    <row r="26" spans="2:15">
      <c r="B26" s="50" t="s">
        <v>158</v>
      </c>
      <c r="C26" s="49" t="s">
        <v>160</v>
      </c>
      <c r="D26" s="49"/>
      <c r="E26" s="49"/>
      <c r="F26" s="49"/>
      <c r="G26" s="49"/>
      <c r="H26" s="49"/>
      <c r="I26" s="49"/>
      <c r="J26" s="49"/>
      <c r="K26" s="49"/>
      <c r="L26" s="49"/>
      <c r="M26" s="49"/>
      <c r="N26" s="49"/>
      <c r="O26" s="49"/>
    </row>
    <row r="27" spans="2:15">
      <c r="B27" s="50" t="s">
        <v>162</v>
      </c>
      <c r="C27" s="49" t="s">
        <v>163</v>
      </c>
      <c r="D27" s="49"/>
      <c r="E27" s="49"/>
      <c r="F27" s="49"/>
      <c r="G27" s="49"/>
      <c r="H27" s="49"/>
      <c r="I27" s="49"/>
      <c r="J27" s="49"/>
      <c r="K27" s="49"/>
      <c r="L27" s="49"/>
      <c r="M27" s="49"/>
      <c r="N27" s="49"/>
      <c r="O27" s="49"/>
    </row>
    <row r="28" spans="2:15">
      <c r="B28" s="50" t="s">
        <v>167</v>
      </c>
      <c r="C28" s="49" t="s">
        <v>168</v>
      </c>
      <c r="D28" s="49"/>
      <c r="E28" s="49"/>
      <c r="F28" s="49"/>
      <c r="G28" s="49"/>
      <c r="H28" s="49"/>
      <c r="I28" s="49"/>
      <c r="J28" s="49"/>
      <c r="K28" s="49"/>
      <c r="L28" s="49"/>
      <c r="M28" s="49"/>
      <c r="N28" s="49"/>
      <c r="O28" s="49"/>
    </row>
    <row r="29" spans="2:15">
      <c r="B29" s="50" t="s">
        <v>174</v>
      </c>
      <c r="C29" s="49" t="s">
        <v>175</v>
      </c>
      <c r="D29" s="49"/>
      <c r="E29" s="49"/>
      <c r="F29" s="49"/>
      <c r="G29" s="49"/>
      <c r="H29" s="49"/>
      <c r="I29" s="49"/>
      <c r="J29" s="49"/>
      <c r="K29" s="49"/>
      <c r="L29" s="49"/>
      <c r="M29" s="49"/>
      <c r="N29" s="49"/>
      <c r="O29" s="49"/>
    </row>
    <row r="30" spans="2:15">
      <c r="B30" s="50" t="s">
        <v>177</v>
      </c>
      <c r="C30" s="49" t="s">
        <v>178</v>
      </c>
      <c r="D30" s="49"/>
      <c r="E30" s="49"/>
      <c r="F30" s="49"/>
      <c r="G30" s="49"/>
      <c r="H30" s="49"/>
      <c r="I30" s="49"/>
      <c r="J30" s="49"/>
      <c r="K30" s="49"/>
      <c r="L30" s="49"/>
      <c r="M30" s="49"/>
      <c r="N30" s="49"/>
      <c r="O30" s="49"/>
    </row>
    <row r="31" spans="2:15">
      <c r="B31" s="50"/>
      <c r="C31" s="49"/>
      <c r="D31" s="49"/>
      <c r="E31" s="49"/>
      <c r="F31" s="49"/>
      <c r="G31" s="49"/>
      <c r="H31" s="49"/>
      <c r="I31" s="49"/>
      <c r="J31" s="49"/>
      <c r="K31" s="49"/>
      <c r="L31" s="49"/>
      <c r="M31" s="49"/>
      <c r="N31" s="49"/>
      <c r="O31" s="49"/>
    </row>
    <row r="32" spans="2:15">
      <c r="B32" s="50"/>
      <c r="C32" s="49"/>
      <c r="D32" s="49"/>
      <c r="E32" s="49"/>
      <c r="F32" s="49"/>
      <c r="G32" s="49"/>
      <c r="H32" s="49"/>
      <c r="I32" s="49"/>
      <c r="J32" s="49"/>
      <c r="K32" s="49"/>
      <c r="L32" s="49"/>
      <c r="M32" s="49"/>
      <c r="N32" s="49"/>
      <c r="O32" s="49"/>
    </row>
  </sheetData>
  <conditionalFormatting sqref="C11:N15">
    <cfRule type="containsText" dxfId="3" priority="3" operator="containsText" text="no">
      <formula>NOT(ISERROR(SEARCH("no",C11)))</formula>
    </cfRule>
    <cfRule type="containsText" dxfId="2" priority="4" operator="containsText" text="yes">
      <formula>NOT(ISERROR(SEARCH("yes",C11)))</formula>
    </cfRule>
  </conditionalFormatting>
  <conditionalFormatting sqref="O11:O15">
    <cfRule type="containsText" dxfId="1" priority="1" operator="containsText" text="no">
      <formula>NOT(ISERROR(SEARCH("no",O11)))</formula>
    </cfRule>
    <cfRule type="containsText" dxfId="0" priority="2" operator="containsText" text="yes">
      <formula>NOT(ISERROR(SEARCH("yes",O11)))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R45"/>
  <sheetViews>
    <sheetView zoomScale="80" zoomScaleNormal="80" workbookViewId="0"/>
  </sheetViews>
  <sheetFormatPr defaultRowHeight="15"/>
  <cols>
    <col min="1" max="1" width="16.28515625" customWidth="1"/>
    <col min="2" max="2" width="10.5703125" customWidth="1"/>
    <col min="4" max="4" width="12.42578125" customWidth="1"/>
    <col min="5" max="5" width="10.28515625" customWidth="1"/>
    <col min="6" max="6" width="10.5703125" bestFit="1" customWidth="1"/>
    <col min="8" max="8" width="13" customWidth="1"/>
    <col min="9" max="9" width="11.5703125" customWidth="1"/>
    <col min="10" max="10" width="11.7109375" customWidth="1"/>
    <col min="12" max="12" width="13" customWidth="1"/>
    <col min="13" max="13" width="11.85546875" customWidth="1"/>
    <col min="14" max="14" width="15.7109375" customWidth="1"/>
    <col min="15" max="15" width="10.85546875" customWidth="1"/>
    <col min="16" max="16" width="20.5703125" customWidth="1"/>
  </cols>
  <sheetData>
    <row r="1" spans="1:18">
      <c r="A1" s="49"/>
      <c r="B1" s="49"/>
      <c r="C1" s="49"/>
      <c r="D1" s="49"/>
      <c r="E1" s="49"/>
      <c r="F1" s="49"/>
      <c r="G1" s="49"/>
      <c r="H1" s="49"/>
      <c r="I1" s="49"/>
      <c r="J1" s="49"/>
      <c r="K1" s="49"/>
      <c r="L1" s="49"/>
      <c r="M1" s="49"/>
      <c r="N1" s="49"/>
      <c r="O1" s="49"/>
      <c r="P1" s="49"/>
      <c r="Q1" s="49"/>
      <c r="R1" s="49"/>
    </row>
    <row r="2" spans="1:18">
      <c r="A2" s="56" t="s">
        <v>195</v>
      </c>
      <c r="B2" s="49"/>
      <c r="C2" s="49"/>
      <c r="D2" s="49"/>
      <c r="E2" s="49"/>
      <c r="F2" s="56" t="s">
        <v>219</v>
      </c>
      <c r="G2" s="49"/>
      <c r="H2" s="49"/>
      <c r="I2" s="49"/>
      <c r="J2" s="56" t="s">
        <v>196</v>
      </c>
      <c r="K2" s="49"/>
      <c r="L2" s="49"/>
      <c r="M2" s="49"/>
      <c r="N2" s="56" t="s">
        <v>218</v>
      </c>
      <c r="O2" s="49"/>
      <c r="P2" s="49"/>
      <c r="Q2" s="49"/>
      <c r="R2" s="49"/>
    </row>
    <row r="3" spans="1:18" ht="30">
      <c r="A3" s="51" t="s">
        <v>179</v>
      </c>
      <c r="B3" s="51" t="s">
        <v>183</v>
      </c>
      <c r="C3" s="51" t="s">
        <v>186</v>
      </c>
      <c r="D3" s="52" t="s">
        <v>187</v>
      </c>
      <c r="E3" s="49"/>
      <c r="F3" s="51" t="s">
        <v>137</v>
      </c>
      <c r="G3" s="51" t="s">
        <v>186</v>
      </c>
      <c r="H3" s="53" t="s">
        <v>188</v>
      </c>
      <c r="I3" s="49"/>
      <c r="J3" s="53" t="s">
        <v>189</v>
      </c>
      <c r="K3" s="54" t="s">
        <v>186</v>
      </c>
      <c r="L3" s="53" t="s">
        <v>187</v>
      </c>
      <c r="M3" s="49"/>
      <c r="N3" s="53" t="s">
        <v>216</v>
      </c>
      <c r="O3" s="53" t="s">
        <v>194</v>
      </c>
      <c r="P3" s="51" t="s">
        <v>220</v>
      </c>
      <c r="Q3" s="49"/>
      <c r="R3" s="49"/>
    </row>
    <row r="4" spans="1:18">
      <c r="A4" s="54" t="s">
        <v>180</v>
      </c>
      <c r="B4" s="54" t="s">
        <v>184</v>
      </c>
      <c r="C4" s="54">
        <v>5</v>
      </c>
      <c r="D4" s="55">
        <f>(C4/SUM(C$3:C$6))</f>
        <v>1</v>
      </c>
      <c r="E4" s="49"/>
      <c r="F4" s="54" t="s">
        <v>4</v>
      </c>
      <c r="G4" s="54">
        <v>1</v>
      </c>
      <c r="H4" s="55">
        <v>0.5</v>
      </c>
      <c r="I4" s="49"/>
      <c r="J4" s="54" t="s">
        <v>190</v>
      </c>
      <c r="K4" s="54">
        <v>6</v>
      </c>
      <c r="L4" s="55">
        <f>K4/SUM(K$4:K$7)</f>
        <v>0.6</v>
      </c>
      <c r="M4" s="49"/>
      <c r="N4" s="54" t="s">
        <v>208</v>
      </c>
      <c r="O4" s="55">
        <f>D$4*H$4*L4</f>
        <v>0.3</v>
      </c>
      <c r="P4" s="54" t="s">
        <v>222</v>
      </c>
      <c r="Q4" s="49"/>
      <c r="R4" s="62"/>
    </row>
    <row r="5" spans="1:18">
      <c r="A5" s="54"/>
      <c r="B5" s="54"/>
      <c r="C5" s="54"/>
      <c r="D5" s="55"/>
      <c r="E5" s="49"/>
      <c r="F5" s="54" t="s">
        <v>5</v>
      </c>
      <c r="G5" s="54">
        <v>1</v>
      </c>
      <c r="H5" s="55">
        <v>0.5</v>
      </c>
      <c r="I5" s="49"/>
      <c r="J5" s="54" t="s">
        <v>191</v>
      </c>
      <c r="K5" s="54">
        <v>2</v>
      </c>
      <c r="L5" s="55">
        <f>K5/SUM(K$4:K$7)</f>
        <v>0.2</v>
      </c>
      <c r="M5" s="49"/>
      <c r="N5" s="54" t="s">
        <v>209</v>
      </c>
      <c r="O5" s="55">
        <f>D$4*H$4*L5</f>
        <v>0.1</v>
      </c>
      <c r="P5" s="54" t="s">
        <v>223</v>
      </c>
      <c r="Q5" s="49"/>
      <c r="R5" s="49"/>
    </row>
    <row r="6" spans="1:18">
      <c r="A6" s="54"/>
      <c r="B6" s="54"/>
      <c r="C6" s="54"/>
      <c r="D6" s="55"/>
      <c r="E6" s="49"/>
      <c r="F6" s="49"/>
      <c r="G6" s="49"/>
      <c r="H6" s="49"/>
      <c r="I6" s="49"/>
      <c r="J6" s="54" t="s">
        <v>192</v>
      </c>
      <c r="K6" s="54">
        <v>1</v>
      </c>
      <c r="L6" s="55">
        <f>K6/SUM(K$4:K$7)</f>
        <v>0.1</v>
      </c>
      <c r="M6" s="49"/>
      <c r="N6" s="54" t="s">
        <v>210</v>
      </c>
      <c r="O6" s="55">
        <f>D$4*H$4*L6</f>
        <v>0.05</v>
      </c>
      <c r="P6" s="54" t="s">
        <v>224</v>
      </c>
      <c r="Q6" s="49"/>
      <c r="R6" s="49"/>
    </row>
    <row r="7" spans="1:18">
      <c r="A7" s="49"/>
      <c r="B7" s="49"/>
      <c r="C7" s="49"/>
      <c r="D7" s="49"/>
      <c r="E7" s="49"/>
      <c r="F7" s="49"/>
      <c r="G7" s="49"/>
      <c r="H7" s="49"/>
      <c r="I7" s="49"/>
      <c r="J7" s="54" t="s">
        <v>193</v>
      </c>
      <c r="K7" s="54">
        <v>1</v>
      </c>
      <c r="L7" s="55">
        <f>K7/SUM(K$4:K$7)</f>
        <v>0.1</v>
      </c>
      <c r="M7" s="49"/>
      <c r="N7" s="54" t="s">
        <v>211</v>
      </c>
      <c r="O7" s="55">
        <f>D$4*H$4*L7</f>
        <v>0.05</v>
      </c>
      <c r="P7" s="54" t="s">
        <v>225</v>
      </c>
      <c r="Q7" s="49"/>
      <c r="R7" s="49"/>
    </row>
    <row r="8" spans="1:18">
      <c r="A8" s="49"/>
      <c r="B8" s="49"/>
      <c r="C8" s="49"/>
      <c r="D8" s="49"/>
      <c r="E8" s="49"/>
      <c r="F8" s="49"/>
      <c r="G8" s="49"/>
      <c r="H8" s="49"/>
      <c r="I8" s="49"/>
      <c r="J8" s="49"/>
      <c r="K8" s="49"/>
      <c r="L8" s="49"/>
      <c r="M8" s="49"/>
      <c r="Q8" s="49"/>
      <c r="R8" s="49"/>
    </row>
    <row r="9" spans="1:18">
      <c r="A9" s="49"/>
      <c r="B9" s="49"/>
      <c r="C9" s="49"/>
      <c r="D9" s="49"/>
      <c r="E9" s="49"/>
      <c r="F9" s="49"/>
      <c r="G9" s="49"/>
      <c r="H9" s="49"/>
      <c r="I9" s="49"/>
      <c r="J9" s="56" t="s">
        <v>197</v>
      </c>
      <c r="K9" s="49"/>
      <c r="L9" s="49"/>
      <c r="M9" s="49"/>
      <c r="N9" s="54" t="s">
        <v>212</v>
      </c>
      <c r="O9" s="55">
        <f>D$4*H$5*L11</f>
        <v>0.3</v>
      </c>
      <c r="P9" s="54" t="s">
        <v>226</v>
      </c>
      <c r="Q9" s="49"/>
      <c r="R9" s="49"/>
    </row>
    <row r="10" spans="1:18" ht="30">
      <c r="A10" s="49"/>
      <c r="B10" s="49"/>
      <c r="C10" s="49"/>
      <c r="D10" s="49"/>
      <c r="E10" s="49"/>
      <c r="F10" s="49"/>
      <c r="G10" s="49"/>
      <c r="H10" s="49"/>
      <c r="I10" s="49"/>
      <c r="J10" s="53" t="s">
        <v>189</v>
      </c>
      <c r="K10" s="54" t="s">
        <v>186</v>
      </c>
      <c r="L10" s="53" t="s">
        <v>187</v>
      </c>
      <c r="M10" s="49"/>
      <c r="N10" s="54" t="s">
        <v>213</v>
      </c>
      <c r="O10" s="55">
        <f>D$4*H$5*L12</f>
        <v>0.1</v>
      </c>
      <c r="P10" s="54" t="s">
        <v>227</v>
      </c>
      <c r="Q10" s="49"/>
      <c r="R10" s="49"/>
    </row>
    <row r="11" spans="1:18">
      <c r="A11" s="49"/>
      <c r="B11" s="49"/>
      <c r="C11" s="49"/>
      <c r="D11" s="49"/>
      <c r="E11" s="49"/>
      <c r="F11" s="49"/>
      <c r="G11" s="49"/>
      <c r="H11" s="49"/>
      <c r="I11" s="49"/>
      <c r="J11" s="54" t="s">
        <v>190</v>
      </c>
      <c r="K11" s="54">
        <v>6</v>
      </c>
      <c r="L11" s="55">
        <f>K11/SUM(K$11:K$14)</f>
        <v>0.6</v>
      </c>
      <c r="M11" s="49"/>
      <c r="N11" s="54" t="s">
        <v>214</v>
      </c>
      <c r="O11" s="55">
        <f>D$4*H$5*L13</f>
        <v>0.05</v>
      </c>
      <c r="P11" s="54" t="s">
        <v>228</v>
      </c>
      <c r="Q11" s="49"/>
      <c r="R11" s="49"/>
    </row>
    <row r="12" spans="1:18">
      <c r="A12" s="49"/>
      <c r="B12" s="49"/>
      <c r="C12" s="49"/>
      <c r="D12" s="49"/>
      <c r="E12" s="49"/>
      <c r="F12" s="49"/>
      <c r="G12" s="49"/>
      <c r="H12" s="49"/>
      <c r="I12" s="49"/>
      <c r="J12" s="54" t="s">
        <v>191</v>
      </c>
      <c r="K12" s="54">
        <v>2</v>
      </c>
      <c r="L12" s="55">
        <f>K12/SUM(K$11:K$14)</f>
        <v>0.2</v>
      </c>
      <c r="M12" s="49"/>
      <c r="N12" s="54" t="s">
        <v>215</v>
      </c>
      <c r="O12" s="55">
        <f>D$4*H$5*L14</f>
        <v>0.05</v>
      </c>
      <c r="P12" s="54" t="s">
        <v>229</v>
      </c>
      <c r="Q12" s="49"/>
      <c r="R12" s="49"/>
    </row>
    <row r="13" spans="1:18">
      <c r="A13" s="49"/>
      <c r="B13" s="49"/>
      <c r="C13" s="49"/>
      <c r="D13" s="49"/>
      <c r="E13" s="49"/>
      <c r="F13" s="49"/>
      <c r="G13" s="49"/>
      <c r="H13" s="49"/>
      <c r="I13" s="49"/>
      <c r="J13" s="54" t="s">
        <v>192</v>
      </c>
      <c r="K13" s="54">
        <v>1</v>
      </c>
      <c r="L13" s="55">
        <f>K13/SUM(K$11:K$14)</f>
        <v>0.1</v>
      </c>
      <c r="M13" s="49"/>
      <c r="Q13" s="49"/>
      <c r="R13" s="49"/>
    </row>
    <row r="14" spans="1:18">
      <c r="A14" s="49"/>
      <c r="B14" s="49"/>
      <c r="C14" s="49"/>
      <c r="D14" s="49"/>
      <c r="E14" s="49"/>
      <c r="F14" s="49"/>
      <c r="G14" s="49"/>
      <c r="H14" s="49"/>
      <c r="I14" s="49"/>
      <c r="J14" s="54" t="s">
        <v>193</v>
      </c>
      <c r="K14" s="54">
        <v>1</v>
      </c>
      <c r="L14" s="55">
        <f>K14/SUM(K$11:K$14)</f>
        <v>0.1</v>
      </c>
      <c r="M14" s="49"/>
      <c r="N14" s="54"/>
      <c r="O14" s="55"/>
      <c r="P14" s="54"/>
      <c r="Q14" s="49"/>
      <c r="R14" s="49"/>
    </row>
    <row r="15" spans="1:18">
      <c r="A15" s="49"/>
      <c r="B15" s="49"/>
      <c r="C15" s="49"/>
      <c r="D15" s="49"/>
      <c r="E15" s="49"/>
      <c r="F15" s="49"/>
      <c r="G15" s="49"/>
      <c r="H15" s="49"/>
      <c r="I15" s="49"/>
      <c r="J15" s="49"/>
      <c r="K15" s="49"/>
      <c r="L15" s="49"/>
      <c r="M15" s="49"/>
      <c r="N15" s="54"/>
      <c r="O15" s="55"/>
      <c r="P15" s="54"/>
      <c r="Q15" s="49"/>
      <c r="R15" s="49"/>
    </row>
    <row r="16" spans="1:18">
      <c r="A16" s="49"/>
      <c r="B16" s="49"/>
      <c r="C16" s="49"/>
      <c r="D16" s="49"/>
      <c r="E16" s="49"/>
      <c r="F16" s="49"/>
      <c r="G16" s="49"/>
      <c r="H16" s="49"/>
      <c r="I16" s="49"/>
      <c r="J16" s="49"/>
      <c r="K16" s="49"/>
      <c r="L16" s="49"/>
      <c r="M16" s="49"/>
      <c r="N16" s="49"/>
      <c r="P16" s="49"/>
      <c r="Q16" s="49"/>
      <c r="R16" s="49"/>
    </row>
    <row r="17" spans="1:18">
      <c r="A17" s="49"/>
      <c r="B17" s="49"/>
      <c r="C17" s="49"/>
      <c r="D17" s="49"/>
      <c r="E17" s="49"/>
      <c r="F17" s="49"/>
      <c r="G17" s="49"/>
      <c r="H17" s="49"/>
      <c r="I17" s="49"/>
      <c r="J17" s="49"/>
      <c r="K17" s="49"/>
      <c r="L17" s="49"/>
      <c r="M17" s="49"/>
      <c r="N17" s="61" t="s">
        <v>217</v>
      </c>
      <c r="O17" s="60">
        <f>SUM(O4:O15)</f>
        <v>1</v>
      </c>
      <c r="P17" s="49" t="s">
        <v>221</v>
      </c>
      <c r="Q17" s="49"/>
      <c r="R17" s="49"/>
    </row>
    <row r="18" spans="1:18">
      <c r="A18" s="49"/>
      <c r="B18" s="49"/>
      <c r="C18" s="49"/>
      <c r="D18" s="49"/>
      <c r="E18" s="49"/>
      <c r="F18" s="49"/>
      <c r="G18" s="49"/>
      <c r="H18" s="49"/>
      <c r="I18" s="49"/>
      <c r="J18" s="49"/>
      <c r="K18" s="49"/>
      <c r="L18" s="49"/>
      <c r="M18" s="49"/>
      <c r="N18" s="49"/>
      <c r="O18" s="49"/>
      <c r="P18" s="49"/>
      <c r="Q18" s="49"/>
      <c r="R18" s="49"/>
    </row>
    <row r="19" spans="1:18">
      <c r="A19" s="49"/>
      <c r="B19" s="49"/>
      <c r="C19" s="49"/>
      <c r="D19" s="49"/>
      <c r="E19" s="49"/>
      <c r="F19" s="49"/>
      <c r="G19" s="49"/>
      <c r="H19" s="49"/>
      <c r="I19" s="49"/>
      <c r="J19" s="49"/>
      <c r="K19" s="49"/>
      <c r="L19" s="49"/>
      <c r="M19" s="49"/>
      <c r="N19" s="49"/>
      <c r="O19" s="49"/>
      <c r="P19" s="49"/>
      <c r="Q19" s="49"/>
      <c r="R19" s="49"/>
    </row>
    <row r="20" spans="1:18">
      <c r="A20" s="49"/>
      <c r="B20" s="49"/>
      <c r="C20" s="49"/>
      <c r="D20" s="49"/>
      <c r="E20" s="49"/>
      <c r="F20" s="49"/>
      <c r="G20" s="49"/>
      <c r="H20" s="49"/>
      <c r="I20" s="49"/>
      <c r="J20" s="49"/>
      <c r="K20" s="49"/>
      <c r="L20" s="49"/>
      <c r="M20" s="49"/>
      <c r="N20" s="49"/>
      <c r="O20" s="49"/>
      <c r="P20" s="49"/>
      <c r="Q20" s="49"/>
      <c r="R20" s="49"/>
    </row>
    <row r="21" spans="1:18">
      <c r="A21" s="49"/>
      <c r="B21" s="49"/>
      <c r="C21" s="49"/>
      <c r="D21" s="49"/>
      <c r="E21" s="49"/>
      <c r="F21" s="49"/>
      <c r="G21" s="49"/>
      <c r="H21" s="49"/>
      <c r="I21" s="49"/>
      <c r="J21" s="49"/>
      <c r="K21" s="49"/>
      <c r="L21" s="49"/>
      <c r="M21" s="49"/>
      <c r="N21" s="49"/>
      <c r="O21" s="49"/>
      <c r="P21" s="49"/>
      <c r="Q21" s="49"/>
      <c r="R21" s="49"/>
    </row>
    <row r="22" spans="1:18">
      <c r="N22" s="49"/>
    </row>
    <row r="23" spans="1:18">
      <c r="N23" s="49"/>
    </row>
    <row r="24" spans="1:18">
      <c r="N24" s="49"/>
    </row>
    <row r="25" spans="1:18">
      <c r="N25" s="49"/>
    </row>
    <row r="26" spans="1:18">
      <c r="N26" s="49"/>
    </row>
    <row r="27" spans="1:18">
      <c r="N27" s="49"/>
    </row>
    <row r="28" spans="1:18">
      <c r="N28" s="49"/>
    </row>
    <row r="29" spans="1:18">
      <c r="N29" s="49"/>
    </row>
    <row r="30" spans="1:18">
      <c r="N30" s="49"/>
    </row>
    <row r="31" spans="1:18">
      <c r="N31" s="49"/>
    </row>
    <row r="32" spans="1:18">
      <c r="N32" s="49"/>
    </row>
    <row r="33" spans="14:14">
      <c r="N33" s="49"/>
    </row>
    <row r="34" spans="14:14">
      <c r="N34" s="49"/>
    </row>
    <row r="35" spans="14:14">
      <c r="N35" s="49"/>
    </row>
    <row r="36" spans="14:14">
      <c r="N36" s="49"/>
    </row>
    <row r="37" spans="14:14">
      <c r="N37" s="49"/>
    </row>
    <row r="38" spans="14:14">
      <c r="N38" s="49"/>
    </row>
    <row r="39" spans="14:14">
      <c r="N39" s="49"/>
    </row>
    <row r="40" spans="14:14">
      <c r="N40" s="49"/>
    </row>
    <row r="41" spans="14:14">
      <c r="N41" s="49"/>
    </row>
    <row r="42" spans="14:14">
      <c r="N42" s="49"/>
    </row>
    <row r="43" spans="14:14">
      <c r="N43" s="49"/>
    </row>
    <row r="44" spans="14:14">
      <c r="N44" s="49"/>
    </row>
    <row r="45" spans="14:14">
      <c r="N45" s="4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R45"/>
  <sheetViews>
    <sheetView zoomScale="80" zoomScaleNormal="80" workbookViewId="0"/>
  </sheetViews>
  <sheetFormatPr defaultRowHeight="15"/>
  <cols>
    <col min="1" max="1" width="16.28515625" customWidth="1"/>
    <col min="2" max="2" width="10.5703125" customWidth="1"/>
    <col min="4" max="4" width="12.42578125" customWidth="1"/>
    <col min="5" max="5" width="10.28515625" customWidth="1"/>
    <col min="6" max="6" width="10.5703125" bestFit="1" customWidth="1"/>
    <col min="8" max="8" width="13" customWidth="1"/>
    <col min="9" max="9" width="11.5703125" customWidth="1"/>
    <col min="10" max="10" width="11.7109375" customWidth="1"/>
    <col min="12" max="12" width="13" customWidth="1"/>
    <col min="13" max="13" width="11.85546875" customWidth="1"/>
    <col min="14" max="14" width="15.7109375" customWidth="1"/>
    <col min="15" max="15" width="10.85546875" customWidth="1"/>
    <col min="16" max="16" width="20.5703125" customWidth="1"/>
  </cols>
  <sheetData>
    <row r="1" spans="1:18">
      <c r="A1" s="49"/>
      <c r="B1" s="49"/>
      <c r="C1" s="49"/>
      <c r="D1" s="49"/>
      <c r="E1" s="49"/>
      <c r="F1" s="49"/>
      <c r="G1" s="49"/>
      <c r="H1" s="49"/>
      <c r="I1" s="49"/>
      <c r="J1" s="49"/>
      <c r="K1" s="49"/>
      <c r="L1" s="49"/>
      <c r="M1" s="49"/>
      <c r="N1" s="49"/>
      <c r="O1" s="49"/>
      <c r="P1" s="49"/>
      <c r="Q1" s="49"/>
      <c r="R1" s="49"/>
    </row>
    <row r="2" spans="1:18">
      <c r="A2" s="56" t="s">
        <v>195</v>
      </c>
      <c r="B2" s="49"/>
      <c r="C2" s="49"/>
      <c r="D2" s="49"/>
      <c r="E2" s="49"/>
      <c r="F2" s="56" t="s">
        <v>219</v>
      </c>
      <c r="G2" s="49"/>
      <c r="H2" s="49"/>
      <c r="I2" s="49"/>
      <c r="J2" s="56" t="s">
        <v>196</v>
      </c>
      <c r="K2" s="49"/>
      <c r="L2" s="49"/>
      <c r="M2" s="49"/>
      <c r="N2" s="56" t="s">
        <v>218</v>
      </c>
      <c r="O2" s="49"/>
      <c r="P2" s="49"/>
      <c r="Q2" s="49"/>
      <c r="R2" s="49"/>
    </row>
    <row r="3" spans="1:18" ht="30">
      <c r="A3" s="51" t="s">
        <v>179</v>
      </c>
      <c r="B3" s="51" t="s">
        <v>183</v>
      </c>
      <c r="C3" s="51" t="s">
        <v>186</v>
      </c>
      <c r="D3" s="52" t="s">
        <v>187</v>
      </c>
      <c r="E3" s="49"/>
      <c r="F3" s="51" t="s">
        <v>137</v>
      </c>
      <c r="G3" s="51" t="s">
        <v>186</v>
      </c>
      <c r="H3" s="53" t="s">
        <v>188</v>
      </c>
      <c r="I3" s="49"/>
      <c r="J3" s="53" t="s">
        <v>189</v>
      </c>
      <c r="K3" s="54" t="s">
        <v>186</v>
      </c>
      <c r="L3" s="53" t="s">
        <v>187</v>
      </c>
      <c r="M3" s="49"/>
      <c r="N3" s="53" t="s">
        <v>216</v>
      </c>
      <c r="O3" s="53" t="s">
        <v>194</v>
      </c>
      <c r="P3" s="51" t="s">
        <v>220</v>
      </c>
      <c r="Q3" s="49"/>
      <c r="R3" s="49"/>
    </row>
    <row r="4" spans="1:18">
      <c r="A4" s="54" t="s">
        <v>180</v>
      </c>
      <c r="B4" s="54" t="s">
        <v>184</v>
      </c>
      <c r="C4" s="54">
        <v>5</v>
      </c>
      <c r="D4" s="55">
        <f>(C4/SUM(C$3:C$6))</f>
        <v>0.625</v>
      </c>
      <c r="E4" s="49"/>
      <c r="F4" s="54" t="s">
        <v>4</v>
      </c>
      <c r="G4" s="54">
        <v>1</v>
      </c>
      <c r="H4" s="55">
        <v>0.5</v>
      </c>
      <c r="I4" s="49"/>
      <c r="J4" s="54" t="s">
        <v>190</v>
      </c>
      <c r="K4" s="54">
        <v>6</v>
      </c>
      <c r="L4" s="55">
        <f>K4/SUM(K$4:K$7)</f>
        <v>0.6</v>
      </c>
      <c r="M4" s="49"/>
      <c r="N4" s="54" t="s">
        <v>208</v>
      </c>
      <c r="O4" s="55">
        <f>D$4*H$4*L4</f>
        <v>0.1875</v>
      </c>
      <c r="P4" s="54" t="s">
        <v>222</v>
      </c>
      <c r="Q4" s="49"/>
      <c r="R4" s="62"/>
    </row>
    <row r="5" spans="1:18">
      <c r="A5" s="54" t="s">
        <v>181</v>
      </c>
      <c r="B5" s="54" t="s">
        <v>185</v>
      </c>
      <c r="C5" s="54">
        <v>2</v>
      </c>
      <c r="D5" s="55">
        <f>(C5/SUM(C$3:C$6))</f>
        <v>0.25</v>
      </c>
      <c r="E5" s="49"/>
      <c r="F5" s="54" t="s">
        <v>5</v>
      </c>
      <c r="G5" s="54">
        <v>1</v>
      </c>
      <c r="H5" s="55">
        <v>0.5</v>
      </c>
      <c r="I5" s="49"/>
      <c r="J5" s="54" t="s">
        <v>191</v>
      </c>
      <c r="K5" s="54">
        <v>2</v>
      </c>
      <c r="L5" s="55">
        <f>K5/SUM(K$4:K$7)</f>
        <v>0.2</v>
      </c>
      <c r="M5" s="49"/>
      <c r="N5" s="54" t="s">
        <v>209</v>
      </c>
      <c r="O5" s="55">
        <f>D$4*H$4*L5</f>
        <v>6.25E-2</v>
      </c>
      <c r="P5" s="54" t="s">
        <v>223</v>
      </c>
      <c r="Q5" s="49"/>
      <c r="R5" s="49"/>
    </row>
    <row r="6" spans="1:18">
      <c r="A6" s="54" t="s">
        <v>182</v>
      </c>
      <c r="B6" s="54" t="s">
        <v>232</v>
      </c>
      <c r="C6" s="54">
        <v>1</v>
      </c>
      <c r="D6" s="55">
        <f>(C6/SUM(C$3:C$6))</f>
        <v>0.125</v>
      </c>
      <c r="E6" s="49"/>
      <c r="F6" s="49"/>
      <c r="G6" s="49"/>
      <c r="H6" s="49"/>
      <c r="I6" s="49"/>
      <c r="J6" s="54" t="s">
        <v>192</v>
      </c>
      <c r="K6" s="54">
        <v>1</v>
      </c>
      <c r="L6" s="55">
        <f>K6/SUM(K$4:K$7)</f>
        <v>0.1</v>
      </c>
      <c r="M6" s="49"/>
      <c r="N6" s="54" t="s">
        <v>210</v>
      </c>
      <c r="O6" s="55">
        <f>D$4*H$4*L6</f>
        <v>3.125E-2</v>
      </c>
      <c r="P6" s="54" t="s">
        <v>224</v>
      </c>
      <c r="Q6" s="49"/>
      <c r="R6" s="49"/>
    </row>
    <row r="7" spans="1:18">
      <c r="A7" s="49"/>
      <c r="B7" s="49"/>
      <c r="C7" s="49"/>
      <c r="D7" s="49"/>
      <c r="E7" s="49"/>
      <c r="F7" s="49"/>
      <c r="G7" s="49"/>
      <c r="H7" s="49"/>
      <c r="I7" s="49"/>
      <c r="J7" s="54" t="s">
        <v>193</v>
      </c>
      <c r="K7" s="54">
        <v>1</v>
      </c>
      <c r="L7" s="55">
        <f>K7/SUM(K$4:K$7)</f>
        <v>0.1</v>
      </c>
      <c r="M7" s="49"/>
      <c r="N7" s="54" t="s">
        <v>211</v>
      </c>
      <c r="O7" s="55">
        <f>D$4*H$4*L7</f>
        <v>3.125E-2</v>
      </c>
      <c r="P7" s="54" t="s">
        <v>225</v>
      </c>
      <c r="Q7" s="49"/>
      <c r="R7" s="49"/>
    </row>
    <row r="8" spans="1:18">
      <c r="A8" s="49"/>
      <c r="B8" s="49"/>
      <c r="C8" s="49"/>
      <c r="D8" s="49"/>
      <c r="E8" s="49"/>
      <c r="F8" s="49"/>
      <c r="G8" s="49"/>
      <c r="H8" s="49"/>
      <c r="I8" s="49"/>
      <c r="J8" s="49"/>
      <c r="K8" s="49"/>
      <c r="L8" s="49"/>
      <c r="M8" s="49"/>
      <c r="Q8" s="49"/>
      <c r="R8" s="49"/>
    </row>
    <row r="9" spans="1:18">
      <c r="A9" s="49"/>
      <c r="B9" s="49"/>
      <c r="C9" s="49"/>
      <c r="D9" s="49"/>
      <c r="E9" s="49"/>
      <c r="F9" s="49"/>
      <c r="G9" s="49"/>
      <c r="H9" s="49"/>
      <c r="I9" s="49"/>
      <c r="J9" s="56" t="s">
        <v>197</v>
      </c>
      <c r="K9" s="49"/>
      <c r="L9" s="49"/>
      <c r="M9" s="49"/>
      <c r="N9" s="54" t="s">
        <v>212</v>
      </c>
      <c r="O9" s="55">
        <f>D$4*H$5*L11</f>
        <v>0.1875</v>
      </c>
      <c r="P9" s="54" t="s">
        <v>226</v>
      </c>
      <c r="Q9" s="49"/>
      <c r="R9" s="49"/>
    </row>
    <row r="10" spans="1:18" ht="30">
      <c r="A10" s="49"/>
      <c r="B10" s="49"/>
      <c r="C10" s="49"/>
      <c r="D10" s="49"/>
      <c r="E10" s="49"/>
      <c r="F10" s="49"/>
      <c r="G10" s="49"/>
      <c r="H10" s="49"/>
      <c r="I10" s="49"/>
      <c r="J10" s="53" t="s">
        <v>189</v>
      </c>
      <c r="K10" s="54" t="s">
        <v>186</v>
      </c>
      <c r="L10" s="53" t="s">
        <v>187</v>
      </c>
      <c r="M10" s="49"/>
      <c r="N10" s="54" t="s">
        <v>213</v>
      </c>
      <c r="O10" s="55">
        <f>D$4*H$5*L12</f>
        <v>6.25E-2</v>
      </c>
      <c r="P10" s="54" t="s">
        <v>227</v>
      </c>
      <c r="Q10" s="49"/>
      <c r="R10" s="49"/>
    </row>
    <row r="11" spans="1:18">
      <c r="A11" s="49"/>
      <c r="B11" s="49"/>
      <c r="C11" s="49"/>
      <c r="D11" s="49"/>
      <c r="E11" s="49"/>
      <c r="F11" s="49"/>
      <c r="G11" s="49"/>
      <c r="H11" s="49"/>
      <c r="I11" s="49"/>
      <c r="J11" s="54" t="s">
        <v>190</v>
      </c>
      <c r="K11" s="54">
        <v>6</v>
      </c>
      <c r="L11" s="55">
        <f>K11/SUM(K$11:K$14)</f>
        <v>0.6</v>
      </c>
      <c r="M11" s="49"/>
      <c r="N11" s="54" t="s">
        <v>214</v>
      </c>
      <c r="O11" s="55">
        <f>D$4*H$5*L13</f>
        <v>3.125E-2</v>
      </c>
      <c r="P11" s="54" t="s">
        <v>228</v>
      </c>
      <c r="Q11" s="49"/>
      <c r="R11" s="49"/>
    </row>
    <row r="12" spans="1:18">
      <c r="A12" s="49"/>
      <c r="B12" s="49"/>
      <c r="C12" s="49"/>
      <c r="D12" s="49"/>
      <c r="E12" s="49"/>
      <c r="F12" s="49"/>
      <c r="G12" s="49"/>
      <c r="H12" s="49"/>
      <c r="I12" s="49"/>
      <c r="J12" s="54" t="s">
        <v>191</v>
      </c>
      <c r="K12" s="54">
        <v>2</v>
      </c>
      <c r="L12" s="55">
        <f>K12/SUM(K$11:K$14)</f>
        <v>0.2</v>
      </c>
      <c r="M12" s="49"/>
      <c r="N12" s="54" t="s">
        <v>215</v>
      </c>
      <c r="O12" s="55">
        <f>D$4*H$5*L14</f>
        <v>3.125E-2</v>
      </c>
      <c r="P12" s="54" t="s">
        <v>229</v>
      </c>
      <c r="Q12" s="49"/>
      <c r="R12" s="49"/>
    </row>
    <row r="13" spans="1:18">
      <c r="A13" s="49"/>
      <c r="B13" s="49"/>
      <c r="C13" s="49"/>
      <c r="D13" s="49"/>
      <c r="E13" s="49"/>
      <c r="F13" s="49"/>
      <c r="G13" s="49"/>
      <c r="H13" s="49"/>
      <c r="I13" s="49"/>
      <c r="J13" s="54" t="s">
        <v>192</v>
      </c>
      <c r="K13" s="54">
        <v>1</v>
      </c>
      <c r="L13" s="55">
        <f>K13/SUM(K$11:K$14)</f>
        <v>0.1</v>
      </c>
      <c r="M13" s="49"/>
      <c r="Q13" s="49"/>
      <c r="R13" s="49"/>
    </row>
    <row r="14" spans="1:18">
      <c r="A14" s="49"/>
      <c r="B14" s="49"/>
      <c r="C14" s="49"/>
      <c r="D14" s="49"/>
      <c r="E14" s="49"/>
      <c r="F14" s="49"/>
      <c r="G14" s="49"/>
      <c r="H14" s="49"/>
      <c r="I14" s="49"/>
      <c r="J14" s="54" t="s">
        <v>193</v>
      </c>
      <c r="K14" s="54">
        <v>1</v>
      </c>
      <c r="L14" s="55">
        <f>K14/SUM(K$11:K$14)</f>
        <v>0.1</v>
      </c>
      <c r="M14" s="49"/>
      <c r="N14" s="54" t="s">
        <v>181</v>
      </c>
      <c r="O14" s="55">
        <f>(C5/SUM(C$3:C$6))</f>
        <v>0.25</v>
      </c>
      <c r="P14" s="54" t="s">
        <v>230</v>
      </c>
      <c r="Q14" s="49"/>
      <c r="R14" s="49"/>
    </row>
    <row r="15" spans="1:18">
      <c r="A15" s="49"/>
      <c r="B15" s="49"/>
      <c r="C15" s="49"/>
      <c r="D15" s="49"/>
      <c r="E15" s="49"/>
      <c r="F15" s="49"/>
      <c r="G15" s="49"/>
      <c r="H15" s="49"/>
      <c r="I15" s="49"/>
      <c r="J15" s="49"/>
      <c r="K15" s="49"/>
      <c r="L15" s="49"/>
      <c r="M15" s="49"/>
      <c r="N15" s="54" t="s">
        <v>182</v>
      </c>
      <c r="O15" s="55">
        <f>(C6/SUM(C$3:C$6))</f>
        <v>0.125</v>
      </c>
      <c r="P15" s="54" t="s">
        <v>231</v>
      </c>
      <c r="Q15" s="49"/>
      <c r="R15" s="49"/>
    </row>
    <row r="16" spans="1:18">
      <c r="A16" s="49"/>
      <c r="B16" s="49"/>
      <c r="C16" s="49"/>
      <c r="D16" s="49"/>
      <c r="E16" s="49"/>
      <c r="F16" s="49"/>
      <c r="G16" s="49"/>
      <c r="H16" s="49"/>
      <c r="I16" s="49"/>
      <c r="J16" s="49"/>
      <c r="K16" s="49"/>
      <c r="L16" s="49"/>
      <c r="M16" s="49"/>
      <c r="N16" s="49"/>
      <c r="P16" s="49"/>
      <c r="Q16" s="49"/>
      <c r="R16" s="49"/>
    </row>
    <row r="17" spans="1:18">
      <c r="A17" s="49"/>
      <c r="B17" s="49"/>
      <c r="C17" s="49"/>
      <c r="D17" s="49"/>
      <c r="E17" s="49"/>
      <c r="F17" s="49"/>
      <c r="G17" s="49"/>
      <c r="H17" s="49"/>
      <c r="I17" s="49"/>
      <c r="J17" s="49"/>
      <c r="K17" s="49"/>
      <c r="L17" s="49"/>
      <c r="M17" s="49"/>
      <c r="N17" s="61" t="s">
        <v>217</v>
      </c>
      <c r="O17" s="60">
        <f>SUM(O4:O15)</f>
        <v>1</v>
      </c>
      <c r="P17" s="49" t="s">
        <v>221</v>
      </c>
      <c r="Q17" s="49"/>
      <c r="R17" s="49"/>
    </row>
    <row r="18" spans="1:18">
      <c r="A18" s="49"/>
      <c r="B18" s="49"/>
      <c r="C18" s="49"/>
      <c r="D18" s="49"/>
      <c r="E18" s="49"/>
      <c r="F18" s="49"/>
      <c r="G18" s="49"/>
      <c r="H18" s="49"/>
      <c r="I18" s="49"/>
      <c r="J18" s="49"/>
      <c r="K18" s="49"/>
      <c r="L18" s="49"/>
      <c r="M18" s="49"/>
      <c r="N18" s="49"/>
      <c r="O18" s="49"/>
      <c r="P18" s="49"/>
      <c r="Q18" s="49"/>
      <c r="R18" s="49"/>
    </row>
    <row r="19" spans="1:18">
      <c r="A19" s="49"/>
      <c r="B19" s="49"/>
      <c r="C19" s="49"/>
      <c r="D19" s="49"/>
      <c r="E19" s="49"/>
      <c r="F19" s="49"/>
      <c r="G19" s="49"/>
      <c r="H19" s="49"/>
      <c r="I19" s="49"/>
      <c r="J19" s="49"/>
      <c r="K19" s="49"/>
      <c r="L19" s="49"/>
      <c r="M19" s="49"/>
      <c r="N19" s="49"/>
      <c r="O19" s="49"/>
      <c r="P19" s="49"/>
      <c r="Q19" s="49"/>
      <c r="R19" s="49"/>
    </row>
    <row r="20" spans="1:18">
      <c r="A20" s="49"/>
      <c r="B20" s="49"/>
      <c r="C20" s="49"/>
      <c r="D20" s="49"/>
      <c r="E20" s="49"/>
      <c r="F20" s="49"/>
      <c r="G20" s="49"/>
      <c r="H20" s="49"/>
      <c r="I20" s="49"/>
      <c r="J20" s="49"/>
      <c r="K20" s="49"/>
      <c r="L20" s="49"/>
      <c r="M20" s="49"/>
      <c r="N20" s="49"/>
      <c r="O20" s="49"/>
      <c r="P20" s="49"/>
      <c r="Q20" s="49"/>
      <c r="R20" s="49"/>
    </row>
    <row r="21" spans="1:18">
      <c r="A21" s="49"/>
      <c r="B21" s="49"/>
      <c r="C21" s="49"/>
      <c r="D21" s="49"/>
      <c r="E21" s="49"/>
      <c r="F21" s="49"/>
      <c r="G21" s="49"/>
      <c r="H21" s="49"/>
      <c r="I21" s="49"/>
      <c r="J21" s="49"/>
      <c r="K21" s="49"/>
      <c r="L21" s="49"/>
      <c r="M21" s="49"/>
      <c r="N21" s="49"/>
      <c r="O21" s="49"/>
      <c r="P21" s="49"/>
      <c r="Q21" s="49"/>
      <c r="R21" s="49"/>
    </row>
    <row r="22" spans="1:18">
      <c r="N22" s="49"/>
    </row>
    <row r="23" spans="1:18">
      <c r="N23" s="49"/>
    </row>
    <row r="24" spans="1:18">
      <c r="N24" s="49"/>
    </row>
    <row r="25" spans="1:18">
      <c r="N25" s="49"/>
    </row>
    <row r="26" spans="1:18">
      <c r="N26" s="49"/>
    </row>
    <row r="27" spans="1:18">
      <c r="N27" s="49"/>
    </row>
    <row r="28" spans="1:18">
      <c r="N28" s="49"/>
    </row>
    <row r="29" spans="1:18">
      <c r="N29" s="49"/>
    </row>
    <row r="30" spans="1:18">
      <c r="N30" s="49"/>
    </row>
    <row r="31" spans="1:18">
      <c r="N31" s="49"/>
    </row>
    <row r="32" spans="1:18">
      <c r="N32" s="49"/>
    </row>
    <row r="33" spans="14:14">
      <c r="N33" s="49"/>
    </row>
    <row r="34" spans="14:14">
      <c r="N34" s="49"/>
    </row>
    <row r="35" spans="14:14">
      <c r="N35" s="49"/>
    </row>
    <row r="36" spans="14:14">
      <c r="N36" s="49"/>
    </row>
    <row r="37" spans="14:14">
      <c r="N37" s="49"/>
    </row>
    <row r="38" spans="14:14">
      <c r="N38" s="49"/>
    </row>
    <row r="39" spans="14:14">
      <c r="N39" s="49"/>
    </row>
    <row r="40" spans="14:14">
      <c r="N40" s="49"/>
    </row>
    <row r="41" spans="14:14">
      <c r="N41" s="49"/>
    </row>
    <row r="42" spans="14:14">
      <c r="N42" s="49"/>
    </row>
    <row r="43" spans="14:14">
      <c r="N43" s="49"/>
    </row>
    <row r="44" spans="14:14">
      <c r="N44" s="49"/>
    </row>
    <row r="45" spans="14:14">
      <c r="N45" s="4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B48"/>
  <sheetViews>
    <sheetView topLeftCell="U1" zoomScale="73" zoomScaleNormal="73" workbookViewId="0">
      <selection activeCell="U1" sqref="U1"/>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s>
  <sheetData>
    <row r="1" spans="1:24">
      <c r="A1" s="16" t="s">
        <v>61</v>
      </c>
      <c r="I1" s="16" t="s">
        <v>60</v>
      </c>
      <c r="J1" s="16"/>
      <c r="K1" s="16"/>
      <c r="L1" s="16"/>
      <c r="U1" s="16" t="s">
        <v>12</v>
      </c>
    </row>
    <row r="2" spans="1:24">
      <c r="I2" s="16" t="s">
        <v>28</v>
      </c>
      <c r="J2" s="16" t="s">
        <v>70</v>
      </c>
      <c r="V2" t="s">
        <v>13</v>
      </c>
    </row>
    <row r="3" spans="1:24">
      <c r="A3" s="4" t="s">
        <v>107</v>
      </c>
      <c r="B3" s="19" t="s">
        <v>110</v>
      </c>
      <c r="C3" s="6" t="s">
        <v>108</v>
      </c>
      <c r="D3" s="8" t="s">
        <v>109</v>
      </c>
      <c r="E3" s="10" t="s">
        <v>111</v>
      </c>
      <c r="F3" s="12" t="s">
        <v>112</v>
      </c>
      <c r="G3" s="14" t="s">
        <v>106</v>
      </c>
      <c r="I3" s="44"/>
      <c r="J3" s="44"/>
      <c r="K3" s="5" t="s">
        <v>66</v>
      </c>
      <c r="L3" t="s">
        <v>32</v>
      </c>
      <c r="V3" t="s">
        <v>14</v>
      </c>
    </row>
    <row r="4" spans="1:24">
      <c r="A4" s="5"/>
      <c r="B4" s="18"/>
      <c r="C4" s="7"/>
      <c r="D4" s="9"/>
      <c r="E4" s="11"/>
      <c r="F4" s="13"/>
      <c r="G4" s="15"/>
      <c r="I4" s="44"/>
      <c r="J4" s="44"/>
      <c r="K4" s="7" t="s">
        <v>67</v>
      </c>
      <c r="L4" t="s">
        <v>33</v>
      </c>
    </row>
    <row r="5" spans="1:24">
      <c r="A5" s="5" t="s">
        <v>72</v>
      </c>
      <c r="B5" s="18"/>
      <c r="C5" s="7" t="s">
        <v>22</v>
      </c>
      <c r="D5" s="9" t="s">
        <v>0</v>
      </c>
      <c r="E5" s="11"/>
      <c r="F5" s="13"/>
      <c r="G5" s="15"/>
      <c r="I5" s="44"/>
      <c r="J5" s="44"/>
      <c r="K5" s="7"/>
      <c r="M5" t="s">
        <v>99</v>
      </c>
      <c r="U5" s="16" t="s">
        <v>25</v>
      </c>
    </row>
    <row r="6" spans="1:24">
      <c r="A6" s="5" t="s">
        <v>73</v>
      </c>
      <c r="B6" s="18"/>
      <c r="C6" s="7"/>
      <c r="D6" s="9"/>
      <c r="E6" s="11" t="s">
        <v>4</v>
      </c>
      <c r="F6" s="13"/>
      <c r="G6" s="15"/>
      <c r="I6" s="44"/>
      <c r="J6" s="44"/>
      <c r="K6" s="7"/>
      <c r="N6" t="s">
        <v>37</v>
      </c>
      <c r="V6" t="s">
        <v>26</v>
      </c>
    </row>
    <row r="7" spans="1:24">
      <c r="A7" s="5" t="s">
        <v>74</v>
      </c>
      <c r="B7" s="18" t="s">
        <v>42</v>
      </c>
      <c r="C7" s="7"/>
      <c r="D7" s="9"/>
      <c r="E7" s="11"/>
      <c r="F7" s="13" t="s">
        <v>16</v>
      </c>
      <c r="G7" s="15" t="s">
        <v>10</v>
      </c>
      <c r="I7" s="44"/>
      <c r="J7" s="44"/>
      <c r="K7" s="7"/>
      <c r="M7" t="s">
        <v>30</v>
      </c>
    </row>
    <row r="8" spans="1:24">
      <c r="A8" s="5" t="s">
        <v>75</v>
      </c>
      <c r="B8" s="18" t="s">
        <v>42</v>
      </c>
      <c r="C8" s="7"/>
      <c r="D8" s="9"/>
      <c r="E8" s="11"/>
      <c r="F8" s="13" t="s">
        <v>17</v>
      </c>
      <c r="G8" s="15" t="s">
        <v>11</v>
      </c>
      <c r="I8" s="44"/>
      <c r="J8" s="44"/>
      <c r="K8" s="13" t="s">
        <v>68</v>
      </c>
      <c r="L8" t="s">
        <v>41</v>
      </c>
      <c r="U8" s="16" t="s">
        <v>94</v>
      </c>
    </row>
    <row r="9" spans="1:24">
      <c r="A9" s="5" t="s">
        <v>76</v>
      </c>
      <c r="B9" s="18" t="s">
        <v>43</v>
      </c>
      <c r="C9" s="7"/>
      <c r="D9" s="9"/>
      <c r="E9" s="11"/>
      <c r="F9" s="13" t="s">
        <v>15</v>
      </c>
      <c r="G9" s="15" t="s">
        <v>14</v>
      </c>
      <c r="K9" s="13"/>
      <c r="M9" t="s">
        <v>101</v>
      </c>
      <c r="V9" t="s">
        <v>50</v>
      </c>
      <c r="W9" t="s">
        <v>51</v>
      </c>
      <c r="X9" t="s">
        <v>52</v>
      </c>
    </row>
    <row r="10" spans="1:24">
      <c r="A10" s="5"/>
      <c r="B10" s="18"/>
      <c r="C10" s="7"/>
      <c r="D10" s="9"/>
      <c r="E10" s="11" t="s">
        <v>5</v>
      </c>
      <c r="F10" s="13"/>
      <c r="G10" s="15"/>
      <c r="I10" s="16" t="s">
        <v>31</v>
      </c>
      <c r="J10" s="16" t="s">
        <v>71</v>
      </c>
      <c r="V10" t="s">
        <v>43</v>
      </c>
      <c r="W10" s="1">
        <v>6</v>
      </c>
      <c r="X10" s="17">
        <f t="shared" ref="X10:X19" si="0">W10/SUM(W$10:W$19)</f>
        <v>0.6</v>
      </c>
    </row>
    <row r="11" spans="1:24">
      <c r="A11" s="5"/>
      <c r="B11" s="18" t="s">
        <v>42</v>
      </c>
      <c r="C11" s="7"/>
      <c r="D11" s="9"/>
      <c r="E11" s="11"/>
      <c r="F11" s="13" t="s">
        <v>16</v>
      </c>
      <c r="G11" s="15" t="s">
        <v>10</v>
      </c>
      <c r="I11" s="44"/>
      <c r="J11" s="44"/>
      <c r="K11" s="5" t="s">
        <v>66</v>
      </c>
      <c r="L11" t="s">
        <v>32</v>
      </c>
      <c r="V11" t="s">
        <v>170</v>
      </c>
      <c r="W11" s="1">
        <v>2</v>
      </c>
      <c r="X11" s="17">
        <f t="shared" si="0"/>
        <v>0.2</v>
      </c>
    </row>
    <row r="12" spans="1:24">
      <c r="A12" s="5"/>
      <c r="B12" s="18" t="s">
        <v>42</v>
      </c>
      <c r="C12" s="7"/>
      <c r="D12" s="9"/>
      <c r="E12" s="11"/>
      <c r="F12" s="13" t="s">
        <v>17</v>
      </c>
      <c r="G12" s="15" t="s">
        <v>11</v>
      </c>
      <c r="I12" s="44"/>
      <c r="J12" s="44"/>
      <c r="K12" s="7" t="s">
        <v>67</v>
      </c>
      <c r="L12" t="s">
        <v>53</v>
      </c>
      <c r="V12" t="s">
        <v>172</v>
      </c>
      <c r="W12" s="1">
        <v>1</v>
      </c>
      <c r="X12" s="17">
        <f t="shared" si="0"/>
        <v>0.1</v>
      </c>
    </row>
    <row r="13" spans="1:24">
      <c r="A13" s="5"/>
      <c r="B13" s="18" t="s">
        <v>43</v>
      </c>
      <c r="C13" s="7"/>
      <c r="D13" s="9"/>
      <c r="E13" s="11"/>
      <c r="F13" s="13" t="s">
        <v>15</v>
      </c>
      <c r="G13" s="15" t="s">
        <v>14</v>
      </c>
      <c r="I13" s="44"/>
      <c r="J13" s="44"/>
      <c r="K13" s="7"/>
      <c r="M13" t="s">
        <v>99</v>
      </c>
      <c r="V13" t="s">
        <v>171</v>
      </c>
      <c r="W13" s="1">
        <v>1</v>
      </c>
      <c r="X13" s="17">
        <f t="shared" si="0"/>
        <v>0.1</v>
      </c>
    </row>
    <row r="14" spans="1:24">
      <c r="A14" s="5"/>
      <c r="B14" s="18"/>
      <c r="C14" s="7"/>
      <c r="D14" s="9"/>
      <c r="E14" s="11" t="s">
        <v>6</v>
      </c>
      <c r="F14" s="13"/>
      <c r="G14" s="15"/>
      <c r="I14" s="44"/>
      <c r="J14" s="44"/>
      <c r="K14" s="7"/>
      <c r="N14" t="s">
        <v>38</v>
      </c>
      <c r="V14" t="s">
        <v>48</v>
      </c>
      <c r="W14" s="1"/>
      <c r="X14" s="17">
        <f t="shared" si="0"/>
        <v>0</v>
      </c>
    </row>
    <row r="15" spans="1:24">
      <c r="A15" s="5"/>
      <c r="B15" s="18" t="s">
        <v>42</v>
      </c>
      <c r="C15" s="7"/>
      <c r="D15" s="9"/>
      <c r="E15" s="11"/>
      <c r="F15" s="13" t="s">
        <v>16</v>
      </c>
      <c r="G15" s="15" t="s">
        <v>10</v>
      </c>
      <c r="I15" s="44"/>
      <c r="J15" s="44"/>
      <c r="K15" s="11" t="s">
        <v>8</v>
      </c>
      <c r="L15" t="s">
        <v>39</v>
      </c>
      <c r="V15" t="s">
        <v>49</v>
      </c>
      <c r="W15" s="1"/>
      <c r="X15" s="17">
        <f t="shared" si="0"/>
        <v>0</v>
      </c>
    </row>
    <row r="16" spans="1:24">
      <c r="A16" s="5"/>
      <c r="B16" s="18" t="s">
        <v>42</v>
      </c>
      <c r="C16" s="7"/>
      <c r="D16" s="9"/>
      <c r="E16" s="11"/>
      <c r="F16" s="13" t="s">
        <v>17</v>
      </c>
      <c r="G16" s="15" t="s">
        <v>11</v>
      </c>
      <c r="K16" s="11"/>
      <c r="M16" t="s">
        <v>100</v>
      </c>
      <c r="V16" t="s">
        <v>34</v>
      </c>
      <c r="W16" s="1"/>
      <c r="X16" s="17">
        <f t="shared" si="0"/>
        <v>0</v>
      </c>
    </row>
    <row r="17" spans="1:28">
      <c r="A17" s="5"/>
      <c r="B17" s="18" t="s">
        <v>43</v>
      </c>
      <c r="C17" s="7"/>
      <c r="D17" s="9"/>
      <c r="E17" s="11"/>
      <c r="F17" s="13" t="s">
        <v>15</v>
      </c>
      <c r="G17" s="15" t="s">
        <v>14</v>
      </c>
      <c r="K17" s="11"/>
      <c r="N17" t="s">
        <v>97</v>
      </c>
      <c r="V17" t="s">
        <v>57</v>
      </c>
      <c r="W17" s="1"/>
      <c r="X17" s="17">
        <f t="shared" si="0"/>
        <v>0</v>
      </c>
    </row>
    <row r="18" spans="1:28">
      <c r="A18" s="5"/>
      <c r="B18" s="18"/>
      <c r="C18" s="7" t="s">
        <v>23</v>
      </c>
      <c r="D18" s="9" t="s">
        <v>1</v>
      </c>
      <c r="E18" s="11"/>
      <c r="F18" s="13"/>
      <c r="G18" s="15"/>
      <c r="I18" s="44"/>
      <c r="J18" s="44"/>
      <c r="K18" s="13" t="s">
        <v>68</v>
      </c>
      <c r="L18" t="s">
        <v>98</v>
      </c>
      <c r="V18" t="s">
        <v>58</v>
      </c>
      <c r="W18" s="1"/>
      <c r="X18" s="17">
        <f t="shared" si="0"/>
        <v>0</v>
      </c>
    </row>
    <row r="19" spans="1:28">
      <c r="A19" s="5"/>
      <c r="B19" s="18"/>
      <c r="C19" s="7"/>
      <c r="D19" s="9"/>
      <c r="E19" s="11" t="s">
        <v>7</v>
      </c>
      <c r="F19" s="13"/>
      <c r="G19" s="15"/>
      <c r="K19" s="13"/>
      <c r="M19" t="s">
        <v>101</v>
      </c>
      <c r="V19" t="s">
        <v>59</v>
      </c>
      <c r="W19" s="1"/>
      <c r="X19" s="17">
        <f t="shared" si="0"/>
        <v>0</v>
      </c>
    </row>
    <row r="20" spans="1:28">
      <c r="A20" s="5"/>
      <c r="B20" s="18" t="s">
        <v>42</v>
      </c>
      <c r="C20" s="7"/>
      <c r="D20" s="9"/>
      <c r="E20" s="11"/>
      <c r="F20" s="13" t="s">
        <v>16</v>
      </c>
      <c r="G20" s="15" t="s">
        <v>10</v>
      </c>
      <c r="I20" s="16" t="s">
        <v>40</v>
      </c>
      <c r="J20" s="16" t="s">
        <v>45</v>
      </c>
    </row>
    <row r="21" spans="1:28">
      <c r="A21" s="5"/>
      <c r="B21" s="18" t="s">
        <v>42</v>
      </c>
      <c r="C21" s="7"/>
      <c r="D21" s="9"/>
      <c r="E21" s="11"/>
      <c r="F21" s="13" t="s">
        <v>17</v>
      </c>
      <c r="G21" s="15" t="s">
        <v>11</v>
      </c>
      <c r="I21" s="44"/>
      <c r="J21" s="44"/>
      <c r="K21" s="5" t="s">
        <v>66</v>
      </c>
      <c r="L21" t="s">
        <v>44</v>
      </c>
      <c r="U21" s="16" t="s">
        <v>95</v>
      </c>
      <c r="V21" s="16"/>
      <c r="W21" s="16"/>
      <c r="X21" s="16"/>
      <c r="Y21" s="16"/>
    </row>
    <row r="22" spans="1:28">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row>
    <row r="23" spans="1:28">
      <c r="A23" s="5"/>
      <c r="B23" s="18"/>
      <c r="C23" s="7" t="s">
        <v>24</v>
      </c>
      <c r="D23" s="9" t="s">
        <v>2</v>
      </c>
      <c r="E23" s="11"/>
      <c r="F23" s="13"/>
      <c r="G23" s="15"/>
      <c r="I23" s="44"/>
      <c r="J23" s="44"/>
      <c r="K23" s="7"/>
      <c r="M23" t="s">
        <v>99</v>
      </c>
      <c r="V23" t="s">
        <v>43</v>
      </c>
      <c r="W23" s="20">
        <v>0.6</v>
      </c>
      <c r="X23" s="17">
        <f t="shared" ref="X23:X33" si="1">IF(W23&gt;0,W23,"")</f>
        <v>0.6</v>
      </c>
      <c r="Y23" s="20"/>
      <c r="Z23" s="17" t="str">
        <f t="shared" ref="Z23:Z33" si="2">IF(Y23&gt;0,Y23*X$34,"")</f>
        <v/>
      </c>
      <c r="AA23" s="20"/>
      <c r="AB23" s="17" t="str">
        <f t="shared" ref="AB23:AB33" si="3">IF(AA23&gt;0,AA23*Z$34,"")</f>
        <v/>
      </c>
    </row>
    <row r="24" spans="1:28">
      <c r="A24" s="5"/>
      <c r="B24" s="18" t="s">
        <v>42</v>
      </c>
      <c r="C24" s="7"/>
      <c r="D24" s="9"/>
      <c r="E24" s="11"/>
      <c r="F24" s="13" t="s">
        <v>16</v>
      </c>
      <c r="G24" s="15" t="s">
        <v>10</v>
      </c>
      <c r="I24" s="44"/>
      <c r="J24" s="44"/>
      <c r="K24" s="7"/>
      <c r="N24" t="s">
        <v>55</v>
      </c>
      <c r="V24" t="s">
        <v>170</v>
      </c>
      <c r="W24" s="20"/>
      <c r="X24" s="17" t="str">
        <f t="shared" si="1"/>
        <v/>
      </c>
      <c r="Y24" s="20">
        <v>0.5</v>
      </c>
      <c r="Z24" s="17">
        <f t="shared" si="2"/>
        <v>0.2</v>
      </c>
      <c r="AA24" s="20"/>
      <c r="AB24" s="17" t="str">
        <f t="shared" si="3"/>
        <v/>
      </c>
    </row>
    <row r="25" spans="1:28">
      <c r="A25" s="5"/>
      <c r="B25" s="18" t="s">
        <v>42</v>
      </c>
      <c r="C25" s="7"/>
      <c r="D25" s="9"/>
      <c r="E25" s="11"/>
      <c r="F25" s="13" t="s">
        <v>17</v>
      </c>
      <c r="G25" s="15" t="s">
        <v>11</v>
      </c>
      <c r="I25" s="44"/>
      <c r="J25" s="44"/>
      <c r="K25" s="13" t="s">
        <v>68</v>
      </c>
      <c r="L25" t="s">
        <v>56</v>
      </c>
      <c r="V25" t="s">
        <v>172</v>
      </c>
      <c r="W25" s="20"/>
      <c r="X25" s="17" t="str">
        <f t="shared" si="1"/>
        <v/>
      </c>
      <c r="Y25" s="20"/>
      <c r="Z25" s="17" t="str">
        <f t="shared" si="2"/>
        <v/>
      </c>
      <c r="AA25" s="20">
        <v>0.5</v>
      </c>
      <c r="AB25" s="17">
        <f t="shared" si="3"/>
        <v>9.9999999999999978E-2</v>
      </c>
    </row>
    <row r="26" spans="1:28">
      <c r="A26" s="5"/>
      <c r="B26" s="18" t="s">
        <v>43</v>
      </c>
      <c r="C26" s="7"/>
      <c r="D26" s="9"/>
      <c r="E26" s="11"/>
      <c r="F26" s="13" t="s">
        <v>15</v>
      </c>
      <c r="G26" s="15" t="s">
        <v>14</v>
      </c>
      <c r="K26" s="13"/>
      <c r="M26" t="s">
        <v>101</v>
      </c>
      <c r="V26" t="s">
        <v>171</v>
      </c>
      <c r="W26" s="20"/>
      <c r="X26" s="17" t="str">
        <f t="shared" si="1"/>
        <v/>
      </c>
      <c r="Y26" s="20"/>
      <c r="Z26" s="17" t="str">
        <f t="shared" si="2"/>
        <v/>
      </c>
      <c r="AA26" s="20">
        <v>0.5</v>
      </c>
      <c r="AB26" s="17">
        <f t="shared" si="3"/>
        <v>9.9999999999999978E-2</v>
      </c>
    </row>
    <row r="27" spans="1:28">
      <c r="A27" s="5"/>
      <c r="B27" s="18"/>
      <c r="C27" s="7" t="s">
        <v>136</v>
      </c>
      <c r="D27" s="9" t="s">
        <v>85</v>
      </c>
      <c r="E27" s="11"/>
      <c r="F27" s="13"/>
      <c r="G27" s="15"/>
      <c r="I27" s="16" t="s">
        <v>62</v>
      </c>
      <c r="J27" s="16" t="s">
        <v>63</v>
      </c>
      <c r="V27" t="s">
        <v>48</v>
      </c>
      <c r="W27" s="20"/>
      <c r="X27" s="17" t="str">
        <f t="shared" si="1"/>
        <v/>
      </c>
      <c r="Y27" s="20"/>
      <c r="Z27" s="17" t="str">
        <f t="shared" si="2"/>
        <v/>
      </c>
      <c r="AA27" s="20"/>
      <c r="AB27" s="17" t="str">
        <f t="shared" si="3"/>
        <v/>
      </c>
    </row>
    <row r="28" spans="1:28">
      <c r="A28" s="5"/>
      <c r="B28" s="18" t="s">
        <v>42</v>
      </c>
      <c r="C28" s="7"/>
      <c r="D28" s="9" t="s">
        <v>135</v>
      </c>
      <c r="E28" s="11"/>
      <c r="F28" s="13" t="s">
        <v>16</v>
      </c>
      <c r="G28" s="15" t="s">
        <v>10</v>
      </c>
      <c r="I28" s="44"/>
      <c r="J28" s="16" t="s">
        <v>105</v>
      </c>
      <c r="K28" s="5" t="s">
        <v>66</v>
      </c>
      <c r="L28" t="s">
        <v>44</v>
      </c>
      <c r="V28" t="s">
        <v>49</v>
      </c>
      <c r="W28" s="20"/>
      <c r="X28" s="17" t="str">
        <f t="shared" si="1"/>
        <v/>
      </c>
      <c r="Y28" s="20"/>
      <c r="Z28" s="17" t="str">
        <f t="shared" si="2"/>
        <v/>
      </c>
      <c r="AA28" s="20"/>
      <c r="AB28" s="17" t="str">
        <f t="shared" si="3"/>
        <v/>
      </c>
    </row>
    <row r="29" spans="1:28">
      <c r="A29" s="5"/>
      <c r="B29" s="18" t="s">
        <v>42</v>
      </c>
      <c r="C29" s="7"/>
      <c r="D29" s="9"/>
      <c r="E29" s="11"/>
      <c r="F29" s="13" t="s">
        <v>17</v>
      </c>
      <c r="G29" s="15" t="s">
        <v>11</v>
      </c>
      <c r="I29" s="44"/>
      <c r="J29" s="44"/>
      <c r="K29" s="7" t="s">
        <v>67</v>
      </c>
      <c r="L29" t="s">
        <v>29</v>
      </c>
      <c r="V29" t="s">
        <v>34</v>
      </c>
      <c r="W29" s="20"/>
      <c r="X29" s="17" t="str">
        <f t="shared" si="1"/>
        <v/>
      </c>
      <c r="Y29" s="20"/>
      <c r="Z29" s="17" t="str">
        <f t="shared" si="2"/>
        <v/>
      </c>
      <c r="AA29" s="20"/>
      <c r="AB29" s="17" t="str">
        <f t="shared" si="3"/>
        <v/>
      </c>
    </row>
    <row r="30" spans="1:28">
      <c r="A30" s="5"/>
      <c r="B30" s="18" t="s">
        <v>43</v>
      </c>
      <c r="C30" s="7"/>
      <c r="D30" s="9"/>
      <c r="E30" s="11"/>
      <c r="F30" s="13" t="s">
        <v>15</v>
      </c>
      <c r="G30" s="15" t="s">
        <v>14</v>
      </c>
      <c r="I30" s="44"/>
      <c r="J30" s="44"/>
      <c r="K30" s="7"/>
      <c r="M30" t="s">
        <v>99</v>
      </c>
      <c r="V30" t="s">
        <v>57</v>
      </c>
      <c r="W30" s="20"/>
      <c r="X30" s="17" t="str">
        <f t="shared" si="1"/>
        <v/>
      </c>
      <c r="Y30" s="20"/>
      <c r="Z30" s="17" t="str">
        <f t="shared" si="2"/>
        <v/>
      </c>
      <c r="AA30" s="20"/>
      <c r="AB30" s="17" t="str">
        <f t="shared" si="3"/>
        <v/>
      </c>
    </row>
    <row r="31" spans="1:28">
      <c r="I31" s="44"/>
      <c r="J31" s="44"/>
      <c r="K31" s="7"/>
      <c r="N31" t="s">
        <v>37</v>
      </c>
      <c r="V31" t="s">
        <v>58</v>
      </c>
      <c r="W31" s="20"/>
      <c r="X31" s="17" t="str">
        <f t="shared" si="1"/>
        <v/>
      </c>
      <c r="Y31" s="20"/>
      <c r="Z31" s="17" t="str">
        <f t="shared" si="2"/>
        <v/>
      </c>
      <c r="AA31" s="20"/>
      <c r="AB31" s="17" t="str">
        <f t="shared" si="3"/>
        <v/>
      </c>
    </row>
    <row r="32" spans="1:28">
      <c r="I32" s="44"/>
      <c r="J32" s="44"/>
      <c r="K32" s="7"/>
      <c r="M32" t="s">
        <v>30</v>
      </c>
      <c r="V32" t="s">
        <v>59</v>
      </c>
      <c r="W32" s="20"/>
      <c r="X32" s="17" t="str">
        <f t="shared" si="1"/>
        <v/>
      </c>
      <c r="Y32" s="20"/>
      <c r="Z32" s="17" t="str">
        <f t="shared" si="2"/>
        <v/>
      </c>
      <c r="AA32" s="20"/>
      <c r="AB32" s="17" t="str">
        <f t="shared" si="3"/>
        <v/>
      </c>
    </row>
    <row r="33" spans="9:28">
      <c r="I33" s="44"/>
      <c r="J33" s="44"/>
      <c r="K33" s="13" t="s">
        <v>68</v>
      </c>
      <c r="L33" t="s">
        <v>91</v>
      </c>
      <c r="V33" s="23" t="s">
        <v>86</v>
      </c>
      <c r="W33" s="20"/>
      <c r="X33" s="17" t="str">
        <f t="shared" si="1"/>
        <v/>
      </c>
      <c r="Y33" s="20"/>
      <c r="Z33" s="17" t="str">
        <f t="shared" si="2"/>
        <v/>
      </c>
      <c r="AA33" s="20"/>
      <c r="AB33" s="17" t="str">
        <f t="shared" si="3"/>
        <v/>
      </c>
    </row>
    <row r="34" spans="9:28">
      <c r="I34" s="44"/>
      <c r="K34" s="13"/>
      <c r="M34" t="s">
        <v>101</v>
      </c>
      <c r="U34" s="21" t="s">
        <v>81</v>
      </c>
      <c r="V34" s="22">
        <v>1</v>
      </c>
      <c r="W34" s="24"/>
      <c r="X34" s="24">
        <f>V34-SUM(X23:X33)</f>
        <v>0.4</v>
      </c>
      <c r="Y34" s="24"/>
      <c r="Z34" s="24">
        <f>V34-(SUM(X23:X33)+SUM(Z23:Z33))</f>
        <v>0.19999999999999996</v>
      </c>
      <c r="AA34" s="24"/>
      <c r="AB34" s="24">
        <f>V34-(SUM(X23:X33)+SUM(Z23:Z33)+SUM(AB23:AB33))</f>
        <v>0</v>
      </c>
    </row>
    <row r="35" spans="9:28">
      <c r="J35" s="16" t="s">
        <v>64</v>
      </c>
      <c r="K35" s="5" t="s">
        <v>66</v>
      </c>
      <c r="L35" t="s">
        <v>44</v>
      </c>
    </row>
    <row r="36" spans="9:28">
      <c r="K36" s="18" t="s">
        <v>69</v>
      </c>
      <c r="L36" t="s">
        <v>65</v>
      </c>
      <c r="U36" s="16" t="s">
        <v>96</v>
      </c>
    </row>
    <row r="37" spans="9:28">
      <c r="K37" s="18"/>
      <c r="M37" t="s">
        <v>89</v>
      </c>
      <c r="U37" s="25"/>
      <c r="V37" s="26" t="s">
        <v>43</v>
      </c>
      <c r="W37" s="27">
        <v>0.7</v>
      </c>
      <c r="X37" s="28">
        <f>W37*W23</f>
        <v>0.42</v>
      </c>
      <c r="Y37" s="26"/>
      <c r="Z37" s="26" t="s">
        <v>42</v>
      </c>
      <c r="AA37" s="27">
        <v>0.3</v>
      </c>
      <c r="AB37" s="29">
        <f>AA37*W23</f>
        <v>0.18</v>
      </c>
    </row>
    <row r="38" spans="9:28">
      <c r="K38" s="18"/>
      <c r="N38" t="s">
        <v>102</v>
      </c>
      <c r="U38" s="30" t="s">
        <v>88</v>
      </c>
      <c r="V38" s="31" t="s">
        <v>87</v>
      </c>
      <c r="W38" s="32" t="s">
        <v>78</v>
      </c>
      <c r="X38" s="32" t="s">
        <v>77</v>
      </c>
      <c r="Y38" s="32" t="s">
        <v>79</v>
      </c>
      <c r="Z38" s="32" t="s">
        <v>77</v>
      </c>
      <c r="AA38" s="32" t="s">
        <v>80</v>
      </c>
      <c r="AB38" s="33" t="s">
        <v>77</v>
      </c>
    </row>
    <row r="39" spans="9:28">
      <c r="K39" s="9" t="s">
        <v>67</v>
      </c>
      <c r="L39" t="s">
        <v>83</v>
      </c>
      <c r="U39" s="34" t="s">
        <v>42</v>
      </c>
      <c r="V39" s="35" t="s">
        <v>16</v>
      </c>
      <c r="W39" s="36">
        <v>0.25</v>
      </c>
      <c r="X39" s="37">
        <f>IF(W39&gt;0,W39*AB37,"")</f>
        <v>4.4999999999999998E-2</v>
      </c>
      <c r="Y39" s="36"/>
      <c r="Z39" s="37" t="str">
        <f>IF(Y39&gt;0,Y39*X$43,"")</f>
        <v/>
      </c>
      <c r="AA39" s="36"/>
      <c r="AB39" s="38" t="str">
        <f>IF(AA39&gt;0,AA39*Z$43,"")</f>
        <v/>
      </c>
    </row>
    <row r="40" spans="9:28">
      <c r="K40" s="9"/>
      <c r="L40" t="s">
        <v>105</v>
      </c>
      <c r="M40" t="s">
        <v>99</v>
      </c>
      <c r="U40" s="34" t="s">
        <v>42</v>
      </c>
      <c r="V40" s="35" t="s">
        <v>17</v>
      </c>
      <c r="W40" s="36">
        <v>0.25</v>
      </c>
      <c r="X40" s="37">
        <f>IF(W40&gt;0,W40*AB37,"")</f>
        <v>4.4999999999999998E-2</v>
      </c>
      <c r="Y40" s="36"/>
      <c r="Z40" s="37" t="str">
        <f>IF(Y40&gt;0,Y40*X$43,"")</f>
        <v/>
      </c>
      <c r="AA40" s="36"/>
      <c r="AB40" s="38" t="str">
        <f>IF(AA40&gt;0,AA40*Z$43,"")</f>
        <v/>
      </c>
    </row>
    <row r="41" spans="9:28">
      <c r="K41" s="9"/>
      <c r="N41" t="s">
        <v>103</v>
      </c>
      <c r="U41" s="34" t="s">
        <v>43</v>
      </c>
      <c r="V41" s="35" t="s">
        <v>15</v>
      </c>
      <c r="W41" s="36">
        <v>0.5</v>
      </c>
      <c r="X41" s="37">
        <f>IF(W41&gt;0,W41*X37,"")</f>
        <v>0.21</v>
      </c>
      <c r="Y41" s="36"/>
      <c r="Z41" s="37" t="str">
        <f>IF(Y41&gt;0,Y41*X$43,"")</f>
        <v/>
      </c>
      <c r="AA41" s="36"/>
      <c r="AB41" s="38" t="str">
        <f>IF(AA41&gt;0,AA41*Z$43,"")</f>
        <v/>
      </c>
    </row>
    <row r="42" spans="9:28">
      <c r="K42" s="9"/>
      <c r="L42" t="s">
        <v>64</v>
      </c>
      <c r="M42" t="s">
        <v>104</v>
      </c>
      <c r="U42" s="39"/>
      <c r="V42" s="40" t="s">
        <v>82</v>
      </c>
      <c r="W42" s="41"/>
      <c r="X42" s="42" t="str">
        <f t="shared" ref="X42" si="4">IF(W42&gt;0,W42,"")</f>
        <v/>
      </c>
      <c r="Y42" s="41">
        <v>1</v>
      </c>
      <c r="Z42" s="42">
        <f>IF(Y42&gt;0,Y42*X$43,"")</f>
        <v>0.7</v>
      </c>
      <c r="AA42" s="41"/>
      <c r="AB42" s="43" t="str">
        <f>IF(AA42&gt;0,AA42*Z$43,"")</f>
        <v/>
      </c>
    </row>
    <row r="43" spans="9:28">
      <c r="K43" s="9"/>
      <c r="N43" t="s">
        <v>90</v>
      </c>
      <c r="V43" s="22">
        <v>1</v>
      </c>
      <c r="W43" s="24"/>
      <c r="X43" s="24">
        <f>V43-SUM(X39:X42)</f>
        <v>0.7</v>
      </c>
      <c r="Y43" s="24"/>
      <c r="Z43" s="24">
        <f>V43-(SUM(X39:X42)+SUM(Z39:Z42))</f>
        <v>0</v>
      </c>
      <c r="AA43" s="24"/>
      <c r="AB43" s="24">
        <f>V43-(SUM(X39:X42)+SUM(Z39:Z42)+SUM(AB39:AB42))</f>
        <v>0</v>
      </c>
    </row>
    <row r="44" spans="9:28">
      <c r="K44" s="13" t="s">
        <v>68</v>
      </c>
      <c r="L44" t="s">
        <v>84</v>
      </c>
    </row>
    <row r="45" spans="9:28">
      <c r="K45" s="13"/>
      <c r="L45" t="s">
        <v>105</v>
      </c>
      <c r="M45" t="s">
        <v>101</v>
      </c>
    </row>
    <row r="46" spans="9:28">
      <c r="K46" s="13"/>
      <c r="L46" t="s">
        <v>64</v>
      </c>
      <c r="M46" t="s">
        <v>89</v>
      </c>
    </row>
    <row r="47" spans="9:28">
      <c r="K47" s="13"/>
      <c r="N47" t="s">
        <v>92</v>
      </c>
    </row>
    <row r="48" spans="9:28">
      <c r="K48" s="13"/>
      <c r="N48" t="s">
        <v>93</v>
      </c>
      <c r="U48" s="21" t="s">
        <v>81</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AB48"/>
  <sheetViews>
    <sheetView topLeftCell="U1" zoomScale="73" zoomScaleNormal="73" workbookViewId="0">
      <selection activeCell="U1" sqref="U1"/>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s>
  <sheetData>
    <row r="1" spans="1:25">
      <c r="A1" s="16" t="s">
        <v>61</v>
      </c>
      <c r="I1" s="16" t="s">
        <v>60</v>
      </c>
      <c r="J1" s="16"/>
      <c r="K1" s="16"/>
      <c r="L1" s="16"/>
      <c r="U1" s="16" t="s">
        <v>12</v>
      </c>
    </row>
    <row r="2" spans="1:25">
      <c r="I2" s="16" t="s">
        <v>28</v>
      </c>
      <c r="J2" s="16" t="s">
        <v>70</v>
      </c>
      <c r="V2" t="s">
        <v>13</v>
      </c>
    </row>
    <row r="3" spans="1:25">
      <c r="A3" s="4" t="s">
        <v>107</v>
      </c>
      <c r="B3" s="19" t="s">
        <v>110</v>
      </c>
      <c r="C3" s="6" t="s">
        <v>108</v>
      </c>
      <c r="D3" s="8" t="s">
        <v>109</v>
      </c>
      <c r="E3" s="10" t="s">
        <v>111</v>
      </c>
      <c r="F3" s="12" t="s">
        <v>112</v>
      </c>
      <c r="G3" s="14" t="s">
        <v>106</v>
      </c>
      <c r="I3" s="44"/>
      <c r="J3" s="44"/>
      <c r="K3" s="5" t="s">
        <v>66</v>
      </c>
      <c r="L3" t="s">
        <v>32</v>
      </c>
      <c r="V3" t="s">
        <v>14</v>
      </c>
    </row>
    <row r="4" spans="1:25">
      <c r="A4" s="5"/>
      <c r="B4" s="18"/>
      <c r="C4" s="7"/>
      <c r="D4" s="9"/>
      <c r="E4" s="11"/>
      <c r="F4" s="13"/>
      <c r="G4" s="15"/>
      <c r="I4" s="44"/>
      <c r="J4" s="44"/>
      <c r="K4" s="7" t="s">
        <v>67</v>
      </c>
      <c r="L4" t="s">
        <v>33</v>
      </c>
    </row>
    <row r="5" spans="1:25">
      <c r="A5" s="5" t="s">
        <v>72</v>
      </c>
      <c r="B5" s="18"/>
      <c r="C5" s="7" t="s">
        <v>22</v>
      </c>
      <c r="D5" s="9" t="s">
        <v>0</v>
      </c>
      <c r="E5" s="11"/>
      <c r="F5" s="13"/>
      <c r="G5" s="15"/>
      <c r="I5" s="44"/>
      <c r="J5" s="44"/>
      <c r="K5" s="7"/>
      <c r="M5" t="s">
        <v>99</v>
      </c>
      <c r="U5" s="16" t="s">
        <v>25</v>
      </c>
    </row>
    <row r="6" spans="1:25">
      <c r="A6" s="5" t="s">
        <v>73</v>
      </c>
      <c r="B6" s="18"/>
      <c r="C6" s="7"/>
      <c r="D6" s="9"/>
      <c r="E6" s="11" t="s">
        <v>4</v>
      </c>
      <c r="F6" s="13"/>
      <c r="G6" s="15"/>
      <c r="I6" s="44"/>
      <c r="J6" s="44"/>
      <c r="K6" s="7"/>
      <c r="N6" t="s">
        <v>37</v>
      </c>
      <c r="V6" t="s">
        <v>26</v>
      </c>
    </row>
    <row r="7" spans="1:25">
      <c r="A7" s="5" t="s">
        <v>74</v>
      </c>
      <c r="B7" s="18" t="s">
        <v>42</v>
      </c>
      <c r="C7" s="7"/>
      <c r="D7" s="9"/>
      <c r="E7" s="11"/>
      <c r="F7" s="13" t="s">
        <v>16</v>
      </c>
      <c r="G7" s="15" t="s">
        <v>10</v>
      </c>
      <c r="I7" s="44"/>
      <c r="J7" s="44"/>
      <c r="K7" s="7"/>
      <c r="M7" t="s">
        <v>30</v>
      </c>
    </row>
    <row r="8" spans="1:25">
      <c r="A8" s="5" t="s">
        <v>75</v>
      </c>
      <c r="B8" s="18" t="s">
        <v>42</v>
      </c>
      <c r="C8" s="7"/>
      <c r="D8" s="9"/>
      <c r="E8" s="11"/>
      <c r="F8" s="13" t="s">
        <v>17</v>
      </c>
      <c r="G8" s="15" t="s">
        <v>11</v>
      </c>
      <c r="I8" s="44"/>
      <c r="J8" s="44"/>
      <c r="K8" s="13" t="s">
        <v>68</v>
      </c>
      <c r="L8" t="s">
        <v>41</v>
      </c>
      <c r="U8" s="16" t="s">
        <v>94</v>
      </c>
    </row>
    <row r="9" spans="1:25">
      <c r="A9" s="5" t="s">
        <v>76</v>
      </c>
      <c r="B9" s="18" t="s">
        <v>43</v>
      </c>
      <c r="C9" s="7"/>
      <c r="D9" s="9"/>
      <c r="E9" s="11"/>
      <c r="F9" s="13" t="s">
        <v>15</v>
      </c>
      <c r="G9" s="15" t="s">
        <v>14</v>
      </c>
      <c r="K9" s="13"/>
      <c r="M9" t="s">
        <v>101</v>
      </c>
      <c r="V9" t="s">
        <v>50</v>
      </c>
      <c r="W9" t="s">
        <v>51</v>
      </c>
      <c r="X9" t="s">
        <v>52</v>
      </c>
    </row>
    <row r="10" spans="1:25">
      <c r="A10" s="5"/>
      <c r="B10" s="18"/>
      <c r="C10" s="7"/>
      <c r="D10" s="9"/>
      <c r="E10" s="11" t="s">
        <v>5</v>
      </c>
      <c r="F10" s="13"/>
      <c r="G10" s="15"/>
      <c r="I10" s="16" t="s">
        <v>31</v>
      </c>
      <c r="J10" s="16" t="s">
        <v>71</v>
      </c>
      <c r="V10" t="s">
        <v>0</v>
      </c>
      <c r="W10" s="1">
        <v>2</v>
      </c>
      <c r="X10" s="17">
        <f t="shared" ref="X10:X19" si="0">W10/SUM(W$10:W$19)</f>
        <v>0.66666666666666663</v>
      </c>
      <c r="Y10">
        <v>100</v>
      </c>
    </row>
    <row r="11" spans="1:25">
      <c r="A11" s="5"/>
      <c r="B11" s="18" t="s">
        <v>42</v>
      </c>
      <c r="C11" s="7"/>
      <c r="D11" s="9"/>
      <c r="E11" s="11"/>
      <c r="F11" s="13" t="s">
        <v>16</v>
      </c>
      <c r="G11" s="15" t="s">
        <v>10</v>
      </c>
      <c r="I11" s="44"/>
      <c r="J11" s="44"/>
      <c r="K11" s="5" t="s">
        <v>66</v>
      </c>
      <c r="L11" t="s">
        <v>32</v>
      </c>
      <c r="V11" t="s">
        <v>1</v>
      </c>
      <c r="W11" s="1">
        <v>1</v>
      </c>
      <c r="X11" s="17">
        <f t="shared" si="0"/>
        <v>0.33333333333333331</v>
      </c>
      <c r="Y11">
        <v>60</v>
      </c>
    </row>
    <row r="12" spans="1:25">
      <c r="A12" s="5"/>
      <c r="B12" s="18" t="s">
        <v>42</v>
      </c>
      <c r="C12" s="7"/>
      <c r="D12" s="9"/>
      <c r="E12" s="11"/>
      <c r="F12" s="13" t="s">
        <v>17</v>
      </c>
      <c r="G12" s="15" t="s">
        <v>11</v>
      </c>
      <c r="I12" s="44"/>
      <c r="J12" s="44"/>
      <c r="K12" s="7" t="s">
        <v>67</v>
      </c>
      <c r="L12" t="s">
        <v>53</v>
      </c>
      <c r="V12" t="s">
        <v>2</v>
      </c>
      <c r="W12" s="1"/>
      <c r="X12" s="17">
        <f t="shared" si="0"/>
        <v>0</v>
      </c>
      <c r="Y12">
        <v>20</v>
      </c>
    </row>
    <row r="13" spans="1:25">
      <c r="A13" s="5"/>
      <c r="B13" s="18" t="s">
        <v>43</v>
      </c>
      <c r="C13" s="7"/>
      <c r="D13" s="9"/>
      <c r="E13" s="11"/>
      <c r="F13" s="13" t="s">
        <v>15</v>
      </c>
      <c r="G13" s="15" t="s">
        <v>14</v>
      </c>
      <c r="I13" s="44"/>
      <c r="J13" s="44"/>
      <c r="K13" s="7"/>
      <c r="M13" t="s">
        <v>99</v>
      </c>
      <c r="V13" t="s">
        <v>3</v>
      </c>
      <c r="W13" s="1"/>
      <c r="X13" s="17">
        <f t="shared" si="0"/>
        <v>0</v>
      </c>
      <c r="Y13">
        <v>100</v>
      </c>
    </row>
    <row r="14" spans="1:25">
      <c r="A14" s="5"/>
      <c r="B14" s="18"/>
      <c r="C14" s="7"/>
      <c r="D14" s="9"/>
      <c r="E14" s="11" t="s">
        <v>6</v>
      </c>
      <c r="F14" s="13"/>
      <c r="G14" s="15"/>
      <c r="I14" s="44"/>
      <c r="J14" s="44"/>
      <c r="K14" s="7"/>
      <c r="N14" t="s">
        <v>38</v>
      </c>
      <c r="V14" t="s">
        <v>27</v>
      </c>
      <c r="W14" s="1"/>
      <c r="X14" s="17">
        <f t="shared" si="0"/>
        <v>0</v>
      </c>
    </row>
    <row r="15" spans="1:25">
      <c r="A15" s="5"/>
      <c r="B15" s="18" t="s">
        <v>42</v>
      </c>
      <c r="C15" s="7"/>
      <c r="D15" s="9"/>
      <c r="E15" s="11"/>
      <c r="F15" s="13" t="s">
        <v>16</v>
      </c>
      <c r="G15" s="15" t="s">
        <v>10</v>
      </c>
      <c r="I15" s="44"/>
      <c r="J15" s="44"/>
      <c r="K15" s="11" t="s">
        <v>8</v>
      </c>
      <c r="L15" t="s">
        <v>39</v>
      </c>
      <c r="W15" s="1"/>
      <c r="X15" s="17">
        <f t="shared" si="0"/>
        <v>0</v>
      </c>
    </row>
    <row r="16" spans="1:25">
      <c r="A16" s="5"/>
      <c r="B16" s="18" t="s">
        <v>42</v>
      </c>
      <c r="C16" s="7"/>
      <c r="D16" s="9"/>
      <c r="E16" s="11"/>
      <c r="F16" s="13" t="s">
        <v>17</v>
      </c>
      <c r="G16" s="15" t="s">
        <v>11</v>
      </c>
      <c r="K16" s="11"/>
      <c r="M16" t="s">
        <v>100</v>
      </c>
      <c r="W16" s="1"/>
      <c r="X16" s="17">
        <f t="shared" si="0"/>
        <v>0</v>
      </c>
    </row>
    <row r="17" spans="1:28">
      <c r="A17" s="5"/>
      <c r="B17" s="18" t="s">
        <v>43</v>
      </c>
      <c r="C17" s="7"/>
      <c r="D17" s="9"/>
      <c r="E17" s="11"/>
      <c r="F17" s="13" t="s">
        <v>15</v>
      </c>
      <c r="G17" s="15" t="s">
        <v>14</v>
      </c>
      <c r="K17" s="11"/>
      <c r="N17" t="s">
        <v>97</v>
      </c>
      <c r="W17" s="1"/>
      <c r="X17" s="17">
        <f t="shared" si="0"/>
        <v>0</v>
      </c>
    </row>
    <row r="18" spans="1:28">
      <c r="A18" s="5"/>
      <c r="B18" s="18"/>
      <c r="C18" s="7" t="s">
        <v>23</v>
      </c>
      <c r="D18" s="9" t="s">
        <v>1</v>
      </c>
      <c r="E18" s="11"/>
      <c r="F18" s="13"/>
      <c r="G18" s="15"/>
      <c r="I18" s="44"/>
      <c r="J18" s="44"/>
      <c r="K18" s="13" t="s">
        <v>68</v>
      </c>
      <c r="L18" t="s">
        <v>98</v>
      </c>
      <c r="W18" s="1"/>
      <c r="X18" s="17">
        <f t="shared" si="0"/>
        <v>0</v>
      </c>
    </row>
    <row r="19" spans="1:28">
      <c r="A19" s="5"/>
      <c r="B19" s="18"/>
      <c r="C19" s="7"/>
      <c r="D19" s="9"/>
      <c r="E19" s="11" t="s">
        <v>7</v>
      </c>
      <c r="F19" s="13"/>
      <c r="G19" s="15"/>
      <c r="K19" s="13"/>
      <c r="M19" t="s">
        <v>101</v>
      </c>
      <c r="W19" s="1"/>
      <c r="X19" s="17">
        <f t="shared" si="0"/>
        <v>0</v>
      </c>
    </row>
    <row r="20" spans="1:28">
      <c r="A20" s="5"/>
      <c r="B20" s="18" t="s">
        <v>42</v>
      </c>
      <c r="C20" s="7"/>
      <c r="D20" s="9"/>
      <c r="E20" s="11"/>
      <c r="F20" s="13" t="s">
        <v>16</v>
      </c>
      <c r="G20" s="15" t="s">
        <v>10</v>
      </c>
      <c r="I20" s="16" t="s">
        <v>40</v>
      </c>
      <c r="J20" s="16" t="s">
        <v>45</v>
      </c>
    </row>
    <row r="21" spans="1:28">
      <c r="A21" s="5"/>
      <c r="B21" s="18" t="s">
        <v>42</v>
      </c>
      <c r="C21" s="7"/>
      <c r="D21" s="9"/>
      <c r="E21" s="11"/>
      <c r="F21" s="13" t="s">
        <v>17</v>
      </c>
      <c r="G21" s="15" t="s">
        <v>11</v>
      </c>
      <c r="I21" s="44"/>
      <c r="J21" s="44"/>
      <c r="K21" s="5" t="s">
        <v>66</v>
      </c>
      <c r="L21" t="s">
        <v>44</v>
      </c>
      <c r="U21" s="16" t="s">
        <v>95</v>
      </c>
      <c r="V21" s="16"/>
      <c r="W21" s="16"/>
      <c r="X21" s="16"/>
      <c r="Y21" s="16"/>
    </row>
    <row r="22" spans="1:28">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row>
    <row r="23" spans="1:28">
      <c r="A23" s="5"/>
      <c r="B23" s="18"/>
      <c r="C23" s="7" t="s">
        <v>24</v>
      </c>
      <c r="D23" s="9" t="s">
        <v>2</v>
      </c>
      <c r="E23" s="11"/>
      <c r="F23" s="13"/>
      <c r="G23" s="15"/>
      <c r="I23" s="44"/>
      <c r="J23" s="44"/>
      <c r="K23" s="7"/>
      <c r="M23" t="s">
        <v>99</v>
      </c>
      <c r="V23" t="s">
        <v>43</v>
      </c>
      <c r="W23" s="20">
        <v>0.6</v>
      </c>
      <c r="X23" s="17">
        <f t="shared" ref="X23:X33" si="1">IF(W23&gt;0,W23,"")</f>
        <v>0.6</v>
      </c>
      <c r="Y23" s="20"/>
      <c r="Z23" s="17" t="str">
        <f t="shared" ref="Z23:Z33" si="2">IF(Y23&gt;0,Y23*X$34,"")</f>
        <v/>
      </c>
      <c r="AA23" s="20"/>
      <c r="AB23" s="17" t="str">
        <f t="shared" ref="AB23:AB33" si="3">IF(AA23&gt;0,AA23*Z$34,"")</f>
        <v/>
      </c>
    </row>
    <row r="24" spans="1:28">
      <c r="A24" s="5"/>
      <c r="B24" s="18" t="s">
        <v>42</v>
      </c>
      <c r="C24" s="7"/>
      <c r="D24" s="9"/>
      <c r="E24" s="11"/>
      <c r="F24" s="13" t="s">
        <v>16</v>
      </c>
      <c r="G24" s="15" t="s">
        <v>10</v>
      </c>
      <c r="I24" s="44"/>
      <c r="J24" s="44"/>
      <c r="K24" s="7"/>
      <c r="N24" t="s">
        <v>55</v>
      </c>
      <c r="V24" t="s">
        <v>170</v>
      </c>
      <c r="W24" s="20"/>
      <c r="X24" s="17" t="str">
        <f t="shared" si="1"/>
        <v/>
      </c>
      <c r="Y24" s="20">
        <v>0.5</v>
      </c>
      <c r="Z24" s="17">
        <f t="shared" si="2"/>
        <v>0.2</v>
      </c>
      <c r="AA24" s="20"/>
      <c r="AB24" s="17" t="str">
        <f t="shared" si="3"/>
        <v/>
      </c>
    </row>
    <row r="25" spans="1:28">
      <c r="A25" s="5"/>
      <c r="B25" s="18" t="s">
        <v>42</v>
      </c>
      <c r="C25" s="7"/>
      <c r="D25" s="9"/>
      <c r="E25" s="11"/>
      <c r="F25" s="13" t="s">
        <v>17</v>
      </c>
      <c r="G25" s="15" t="s">
        <v>11</v>
      </c>
      <c r="I25" s="44"/>
      <c r="J25" s="44"/>
      <c r="K25" s="13" t="s">
        <v>68</v>
      </c>
      <c r="L25" t="s">
        <v>56</v>
      </c>
      <c r="V25" t="s">
        <v>172</v>
      </c>
      <c r="W25" s="20"/>
      <c r="X25" s="17" t="str">
        <f t="shared" si="1"/>
        <v/>
      </c>
      <c r="Y25" s="20"/>
      <c r="Z25" s="17" t="str">
        <f t="shared" si="2"/>
        <v/>
      </c>
      <c r="AA25" s="20">
        <v>0.5</v>
      </c>
      <c r="AB25" s="17">
        <f t="shared" si="3"/>
        <v>9.9999999999999978E-2</v>
      </c>
    </row>
    <row r="26" spans="1:28">
      <c r="A26" s="5"/>
      <c r="B26" s="18" t="s">
        <v>43</v>
      </c>
      <c r="C26" s="7"/>
      <c r="D26" s="9"/>
      <c r="E26" s="11"/>
      <c r="F26" s="13" t="s">
        <v>15</v>
      </c>
      <c r="G26" s="15" t="s">
        <v>14</v>
      </c>
      <c r="K26" s="13"/>
      <c r="M26" t="s">
        <v>101</v>
      </c>
      <c r="V26" t="s">
        <v>171</v>
      </c>
      <c r="W26" s="20"/>
      <c r="X26" s="17" t="str">
        <f t="shared" si="1"/>
        <v/>
      </c>
      <c r="Y26" s="20"/>
      <c r="Z26" s="17" t="str">
        <f t="shared" si="2"/>
        <v/>
      </c>
      <c r="AA26" s="20">
        <v>0.5</v>
      </c>
      <c r="AB26" s="17">
        <f t="shared" si="3"/>
        <v>9.9999999999999978E-2</v>
      </c>
    </row>
    <row r="27" spans="1:28">
      <c r="A27" s="5"/>
      <c r="B27" s="18"/>
      <c r="C27" s="7" t="s">
        <v>136</v>
      </c>
      <c r="D27" s="9" t="s">
        <v>85</v>
      </c>
      <c r="E27" s="11"/>
      <c r="F27" s="13"/>
      <c r="G27" s="15"/>
      <c r="I27" s="16" t="s">
        <v>62</v>
      </c>
      <c r="J27" s="16" t="s">
        <v>63</v>
      </c>
      <c r="V27" t="s">
        <v>48</v>
      </c>
      <c r="W27" s="20"/>
      <c r="X27" s="17" t="str">
        <f t="shared" si="1"/>
        <v/>
      </c>
      <c r="Y27" s="20"/>
      <c r="Z27" s="17" t="str">
        <f t="shared" si="2"/>
        <v/>
      </c>
      <c r="AA27" s="20"/>
      <c r="AB27" s="17" t="str">
        <f t="shared" si="3"/>
        <v/>
      </c>
    </row>
    <row r="28" spans="1:28">
      <c r="A28" s="5"/>
      <c r="B28" s="18" t="s">
        <v>42</v>
      </c>
      <c r="C28" s="7"/>
      <c r="D28" s="9" t="s">
        <v>135</v>
      </c>
      <c r="E28" s="11"/>
      <c r="F28" s="13" t="s">
        <v>16</v>
      </c>
      <c r="G28" s="15" t="s">
        <v>10</v>
      </c>
      <c r="I28" s="44"/>
      <c r="J28" s="16" t="s">
        <v>105</v>
      </c>
      <c r="K28" s="5" t="s">
        <v>66</v>
      </c>
      <c r="L28" t="s">
        <v>44</v>
      </c>
      <c r="V28" t="s">
        <v>49</v>
      </c>
      <c r="W28" s="20"/>
      <c r="X28" s="17" t="str">
        <f t="shared" si="1"/>
        <v/>
      </c>
      <c r="Y28" s="20"/>
      <c r="Z28" s="17" t="str">
        <f t="shared" si="2"/>
        <v/>
      </c>
      <c r="AA28" s="20"/>
      <c r="AB28" s="17" t="str">
        <f t="shared" si="3"/>
        <v/>
      </c>
    </row>
    <row r="29" spans="1:28">
      <c r="A29" s="5"/>
      <c r="B29" s="18" t="s">
        <v>42</v>
      </c>
      <c r="C29" s="7"/>
      <c r="D29" s="9"/>
      <c r="E29" s="11"/>
      <c r="F29" s="13" t="s">
        <v>17</v>
      </c>
      <c r="G29" s="15" t="s">
        <v>11</v>
      </c>
      <c r="I29" s="44"/>
      <c r="J29" s="44"/>
      <c r="K29" s="7" t="s">
        <v>67</v>
      </c>
      <c r="L29" t="s">
        <v>29</v>
      </c>
      <c r="V29" t="s">
        <v>34</v>
      </c>
      <c r="W29" s="20"/>
      <c r="X29" s="17" t="str">
        <f t="shared" si="1"/>
        <v/>
      </c>
      <c r="Y29" s="20"/>
      <c r="Z29" s="17" t="str">
        <f t="shared" si="2"/>
        <v/>
      </c>
      <c r="AA29" s="20"/>
      <c r="AB29" s="17" t="str">
        <f t="shared" si="3"/>
        <v/>
      </c>
    </row>
    <row r="30" spans="1:28">
      <c r="A30" s="5"/>
      <c r="B30" s="18" t="s">
        <v>43</v>
      </c>
      <c r="C30" s="7"/>
      <c r="D30" s="9"/>
      <c r="E30" s="11"/>
      <c r="F30" s="13" t="s">
        <v>15</v>
      </c>
      <c r="G30" s="15" t="s">
        <v>14</v>
      </c>
      <c r="I30" s="44"/>
      <c r="J30" s="44"/>
      <c r="K30" s="7"/>
      <c r="M30" t="s">
        <v>99</v>
      </c>
      <c r="V30" t="s">
        <v>57</v>
      </c>
      <c r="W30" s="20"/>
      <c r="X30" s="17" t="str">
        <f t="shared" si="1"/>
        <v/>
      </c>
      <c r="Y30" s="20"/>
      <c r="Z30" s="17" t="str">
        <f t="shared" si="2"/>
        <v/>
      </c>
      <c r="AA30" s="20"/>
      <c r="AB30" s="17" t="str">
        <f t="shared" si="3"/>
        <v/>
      </c>
    </row>
    <row r="31" spans="1:28">
      <c r="I31" s="44"/>
      <c r="J31" s="44"/>
      <c r="K31" s="7"/>
      <c r="N31" t="s">
        <v>37</v>
      </c>
      <c r="V31" t="s">
        <v>58</v>
      </c>
      <c r="W31" s="20"/>
      <c r="X31" s="17" t="str">
        <f t="shared" si="1"/>
        <v/>
      </c>
      <c r="Y31" s="20"/>
      <c r="Z31" s="17" t="str">
        <f t="shared" si="2"/>
        <v/>
      </c>
      <c r="AA31" s="20"/>
      <c r="AB31" s="17" t="str">
        <f t="shared" si="3"/>
        <v/>
      </c>
    </row>
    <row r="32" spans="1:28">
      <c r="I32" s="44"/>
      <c r="J32" s="44"/>
      <c r="K32" s="7"/>
      <c r="M32" t="s">
        <v>30</v>
      </c>
      <c r="V32" t="s">
        <v>59</v>
      </c>
      <c r="W32" s="20"/>
      <c r="X32" s="17" t="str">
        <f t="shared" si="1"/>
        <v/>
      </c>
      <c r="Y32" s="20"/>
      <c r="Z32" s="17" t="str">
        <f t="shared" si="2"/>
        <v/>
      </c>
      <c r="AA32" s="20"/>
      <c r="AB32" s="17" t="str">
        <f t="shared" si="3"/>
        <v/>
      </c>
    </row>
    <row r="33" spans="9:28">
      <c r="I33" s="44"/>
      <c r="J33" s="44"/>
      <c r="K33" s="13" t="s">
        <v>68</v>
      </c>
      <c r="L33" t="s">
        <v>91</v>
      </c>
      <c r="V33" s="23" t="s">
        <v>86</v>
      </c>
      <c r="W33" s="20"/>
      <c r="X33" s="17" t="str">
        <f t="shared" si="1"/>
        <v/>
      </c>
      <c r="Y33" s="20"/>
      <c r="Z33" s="17" t="str">
        <f t="shared" si="2"/>
        <v/>
      </c>
      <c r="AA33" s="20"/>
      <c r="AB33" s="17" t="str">
        <f t="shared" si="3"/>
        <v/>
      </c>
    </row>
    <row r="34" spans="9:28">
      <c r="I34" s="44"/>
      <c r="K34" s="13"/>
      <c r="M34" t="s">
        <v>101</v>
      </c>
      <c r="U34" s="21" t="s">
        <v>81</v>
      </c>
      <c r="V34" s="22">
        <v>1</v>
      </c>
      <c r="W34" s="24"/>
      <c r="X34" s="24">
        <f>V34-SUM(X23:X33)</f>
        <v>0.4</v>
      </c>
      <c r="Y34" s="24"/>
      <c r="Z34" s="24">
        <f>V34-(SUM(X23:X33)+SUM(Z23:Z33))</f>
        <v>0.19999999999999996</v>
      </c>
      <c r="AA34" s="24"/>
      <c r="AB34" s="24">
        <f>V34-(SUM(X23:X33)+SUM(Z23:Z33)+SUM(AB23:AB33))</f>
        <v>0</v>
      </c>
    </row>
    <row r="35" spans="9:28">
      <c r="J35" s="16" t="s">
        <v>64</v>
      </c>
      <c r="K35" s="5" t="s">
        <v>66</v>
      </c>
      <c r="L35" t="s">
        <v>44</v>
      </c>
    </row>
    <row r="36" spans="9:28">
      <c r="K36" s="18" t="s">
        <v>69</v>
      </c>
      <c r="L36" t="s">
        <v>65</v>
      </c>
      <c r="U36" s="16" t="s">
        <v>96</v>
      </c>
    </row>
    <row r="37" spans="9:28">
      <c r="K37" s="18"/>
      <c r="M37" t="s">
        <v>89</v>
      </c>
      <c r="U37" s="25"/>
      <c r="V37" s="26" t="s">
        <v>43</v>
      </c>
      <c r="W37" s="27">
        <v>0.7</v>
      </c>
      <c r="X37" s="28">
        <f>W37*W23</f>
        <v>0.42</v>
      </c>
      <c r="Y37" s="26"/>
      <c r="Z37" s="26" t="s">
        <v>42</v>
      </c>
      <c r="AA37" s="27">
        <v>0.3</v>
      </c>
      <c r="AB37" s="29">
        <f>AA37*W23</f>
        <v>0.18</v>
      </c>
    </row>
    <row r="38" spans="9:28">
      <c r="K38" s="18"/>
      <c r="N38" t="s">
        <v>102</v>
      </c>
      <c r="U38" s="30" t="s">
        <v>88</v>
      </c>
      <c r="V38" s="31" t="s">
        <v>87</v>
      </c>
      <c r="W38" s="32" t="s">
        <v>78</v>
      </c>
      <c r="X38" s="32" t="s">
        <v>77</v>
      </c>
      <c r="Y38" s="32" t="s">
        <v>79</v>
      </c>
      <c r="Z38" s="32" t="s">
        <v>77</v>
      </c>
      <c r="AA38" s="32" t="s">
        <v>80</v>
      </c>
      <c r="AB38" s="33" t="s">
        <v>77</v>
      </c>
    </row>
    <row r="39" spans="9:28">
      <c r="K39" s="9" t="s">
        <v>67</v>
      </c>
      <c r="L39" t="s">
        <v>83</v>
      </c>
      <c r="U39" s="34" t="s">
        <v>42</v>
      </c>
      <c r="V39" s="35" t="s">
        <v>16</v>
      </c>
      <c r="W39" s="36">
        <v>0.25</v>
      </c>
      <c r="X39" s="37">
        <f>IF(W39&gt;0,W39*AB37,"")</f>
        <v>4.4999999999999998E-2</v>
      </c>
      <c r="Y39" s="36"/>
      <c r="Z39" s="37" t="str">
        <f>IF(Y39&gt;0,Y39*X$43,"")</f>
        <v/>
      </c>
      <c r="AA39" s="36"/>
      <c r="AB39" s="38" t="str">
        <f>IF(AA39&gt;0,AA39*Z$43,"")</f>
        <v/>
      </c>
    </row>
    <row r="40" spans="9:28">
      <c r="K40" s="9"/>
      <c r="L40" t="s">
        <v>105</v>
      </c>
      <c r="M40" t="s">
        <v>99</v>
      </c>
      <c r="U40" s="34" t="s">
        <v>42</v>
      </c>
      <c r="V40" s="35" t="s">
        <v>17</v>
      </c>
      <c r="W40" s="36">
        <v>0.25</v>
      </c>
      <c r="X40" s="37">
        <f>IF(W40&gt;0,W40*AB37,"")</f>
        <v>4.4999999999999998E-2</v>
      </c>
      <c r="Y40" s="36"/>
      <c r="Z40" s="37" t="str">
        <f>IF(Y40&gt;0,Y40*X$43,"")</f>
        <v/>
      </c>
      <c r="AA40" s="36"/>
      <c r="AB40" s="38" t="str">
        <f>IF(AA40&gt;0,AA40*Z$43,"")</f>
        <v/>
      </c>
    </row>
    <row r="41" spans="9:28">
      <c r="K41" s="9"/>
      <c r="N41" t="s">
        <v>103</v>
      </c>
      <c r="U41" s="34" t="s">
        <v>43</v>
      </c>
      <c r="V41" s="35" t="s">
        <v>15</v>
      </c>
      <c r="W41" s="36">
        <v>0.5</v>
      </c>
      <c r="X41" s="37">
        <f>IF(W41&gt;0,W41*X37,"")</f>
        <v>0.21</v>
      </c>
      <c r="Y41" s="36"/>
      <c r="Z41" s="37" t="str">
        <f>IF(Y41&gt;0,Y41*X$43,"")</f>
        <v/>
      </c>
      <c r="AA41" s="36"/>
      <c r="AB41" s="38" t="str">
        <f>IF(AA41&gt;0,AA41*Z$43,"")</f>
        <v/>
      </c>
    </row>
    <row r="42" spans="9:28">
      <c r="K42" s="9"/>
      <c r="L42" t="s">
        <v>64</v>
      </c>
      <c r="M42" t="s">
        <v>104</v>
      </c>
      <c r="U42" s="39"/>
      <c r="V42" s="40" t="s">
        <v>82</v>
      </c>
      <c r="W42" s="41"/>
      <c r="X42" s="42" t="str">
        <f t="shared" ref="X42" si="4">IF(W42&gt;0,W42,"")</f>
        <v/>
      </c>
      <c r="Y42" s="41">
        <v>1</v>
      </c>
      <c r="Z42" s="42">
        <f>IF(Y42&gt;0,Y42*X$43,"")</f>
        <v>0.7</v>
      </c>
      <c r="AA42" s="41"/>
      <c r="AB42" s="43" t="str">
        <f>IF(AA42&gt;0,AA42*Z$43,"")</f>
        <v/>
      </c>
    </row>
    <row r="43" spans="9:28">
      <c r="K43" s="9"/>
      <c r="N43" t="s">
        <v>90</v>
      </c>
      <c r="V43" s="22">
        <v>1</v>
      </c>
      <c r="W43" s="24"/>
      <c r="X43" s="24">
        <f>V43-SUM(X39:X42)</f>
        <v>0.7</v>
      </c>
      <c r="Y43" s="24"/>
      <c r="Z43" s="24">
        <f>V43-(SUM(X39:X42)+SUM(Z39:Z42))</f>
        <v>0</v>
      </c>
      <c r="AA43" s="24"/>
      <c r="AB43" s="24">
        <f>V43-(SUM(X39:X42)+SUM(Z39:Z42)+SUM(AB39:AB42))</f>
        <v>0</v>
      </c>
    </row>
    <row r="44" spans="9:28">
      <c r="K44" s="13" t="s">
        <v>68</v>
      </c>
      <c r="L44" t="s">
        <v>84</v>
      </c>
    </row>
    <row r="45" spans="9:28">
      <c r="K45" s="13"/>
      <c r="L45" t="s">
        <v>105</v>
      </c>
      <c r="M45" t="s">
        <v>101</v>
      </c>
    </row>
    <row r="46" spans="9:28">
      <c r="K46" s="13"/>
      <c r="L46" t="s">
        <v>64</v>
      </c>
      <c r="M46" t="s">
        <v>89</v>
      </c>
    </row>
    <row r="47" spans="9:28">
      <c r="K47" s="13"/>
      <c r="N47" t="s">
        <v>92</v>
      </c>
    </row>
    <row r="48" spans="9:28">
      <c r="K48" s="13"/>
      <c r="N48" t="s">
        <v>93</v>
      </c>
      <c r="U48" s="21" t="s">
        <v>81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G29"/>
  <sheetViews>
    <sheetView zoomScale="60" zoomScaleNormal="60" workbookViewId="0"/>
  </sheetViews>
  <sheetFormatPr defaultRowHeight="15"/>
  <cols>
    <col min="1" max="1" width="16.42578125" bestFit="1" customWidth="1"/>
    <col min="2" max="2" width="10.85546875" bestFit="1" customWidth="1"/>
    <col min="3" max="3" width="18.28515625" bestFit="1" customWidth="1"/>
    <col min="6" max="6" width="4.85546875" customWidth="1"/>
  </cols>
  <sheetData>
    <row r="1" spans="1:7">
      <c r="F1" t="s">
        <v>12</v>
      </c>
    </row>
    <row r="2" spans="1:7">
      <c r="A2" t="s">
        <v>19</v>
      </c>
      <c r="B2" t="s">
        <v>8</v>
      </c>
      <c r="C2" t="s">
        <v>21</v>
      </c>
      <c r="D2" t="s">
        <v>9</v>
      </c>
      <c r="G2" t="s">
        <v>13</v>
      </c>
    </row>
    <row r="3" spans="1:7">
      <c r="G3" t="s">
        <v>14</v>
      </c>
    </row>
    <row r="4" spans="1:7">
      <c r="A4" t="s">
        <v>0</v>
      </c>
    </row>
    <row r="5" spans="1:7">
      <c r="B5" t="s">
        <v>4</v>
      </c>
    </row>
    <row r="6" spans="1:7">
      <c r="C6" s="1" t="s">
        <v>16</v>
      </c>
      <c r="D6" s="1" t="s">
        <v>10</v>
      </c>
    </row>
    <row r="7" spans="1:7">
      <c r="C7" t="s">
        <v>17</v>
      </c>
      <c r="D7" t="s">
        <v>11</v>
      </c>
    </row>
    <row r="8" spans="1:7">
      <c r="C8" t="s">
        <v>15</v>
      </c>
      <c r="D8" t="s">
        <v>14</v>
      </c>
    </row>
    <row r="9" spans="1:7">
      <c r="B9" t="s">
        <v>5</v>
      </c>
    </row>
    <row r="10" spans="1:7">
      <c r="C10" t="s">
        <v>16</v>
      </c>
      <c r="D10" t="s">
        <v>10</v>
      </c>
    </row>
    <row r="11" spans="1:7">
      <c r="C11" t="s">
        <v>17</v>
      </c>
      <c r="D11" t="s">
        <v>11</v>
      </c>
    </row>
    <row r="12" spans="1:7">
      <c r="C12" t="s">
        <v>15</v>
      </c>
      <c r="D12" t="s">
        <v>14</v>
      </c>
    </row>
    <row r="13" spans="1:7">
      <c r="B13" t="s">
        <v>6</v>
      </c>
    </row>
    <row r="14" spans="1:7">
      <c r="C14" t="s">
        <v>16</v>
      </c>
      <c r="D14" t="s">
        <v>10</v>
      </c>
    </row>
    <row r="15" spans="1:7">
      <c r="C15" t="s">
        <v>17</v>
      </c>
      <c r="D15" t="s">
        <v>11</v>
      </c>
    </row>
    <row r="16" spans="1:7">
      <c r="C16" t="s">
        <v>15</v>
      </c>
      <c r="D16" t="s">
        <v>14</v>
      </c>
    </row>
    <row r="17" spans="1:4">
      <c r="A17" t="s">
        <v>1</v>
      </c>
    </row>
    <row r="18" spans="1:4">
      <c r="B18" t="s">
        <v>7</v>
      </c>
    </row>
    <row r="19" spans="1:4">
      <c r="C19" s="1" t="s">
        <v>16</v>
      </c>
      <c r="D19" s="1" t="s">
        <v>10</v>
      </c>
    </row>
    <row r="20" spans="1:4">
      <c r="C20" t="s">
        <v>17</v>
      </c>
      <c r="D20" t="s">
        <v>11</v>
      </c>
    </row>
    <row r="21" spans="1:4">
      <c r="C21" t="s">
        <v>15</v>
      </c>
      <c r="D21" t="s">
        <v>14</v>
      </c>
    </row>
    <row r="22" spans="1:4">
      <c r="A22" t="s">
        <v>2</v>
      </c>
    </row>
    <row r="23" spans="1:4">
      <c r="C23" s="1" t="s">
        <v>16</v>
      </c>
      <c r="D23" s="1" t="s">
        <v>10</v>
      </c>
    </row>
    <row r="24" spans="1:4">
      <c r="C24" t="s">
        <v>17</v>
      </c>
      <c r="D24" t="s">
        <v>11</v>
      </c>
    </row>
    <row r="25" spans="1:4">
      <c r="C25" t="s">
        <v>15</v>
      </c>
      <c r="D25" t="s">
        <v>14</v>
      </c>
    </row>
    <row r="26" spans="1:4">
      <c r="A26" t="s">
        <v>3</v>
      </c>
    </row>
    <row r="27" spans="1:4">
      <c r="C27" s="1" t="s">
        <v>16</v>
      </c>
      <c r="D27" s="1" t="s">
        <v>10</v>
      </c>
    </row>
    <row r="28" spans="1:4">
      <c r="C28" t="s">
        <v>17</v>
      </c>
      <c r="D28" t="s">
        <v>11</v>
      </c>
    </row>
    <row r="29" spans="1:4">
      <c r="C29" t="s">
        <v>15</v>
      </c>
      <c r="D29" t="s">
        <v>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9"/>
  <sheetViews>
    <sheetView zoomScale="60" zoomScaleNormal="60" workbookViewId="0"/>
  </sheetViews>
  <sheetFormatPr defaultRowHeight="15"/>
  <cols>
    <col min="1" max="1" width="14.85546875" bestFit="1" customWidth="1"/>
    <col min="2" max="2" width="16.42578125" bestFit="1" customWidth="1"/>
    <col min="3" max="3" width="10.85546875" bestFit="1" customWidth="1"/>
    <col min="4" max="4" width="18.28515625" bestFit="1" customWidth="1"/>
    <col min="7" max="7" width="4.85546875" customWidth="1"/>
  </cols>
  <sheetData>
    <row r="1" spans="1:8">
      <c r="G1" t="s">
        <v>12</v>
      </c>
    </row>
    <row r="2" spans="1:8">
      <c r="A2" t="s">
        <v>18</v>
      </c>
      <c r="B2" t="s">
        <v>19</v>
      </c>
      <c r="C2" t="s">
        <v>8</v>
      </c>
      <c r="D2" t="s">
        <v>21</v>
      </c>
      <c r="E2" t="s">
        <v>9</v>
      </c>
      <c r="H2" t="s">
        <v>13</v>
      </c>
    </row>
    <row r="3" spans="1:8">
      <c r="H3" t="s">
        <v>14</v>
      </c>
    </row>
    <row r="4" spans="1:8">
      <c r="A4" t="s">
        <v>22</v>
      </c>
      <c r="B4" t="s">
        <v>0</v>
      </c>
    </row>
    <row r="5" spans="1:8">
      <c r="C5" t="s">
        <v>4</v>
      </c>
    </row>
    <row r="6" spans="1:8">
      <c r="D6" s="1" t="s">
        <v>16</v>
      </c>
      <c r="E6" s="1" t="s">
        <v>10</v>
      </c>
    </row>
    <row r="7" spans="1:8">
      <c r="D7" t="s">
        <v>17</v>
      </c>
      <c r="E7" t="s">
        <v>11</v>
      </c>
    </row>
    <row r="8" spans="1:8">
      <c r="D8" t="s">
        <v>15</v>
      </c>
      <c r="E8" t="s">
        <v>14</v>
      </c>
    </row>
    <row r="9" spans="1:8">
      <c r="C9" t="s">
        <v>5</v>
      </c>
    </row>
    <row r="10" spans="1:8">
      <c r="D10" s="1" t="s">
        <v>16</v>
      </c>
      <c r="E10" s="1" t="s">
        <v>10</v>
      </c>
    </row>
    <row r="11" spans="1:8">
      <c r="D11" t="s">
        <v>17</v>
      </c>
      <c r="E11" t="s">
        <v>11</v>
      </c>
    </row>
    <row r="12" spans="1:8">
      <c r="D12" t="s">
        <v>15</v>
      </c>
      <c r="E12" t="s">
        <v>14</v>
      </c>
    </row>
    <row r="13" spans="1:8">
      <c r="C13" t="s">
        <v>6</v>
      </c>
    </row>
    <row r="14" spans="1:8">
      <c r="D14" s="1" t="s">
        <v>16</v>
      </c>
      <c r="E14" s="1" t="s">
        <v>10</v>
      </c>
    </row>
    <row r="15" spans="1:8">
      <c r="D15" t="s">
        <v>17</v>
      </c>
      <c r="E15" t="s">
        <v>11</v>
      </c>
    </row>
    <row r="16" spans="1:8">
      <c r="D16" t="s">
        <v>15</v>
      </c>
      <c r="E16" t="s">
        <v>14</v>
      </c>
    </row>
    <row r="17" spans="1:5">
      <c r="A17" t="s">
        <v>23</v>
      </c>
      <c r="B17" t="s">
        <v>1</v>
      </c>
    </row>
    <row r="18" spans="1:5">
      <c r="C18" t="s">
        <v>7</v>
      </c>
    </row>
    <row r="19" spans="1:5">
      <c r="D19" s="1" t="s">
        <v>16</v>
      </c>
      <c r="E19" s="1" t="s">
        <v>10</v>
      </c>
    </row>
    <row r="20" spans="1:5">
      <c r="D20" t="s">
        <v>17</v>
      </c>
      <c r="E20" t="s">
        <v>11</v>
      </c>
    </row>
    <row r="21" spans="1:5">
      <c r="D21" t="s">
        <v>15</v>
      </c>
      <c r="E21" t="s">
        <v>14</v>
      </c>
    </row>
    <row r="22" spans="1:5">
      <c r="A22" t="s">
        <v>24</v>
      </c>
      <c r="B22" t="s">
        <v>2</v>
      </c>
    </row>
    <row r="23" spans="1:5">
      <c r="D23" s="1" t="s">
        <v>16</v>
      </c>
      <c r="E23" s="1" t="s">
        <v>10</v>
      </c>
    </row>
    <row r="24" spans="1:5">
      <c r="D24" t="s">
        <v>17</v>
      </c>
      <c r="E24" t="s">
        <v>11</v>
      </c>
    </row>
    <row r="25" spans="1:5">
      <c r="D25" t="s">
        <v>15</v>
      </c>
      <c r="E25" t="s">
        <v>14</v>
      </c>
    </row>
    <row r="26" spans="1:5">
      <c r="A26" t="s">
        <v>27</v>
      </c>
      <c r="B26" t="s">
        <v>3</v>
      </c>
    </row>
    <row r="27" spans="1:5">
      <c r="D27" s="1" t="s">
        <v>16</v>
      </c>
      <c r="E27" s="1" t="s">
        <v>10</v>
      </c>
    </row>
    <row r="28" spans="1:5">
      <c r="D28" t="s">
        <v>17</v>
      </c>
      <c r="E28" t="s">
        <v>11</v>
      </c>
    </row>
    <row r="29" spans="1:5">
      <c r="D29" t="s">
        <v>15</v>
      </c>
      <c r="E29"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29"/>
  <sheetViews>
    <sheetView zoomScale="60" zoomScaleNormal="60" workbookViewId="0"/>
  </sheetViews>
  <sheetFormatPr defaultRowHeight="15"/>
  <cols>
    <col min="1" max="1" width="20" bestFit="1" customWidth="1"/>
    <col min="2" max="2" width="16.42578125" bestFit="1" customWidth="1"/>
    <col min="3" max="3" width="10.85546875" bestFit="1" customWidth="1"/>
    <col min="4" max="4" width="18.28515625" bestFit="1" customWidth="1"/>
    <col min="7" max="7" width="4.85546875" customWidth="1"/>
  </cols>
  <sheetData>
    <row r="1" spans="1:8">
      <c r="G1" t="s">
        <v>12</v>
      </c>
    </row>
    <row r="2" spans="1:8">
      <c r="A2" t="s">
        <v>20</v>
      </c>
      <c r="B2" t="s">
        <v>19</v>
      </c>
      <c r="C2" t="s">
        <v>8</v>
      </c>
      <c r="D2" t="s">
        <v>21</v>
      </c>
      <c r="E2" t="s">
        <v>9</v>
      </c>
      <c r="H2" t="s">
        <v>13</v>
      </c>
    </row>
    <row r="3" spans="1:8">
      <c r="H3" t="s">
        <v>14</v>
      </c>
    </row>
    <row r="4" spans="1:8">
      <c r="B4" t="s">
        <v>0</v>
      </c>
    </row>
    <row r="5" spans="1:8">
      <c r="C5" t="s">
        <v>4</v>
      </c>
    </row>
    <row r="6" spans="1:8">
      <c r="A6" t="s">
        <v>42</v>
      </c>
      <c r="D6" t="s">
        <v>16</v>
      </c>
      <c r="E6" t="s">
        <v>10</v>
      </c>
    </row>
    <row r="7" spans="1:8">
      <c r="A7" t="s">
        <v>42</v>
      </c>
      <c r="D7" t="s">
        <v>17</v>
      </c>
      <c r="E7" t="s">
        <v>11</v>
      </c>
    </row>
    <row r="8" spans="1:8">
      <c r="A8" t="s">
        <v>43</v>
      </c>
      <c r="D8" t="s">
        <v>15</v>
      </c>
      <c r="E8" t="s">
        <v>14</v>
      </c>
    </row>
    <row r="9" spans="1:8">
      <c r="C9" t="s">
        <v>5</v>
      </c>
    </row>
    <row r="10" spans="1:8">
      <c r="A10" t="s">
        <v>42</v>
      </c>
      <c r="D10" t="s">
        <v>16</v>
      </c>
      <c r="E10" t="s">
        <v>10</v>
      </c>
    </row>
    <row r="11" spans="1:8">
      <c r="A11" t="s">
        <v>42</v>
      </c>
      <c r="D11" t="s">
        <v>17</v>
      </c>
      <c r="E11" t="s">
        <v>11</v>
      </c>
    </row>
    <row r="12" spans="1:8">
      <c r="A12" t="s">
        <v>43</v>
      </c>
      <c r="D12" t="s">
        <v>15</v>
      </c>
      <c r="E12" t="s">
        <v>14</v>
      </c>
    </row>
    <row r="13" spans="1:8">
      <c r="C13" t="s">
        <v>6</v>
      </c>
    </row>
    <row r="14" spans="1:8">
      <c r="A14" t="s">
        <v>42</v>
      </c>
      <c r="D14" t="s">
        <v>16</v>
      </c>
      <c r="E14" t="s">
        <v>10</v>
      </c>
    </row>
    <row r="15" spans="1:8">
      <c r="A15" t="s">
        <v>42</v>
      </c>
      <c r="D15" t="s">
        <v>17</v>
      </c>
      <c r="E15" t="s">
        <v>11</v>
      </c>
    </row>
    <row r="16" spans="1:8">
      <c r="A16" t="s">
        <v>43</v>
      </c>
      <c r="D16" t="s">
        <v>15</v>
      </c>
      <c r="E16" t="s">
        <v>14</v>
      </c>
    </row>
    <row r="17" spans="1:5">
      <c r="B17" t="s">
        <v>1</v>
      </c>
    </row>
    <row r="18" spans="1:5">
      <c r="C18" t="s">
        <v>7</v>
      </c>
    </row>
    <row r="19" spans="1:5">
      <c r="A19" t="s">
        <v>42</v>
      </c>
      <c r="D19" t="s">
        <v>16</v>
      </c>
      <c r="E19" t="s">
        <v>10</v>
      </c>
    </row>
    <row r="20" spans="1:5">
      <c r="A20" t="s">
        <v>42</v>
      </c>
      <c r="D20" t="s">
        <v>17</v>
      </c>
      <c r="E20" t="s">
        <v>11</v>
      </c>
    </row>
    <row r="21" spans="1:5">
      <c r="A21" t="s">
        <v>43</v>
      </c>
      <c r="D21" t="s">
        <v>15</v>
      </c>
      <c r="E21" t="s">
        <v>14</v>
      </c>
    </row>
    <row r="22" spans="1:5">
      <c r="B22" t="s">
        <v>2</v>
      </c>
    </row>
    <row r="23" spans="1:5">
      <c r="A23" t="s">
        <v>42</v>
      </c>
      <c r="D23" t="s">
        <v>16</v>
      </c>
      <c r="E23" t="s">
        <v>10</v>
      </c>
    </row>
    <row r="24" spans="1:5">
      <c r="A24" t="s">
        <v>42</v>
      </c>
      <c r="D24" t="s">
        <v>17</v>
      </c>
      <c r="E24" t="s">
        <v>11</v>
      </c>
    </row>
    <row r="25" spans="1:5">
      <c r="A25" t="s">
        <v>43</v>
      </c>
      <c r="D25" t="s">
        <v>15</v>
      </c>
      <c r="E25" t="s">
        <v>14</v>
      </c>
    </row>
    <row r="26" spans="1:5">
      <c r="B26" t="s">
        <v>3</v>
      </c>
    </row>
    <row r="27" spans="1:5">
      <c r="A27" t="s">
        <v>42</v>
      </c>
      <c r="D27" t="s">
        <v>16</v>
      </c>
      <c r="E27" t="s">
        <v>10</v>
      </c>
    </row>
    <row r="28" spans="1:5">
      <c r="A28" t="s">
        <v>42</v>
      </c>
      <c r="D28" t="s">
        <v>17</v>
      </c>
      <c r="E28" t="s">
        <v>11</v>
      </c>
    </row>
    <row r="29" spans="1:5">
      <c r="A29" t="s">
        <v>43</v>
      </c>
      <c r="D29" t="s">
        <v>15</v>
      </c>
      <c r="E29"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IORM architecture &amp; design</vt:lpstr>
      <vt:lpstr>IORM matrix</vt:lpstr>
      <vt:lpstr>FullModelExample1</vt:lpstr>
      <vt:lpstr>FullModelExample2</vt:lpstr>
      <vt:lpstr>simple_plan</vt:lpstr>
      <vt:lpstr>sandbox</vt:lpstr>
      <vt:lpstr>testcase-flat</vt:lpstr>
      <vt:lpstr>testcase-profiles</vt:lpstr>
      <vt:lpstr>testcase-category</vt:lpstr>
      <vt:lpstr>revert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dc:creator>
  <cp:lastModifiedBy>karl</cp:lastModifiedBy>
  <dcterms:created xsi:type="dcterms:W3CDTF">2015-03-23T04:51:26Z</dcterms:created>
  <dcterms:modified xsi:type="dcterms:W3CDTF">2015-11-19T15:32:37Z</dcterms:modified>
</cp:coreProperties>
</file>