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showInkAnnotation="0" autoCompressPictures="0"/>
  <bookViews>
    <workbookView xWindow="0" yWindow="0" windowWidth="32480" windowHeight="27320" tabRatio="500" activeTab="1"/>
  </bookViews>
  <sheets>
    <sheet name=" INFORMATION" sheetId="4" r:id="rId1"/>
    <sheet name="2015 INDUSTRY PRO Order Form" sheetId="1" r:id="rId2"/>
  </sheets>
  <externalReferences>
    <externalReference r:id="rId3"/>
  </externalReferences>
  <definedNames>
    <definedName name="_xlnm._FilterDatabase" localSheetId="0" hidden="1">' INFORMATION'!#REF!</definedName>
    <definedName name="Carded" localSheetId="0">' INFORMATION'!#REF!</definedName>
    <definedName name="Carded">'[1]2013 Dealer Order Form'!#REF!</definedName>
    <definedName name="FLOATANTS" localSheetId="0">' INFORMATION'!#REF!</definedName>
    <definedName name="FLOATANTS">'[1]2013 Dealer Order Form'!#REF!</definedName>
    <definedName name="Order" localSheetId="0">' INFORMATION'!#REF!</definedName>
    <definedName name="Order">'[1]2013 Dealer Order Form'!#REF!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245" i="1" l="1"/>
  <c r="N245" i="1"/>
  <c r="N19" i="1"/>
  <c r="N20" i="1"/>
  <c r="N21" i="1"/>
  <c r="N22" i="1"/>
  <c r="N23" i="1"/>
  <c r="N24" i="1"/>
  <c r="N25" i="1"/>
  <c r="N26" i="1"/>
  <c r="N27" i="1"/>
  <c r="N28" i="1"/>
  <c r="N29" i="1"/>
  <c r="N30" i="1"/>
  <c r="N31" i="1"/>
  <c r="N32" i="1"/>
  <c r="N34" i="1"/>
  <c r="N35" i="1"/>
  <c r="N36" i="1"/>
  <c r="N37" i="1"/>
  <c r="N38" i="1"/>
  <c r="N40" i="1"/>
  <c r="N41" i="1"/>
  <c r="N42" i="1"/>
  <c r="N43" i="1"/>
  <c r="N44" i="1"/>
  <c r="N45" i="1"/>
  <c r="N47" i="1"/>
  <c r="N48" i="1"/>
  <c r="N49" i="1"/>
  <c r="N50" i="1"/>
  <c r="N51" i="1"/>
  <c r="N52" i="1"/>
  <c r="N53" i="1"/>
  <c r="N54" i="1"/>
  <c r="N55" i="1"/>
  <c r="N56"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8" i="1"/>
  <c r="N139" i="1"/>
  <c r="N140" i="1"/>
  <c r="N141" i="1"/>
  <c r="N142" i="1"/>
  <c r="N143" i="1"/>
  <c r="N144" i="1"/>
  <c r="N145" i="1"/>
  <c r="N146" i="1"/>
  <c r="N147" i="1"/>
  <c r="N148" i="1"/>
  <c r="N149" i="1"/>
  <c r="N150" i="1"/>
  <c r="N151" i="1"/>
  <c r="N152" i="1"/>
  <c r="N153" i="1"/>
  <c r="N154" i="1"/>
  <c r="N155" i="1"/>
  <c r="N156" i="1"/>
  <c r="N157" i="1"/>
  <c r="N158" i="1"/>
  <c r="N159" i="1"/>
  <c r="N160" i="1"/>
  <c r="N162" i="1"/>
  <c r="N163" i="1"/>
  <c r="N164" i="1"/>
  <c r="N165" i="1"/>
  <c r="N166" i="1"/>
  <c r="N167" i="1"/>
  <c r="N168" i="1"/>
  <c r="N169"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2" i="1"/>
  <c r="N203" i="1"/>
  <c r="N204" i="1"/>
  <c r="N205" i="1"/>
  <c r="N248" i="1"/>
  <c r="N249" i="1"/>
  <c r="H251" i="1"/>
  <c r="N18" i="1"/>
  <c r="M214" i="1"/>
  <c r="N214" i="1"/>
  <c r="M215" i="1"/>
  <c r="N215" i="1"/>
  <c r="M216" i="1"/>
  <c r="N216" i="1"/>
  <c r="M217" i="1"/>
  <c r="N217" i="1"/>
  <c r="M218" i="1"/>
  <c r="N218" i="1"/>
  <c r="M219" i="1"/>
  <c r="N219" i="1"/>
  <c r="M220" i="1"/>
  <c r="N220" i="1"/>
  <c r="M221" i="1"/>
  <c r="N221" i="1"/>
  <c r="M222" i="1"/>
  <c r="N222" i="1"/>
  <c r="M223" i="1"/>
  <c r="N223" i="1"/>
  <c r="M225" i="1"/>
  <c r="N225" i="1"/>
  <c r="M226" i="1"/>
  <c r="N226" i="1"/>
  <c r="M227" i="1"/>
  <c r="N227" i="1"/>
  <c r="M228" i="1"/>
  <c r="N228" i="1"/>
  <c r="M229" i="1"/>
  <c r="N229" i="1"/>
  <c r="M230" i="1"/>
  <c r="N230" i="1"/>
  <c r="M232" i="1"/>
  <c r="N232" i="1"/>
  <c r="M233" i="1"/>
  <c r="N233" i="1"/>
  <c r="M234" i="1"/>
  <c r="N234" i="1"/>
  <c r="M235" i="1"/>
  <c r="N235" i="1"/>
  <c r="M236" i="1"/>
  <c r="N236" i="1"/>
  <c r="M237" i="1"/>
  <c r="N237" i="1"/>
  <c r="M239" i="1"/>
  <c r="N239" i="1"/>
  <c r="M240" i="1"/>
  <c r="N240" i="1"/>
  <c r="M242" i="1"/>
  <c r="N242" i="1"/>
  <c r="M243" i="1"/>
  <c r="N243" i="1"/>
  <c r="M244" i="1"/>
  <c r="N244" i="1"/>
  <c r="M246" i="1"/>
  <c r="N246" i="1"/>
  <c r="M247" i="1"/>
  <c r="N247" i="1"/>
  <c r="M202" i="1"/>
  <c r="M203" i="1"/>
  <c r="M204" i="1"/>
  <c r="M205" i="1"/>
  <c r="O159" i="1"/>
  <c r="O18" i="1"/>
  <c r="O19" i="1"/>
  <c r="O20" i="1"/>
  <c r="O21" i="1"/>
  <c r="O22" i="1"/>
  <c r="O23" i="1"/>
  <c r="O24" i="1"/>
  <c r="O25" i="1"/>
  <c r="O26" i="1"/>
  <c r="O27" i="1"/>
  <c r="O28" i="1"/>
  <c r="O29" i="1"/>
  <c r="O30" i="1"/>
  <c r="O31" i="1"/>
  <c r="O32" i="1"/>
  <c r="O34" i="1"/>
  <c r="O35" i="1"/>
  <c r="O36" i="1"/>
  <c r="O37" i="1"/>
  <c r="O38" i="1"/>
  <c r="O40" i="1"/>
  <c r="O41" i="1"/>
  <c r="O42" i="1"/>
  <c r="O43" i="1"/>
  <c r="O44" i="1"/>
  <c r="O45" i="1"/>
  <c r="O47" i="1"/>
  <c r="O48" i="1"/>
  <c r="O49" i="1"/>
  <c r="O50" i="1"/>
  <c r="O51" i="1"/>
  <c r="O52" i="1"/>
  <c r="O53" i="1"/>
  <c r="O54" i="1"/>
  <c r="O55" i="1"/>
  <c r="O56"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8" i="1"/>
  <c r="O139" i="1"/>
  <c r="O140" i="1"/>
  <c r="O141" i="1"/>
  <c r="O142" i="1"/>
  <c r="O143" i="1"/>
  <c r="O144" i="1"/>
  <c r="O145" i="1"/>
  <c r="O146" i="1"/>
  <c r="O147" i="1"/>
  <c r="O148" i="1"/>
  <c r="O149" i="1"/>
  <c r="O150" i="1"/>
  <c r="O151" i="1"/>
  <c r="O152" i="1"/>
  <c r="O153" i="1"/>
  <c r="O154" i="1"/>
  <c r="O155" i="1"/>
  <c r="O156" i="1"/>
  <c r="O157" i="1"/>
  <c r="O158" i="1"/>
  <c r="O160" i="1"/>
  <c r="O162" i="1"/>
  <c r="O163" i="1"/>
  <c r="O164" i="1"/>
  <c r="O165" i="1"/>
  <c r="O166" i="1"/>
  <c r="O167" i="1"/>
  <c r="O168" i="1"/>
  <c r="O169"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2" i="1"/>
  <c r="O203" i="1"/>
  <c r="O204" i="1"/>
  <c r="O205"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P159" i="1"/>
  <c r="P18" i="1"/>
  <c r="P19" i="1"/>
  <c r="P20" i="1"/>
  <c r="P21" i="1"/>
  <c r="P22" i="1"/>
  <c r="P23" i="1"/>
  <c r="P24" i="1"/>
  <c r="P25" i="1"/>
  <c r="P26" i="1"/>
  <c r="P27" i="1"/>
  <c r="P28" i="1"/>
  <c r="P29" i="1"/>
  <c r="P30" i="1"/>
  <c r="P31" i="1"/>
  <c r="P32" i="1"/>
  <c r="P34" i="1"/>
  <c r="P35" i="1"/>
  <c r="P36" i="1"/>
  <c r="P37" i="1"/>
  <c r="P38" i="1"/>
  <c r="P40" i="1"/>
  <c r="P41" i="1"/>
  <c r="P42" i="1"/>
  <c r="P43" i="1"/>
  <c r="P44" i="1"/>
  <c r="P45" i="1"/>
  <c r="P47" i="1"/>
  <c r="P48" i="1"/>
  <c r="P49" i="1"/>
  <c r="P50" i="1"/>
  <c r="P51" i="1"/>
  <c r="P52" i="1"/>
  <c r="P53" i="1"/>
  <c r="P54" i="1"/>
  <c r="P55" i="1"/>
  <c r="P56"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8" i="1"/>
  <c r="P139" i="1"/>
  <c r="P140" i="1"/>
  <c r="P141" i="1"/>
  <c r="P142" i="1"/>
  <c r="P143" i="1"/>
  <c r="P144" i="1"/>
  <c r="P145" i="1"/>
  <c r="P146" i="1"/>
  <c r="P147" i="1"/>
  <c r="P148" i="1"/>
  <c r="P149" i="1"/>
  <c r="P150" i="1"/>
  <c r="P151" i="1"/>
  <c r="P152" i="1"/>
  <c r="P153" i="1"/>
  <c r="P154" i="1"/>
  <c r="P155" i="1"/>
  <c r="P156" i="1"/>
  <c r="P157" i="1"/>
  <c r="P158" i="1"/>
  <c r="P160" i="1"/>
  <c r="P162" i="1"/>
  <c r="P163" i="1"/>
  <c r="P164" i="1"/>
  <c r="P165" i="1"/>
  <c r="P166" i="1"/>
  <c r="P167" i="1"/>
  <c r="P168" i="1"/>
  <c r="P169"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2" i="1"/>
  <c r="P203" i="1"/>
  <c r="P204" i="1"/>
  <c r="P205" i="1"/>
  <c r="P214" i="1"/>
  <c r="P215" i="1"/>
  <c r="P216" i="1"/>
  <c r="P217" i="1"/>
  <c r="P218" i="1"/>
  <c r="P219" i="1"/>
  <c r="P220" i="1"/>
  <c r="P221" i="1"/>
  <c r="P222" i="1"/>
  <c r="P223" i="1"/>
  <c r="P225" i="1"/>
  <c r="P226" i="1"/>
  <c r="P227" i="1"/>
  <c r="P228" i="1"/>
  <c r="P229" i="1"/>
  <c r="P230" i="1"/>
  <c r="P232" i="1"/>
  <c r="P233" i="1"/>
  <c r="P234" i="1"/>
  <c r="P235" i="1"/>
  <c r="P236" i="1"/>
  <c r="P237" i="1"/>
  <c r="P239" i="1"/>
  <c r="P240" i="1"/>
  <c r="P242" i="1"/>
  <c r="P243" i="1"/>
  <c r="P244" i="1"/>
  <c r="P245" i="1"/>
  <c r="P246" i="1"/>
  <c r="P247" i="1"/>
  <c r="P224" i="1"/>
  <c r="P231" i="1"/>
  <c r="P238" i="1"/>
  <c r="P241" i="1"/>
  <c r="P248" i="1"/>
  <c r="O287" i="1"/>
  <c r="O286" i="1"/>
  <c r="O280" i="1"/>
  <c r="O281" i="1"/>
  <c r="O282" i="1"/>
  <c r="O283" i="1"/>
  <c r="O284" i="1"/>
  <c r="O279" i="1"/>
  <c r="O272" i="1"/>
  <c r="O273" i="1"/>
  <c r="O274" i="1"/>
  <c r="O275" i="1"/>
  <c r="O276" i="1"/>
  <c r="O271" i="1"/>
  <c r="O258" i="1"/>
  <c r="O259" i="1"/>
  <c r="O260" i="1"/>
  <c r="O261" i="1"/>
  <c r="O262" i="1"/>
  <c r="O263" i="1"/>
  <c r="O264" i="1"/>
  <c r="O265" i="1"/>
  <c r="O266" i="1"/>
  <c r="O257" i="1"/>
</calcChain>
</file>

<file path=xl/sharedStrings.xml><?xml version="1.0" encoding="utf-8"?>
<sst xmlns="http://schemas.openxmlformats.org/spreadsheetml/2006/main" count="810" uniqueCount="546">
  <si>
    <t>Grey</t>
  </si>
  <si>
    <t>4" x 2"</t>
  </si>
  <si>
    <t>4.5" x 2.5"</t>
  </si>
  <si>
    <t>8" x 1"</t>
  </si>
  <si>
    <t>NEEDLE REPLACEMENT - RED - X SMALL OPENING - ( Flow only)</t>
  </si>
  <si>
    <t>NEEDLE REPLACEMENT - GREY - X LARGE OPENING - (Thick only)</t>
  </si>
  <si>
    <t>MEN'S SHIRTS</t>
    <phoneticPr fontId="12" type="noConversion"/>
  </si>
  <si>
    <t>WOMEN'S SHIRTS</t>
    <phoneticPr fontId="12" type="noConversion"/>
  </si>
  <si>
    <t>F9804</t>
    <phoneticPr fontId="0" type="noConversion"/>
  </si>
  <si>
    <t>OTHER</t>
    <phoneticPr fontId="12" type="noConversion"/>
  </si>
  <si>
    <t>LOON LOGO STICKER</t>
    <phoneticPr fontId="0" type="noConversion"/>
  </si>
  <si>
    <t>FISHING WITH A CONSCIENCE STICKER</t>
    <phoneticPr fontId="0" type="noConversion"/>
  </si>
  <si>
    <t>EXPEDITION T-SHIRT</t>
  </si>
  <si>
    <t>DIAMOND PEAK T-SHIRT</t>
  </si>
  <si>
    <t>CHARCOAL</t>
  </si>
  <si>
    <t>HEATHER BROWN</t>
  </si>
  <si>
    <t>HEATHER BLACK</t>
  </si>
  <si>
    <t>RED</t>
  </si>
  <si>
    <t>CAMPER HAT</t>
  </si>
  <si>
    <t>LINEAR HAT</t>
  </si>
  <si>
    <t xml:space="preserve"> </t>
  </si>
  <si>
    <t>SWAG DATA VALIDATION</t>
  </si>
  <si>
    <t>SUNSET T-SHIRT</t>
  </si>
  <si>
    <t>SUNSET HAT</t>
  </si>
  <si>
    <t>5"</t>
  </si>
  <si>
    <t>3.5"</t>
  </si>
  <si>
    <t>4"</t>
  </si>
  <si>
    <t>4.5"</t>
  </si>
  <si>
    <t>NEEDLE REPLACEMENT - BLUE - SMALL OPENING - (Best w Thin)</t>
  </si>
  <si>
    <t>NEEDLE REPLACEMENT - PINK - MED OPENING - (Thick or Thin)</t>
  </si>
  <si>
    <t>NEEDLE REPLACEMENT - GREEN - LARGE OPENING - (Best w Thick)</t>
  </si>
  <si>
    <t>F9612</t>
  </si>
  <si>
    <t>F9613</t>
  </si>
  <si>
    <t>F9614</t>
  </si>
  <si>
    <t>F9818</t>
  </si>
  <si>
    <t>F9819</t>
  </si>
  <si>
    <t>F9820</t>
  </si>
  <si>
    <r>
      <rPr>
        <sz val="12"/>
        <color indexed="8"/>
        <rFont val="Tw Cen MT"/>
        <family val="2"/>
      </rPr>
      <t>SUNSET</t>
    </r>
    <r>
      <rPr>
        <sz val="12"/>
        <color indexed="8"/>
        <rFont val="Tw Cen MT"/>
        <family val="2"/>
      </rPr>
      <t xml:space="preserve"> T-SHIRT</t>
    </r>
  </si>
  <si>
    <r>
      <rPr>
        <sz val="12"/>
        <color indexed="8"/>
        <rFont val="Tw Cen MT"/>
        <family val="2"/>
      </rPr>
      <t>SUNSET</t>
    </r>
    <r>
      <rPr>
        <sz val="12"/>
        <color indexed="8"/>
        <rFont val="Tw Cen MT"/>
        <family val="2"/>
      </rPr>
      <t xml:space="preserve"> HAT</t>
    </r>
  </si>
  <si>
    <t>F9501</t>
  </si>
  <si>
    <t>BEARDED SUNMASK</t>
  </si>
  <si>
    <t>F9205</t>
  </si>
  <si>
    <t>SUNSET STICKER</t>
  </si>
  <si>
    <t>F9206</t>
  </si>
  <si>
    <t>ON THE HORIZON STICKER</t>
  </si>
  <si>
    <t>F9201</t>
    <phoneticPr fontId="0" type="noConversion"/>
  </si>
  <si>
    <t>F9202</t>
    <phoneticPr fontId="0" type="noConversion"/>
  </si>
  <si>
    <t>LOON ICON STICKER</t>
    <phoneticPr fontId="0" type="noConversion"/>
  </si>
  <si>
    <t>F9203</t>
    <phoneticPr fontId="0" type="noConversion"/>
  </si>
  <si>
    <t xml:space="preserve">BULK TIP TOPPERS SMALL GREEN (100pcs) </t>
  </si>
  <si>
    <t xml:space="preserve">BULK TIP TOPPERS SMALL PINK (100pcs) </t>
  </si>
  <si>
    <t xml:space="preserve">BULK TIP TOPPERS SMALL WHITE (100pcs) </t>
  </si>
  <si>
    <t xml:space="preserve">BULK TIP TOPPERS LARGE YELLOW (100pcs) </t>
  </si>
  <si>
    <t xml:space="preserve">BULK TIP TOPPERS LARGE ORANGE (100pcs) </t>
  </si>
  <si>
    <t xml:space="preserve">BULK TIP TOPPERS LARGE GREEN (100pcs) </t>
  </si>
  <si>
    <t xml:space="preserve">BULK TIP TOPPERS LARGE PINK (100pcs) </t>
  </si>
  <si>
    <t xml:space="preserve">BULK TIP TOPPERS LARGE WHITE (100pcs) </t>
  </si>
  <si>
    <t xml:space="preserve">BULK STEALTH TIP TOPPERS LARGE ASSORTED (100pcs) </t>
  </si>
  <si>
    <t xml:space="preserve">BULK STEALTH TIP TOPPERS SMALL ASSORTED (100pcs) </t>
  </si>
  <si>
    <t xml:space="preserve">BULK STEALTH TIP TOPPERS LARGE DARK GREEN (100pcs) </t>
  </si>
  <si>
    <t xml:space="preserve">BULK STEALTH TIP TOPPERS LARGE TAN (100pcs) </t>
  </si>
  <si>
    <t xml:space="preserve">BULK STEALTH TIP TOPPERS LARGE BLACK/WHITE (100pcs) </t>
  </si>
  <si>
    <t xml:space="preserve">BULK STEALTH TIP TOPPERS SMALL DARK GREEN (100pcs) </t>
  </si>
  <si>
    <t xml:space="preserve">BULK STEALTH TIP TOPPERS SMALL TAN (100pcs) </t>
  </si>
  <si>
    <t xml:space="preserve">BULK STEALTH TIP TOPPERS SMALL BLACK/WHITE (100pcs) </t>
  </si>
  <si>
    <t>F0461</t>
    <phoneticPr fontId="3" type="noConversion"/>
  </si>
  <si>
    <t>BULK FOAM TIP TOPPER YELLOW  (100pcs)</t>
    <phoneticPr fontId="3" type="noConversion"/>
  </si>
  <si>
    <t>F0462</t>
    <phoneticPr fontId="3" type="noConversion"/>
  </si>
  <si>
    <t>BULK FOAM TIP TOPPER ORANGE (100pcs)</t>
    <phoneticPr fontId="3" type="noConversion"/>
  </si>
  <si>
    <t>F0463</t>
    <phoneticPr fontId="3" type="noConversion"/>
  </si>
  <si>
    <t>BULK FOAM TIP TOPPER PINK  (100pcs)</t>
    <phoneticPr fontId="3" type="noConversion"/>
  </si>
  <si>
    <t>F0464</t>
    <phoneticPr fontId="3" type="noConversion"/>
  </si>
  <si>
    <t xml:space="preserve">BULK FOAM TIP TOPPER WHITE  (100pcs) </t>
    <phoneticPr fontId="3" type="noConversion"/>
  </si>
  <si>
    <t>F0465</t>
    <phoneticPr fontId="3" type="noConversion"/>
  </si>
  <si>
    <t>BULK FOAM TIP TOPPER ASSORTED (100pcs)</t>
    <phoneticPr fontId="3" type="noConversion"/>
  </si>
  <si>
    <t xml:space="preserve">BULK NIPPERS with comfy grip (50 pcs) </t>
  </si>
  <si>
    <t xml:space="preserve">BULK ZINGERS (35 pcs) </t>
  </si>
  <si>
    <t xml:space="preserve">BULK NIPPERS w/KNOT TOOL (40 pcs) </t>
  </si>
  <si>
    <t xml:space="preserve">BULK DUAL ZINGERS (25 pcs) </t>
  </si>
  <si>
    <t xml:space="preserve">BULK LEADER STRAIGHTENER (15 pcs) </t>
  </si>
  <si>
    <t>MARKETING MATERIALS</t>
  </si>
  <si>
    <t>CARDED (+15¢)</t>
  </si>
  <si>
    <t xml:space="preserve">UV CLEAR FLY FINISH - THIN (1/2 oz) </t>
  </si>
  <si>
    <t>F0061</t>
  </si>
  <si>
    <t>F0062</t>
  </si>
  <si>
    <t xml:space="preserve">UV FLY PAINT ORANGE </t>
  </si>
  <si>
    <t>F0063</t>
  </si>
  <si>
    <t xml:space="preserve">UV FLY PAINT YELLOW </t>
  </si>
  <si>
    <t>F0752</t>
  </si>
  <si>
    <t xml:space="preserve">UV FLY PAINT KIT </t>
  </si>
  <si>
    <t>F0753</t>
  </si>
  <si>
    <t xml:space="preserve">UV FLY TYING KIT (1/2 oz) </t>
  </si>
  <si>
    <t>F6010</t>
  </si>
  <si>
    <t>UV MEGA LIGHT</t>
  </si>
  <si>
    <t>3.8 watt</t>
  </si>
  <si>
    <t>F0850</t>
  </si>
  <si>
    <t>F0851</t>
  </si>
  <si>
    <t>F0852</t>
  </si>
  <si>
    <t>F0853</t>
  </si>
  <si>
    <t>F0854</t>
  </si>
  <si>
    <t xml:space="preserve">TIP TOPPERS SMALL YELLOW (3 PACK) </t>
  </si>
  <si>
    <t xml:space="preserve">TIP TOPPERS SMALL ORANGE (3 PACK) </t>
  </si>
  <si>
    <t xml:space="preserve">TIP TOPPERS SMALL GREEN (3 PACK) </t>
  </si>
  <si>
    <t xml:space="preserve">TIP TOPPERS SMALL PINK (3 PACK) </t>
  </si>
  <si>
    <t xml:space="preserve">TIP TOPPERS SMALL WHITE (3 PACK) </t>
  </si>
  <si>
    <t xml:space="preserve">TIP TOPPERS LARGE YELLOW (3 PACK) </t>
  </si>
  <si>
    <t xml:space="preserve">TIP TOPPERS LARGE ORANGE (3 PACK </t>
  </si>
  <si>
    <t xml:space="preserve">TIP TOPPERS LARGE GREEN (3 PACK) </t>
  </si>
  <si>
    <t xml:space="preserve">TIP TOPPERS LARGE PINK (3 PACK) </t>
  </si>
  <si>
    <t xml:space="preserve">TIP TOPPERS LARGE WHITE (3 PACK) </t>
  </si>
  <si>
    <t xml:space="preserve">STEALTH TIP TOPPER SMALL DARK GREEN (3 PACK) </t>
  </si>
  <si>
    <t xml:space="preserve">STEALTH TIP TOPPER SMALL TAN (3 PACK) </t>
  </si>
  <si>
    <t xml:space="preserve">STEALTH TIP TOPPER SMALL BLACK/WHITE (3 PACK) </t>
  </si>
  <si>
    <t xml:space="preserve">STEALTH TIP TOPPER LARGE DARK GREEN (3 PACK) </t>
  </si>
  <si>
    <t xml:space="preserve">STEALTH TIP TOPPER LARGE TAN (3 PACK) </t>
  </si>
  <si>
    <t xml:space="preserve">STEALTH TIP TOPPER LARGE BLACK/WHITE (3 PACK) </t>
  </si>
  <si>
    <t xml:space="preserve">FOAM TIP TOPPER YELLOW (3 PACK) </t>
  </si>
  <si>
    <t xml:space="preserve">FOAM TIP TOPPER ORANGE (3 PACK) </t>
  </si>
  <si>
    <t xml:space="preserve">FOAM TIP TOPPER PINK (3 PACK) </t>
  </si>
  <si>
    <t xml:space="preserve">FOAM TIP TOPPER WHITE (3 PACK) </t>
  </si>
  <si>
    <t>F0909</t>
  </si>
  <si>
    <t>SCISSOR FORCEP w/ comfy grip</t>
  </si>
  <si>
    <t>F0910</t>
  </si>
  <si>
    <t>SPRING CREEK FORCEP w/ comfy grip</t>
  </si>
  <si>
    <t>MICRO FORCEP</t>
  </si>
  <si>
    <t xml:space="preserve">NAIL KNOTTER </t>
  </si>
  <si>
    <t xml:space="preserve">FORCEPS w/ comfy grip </t>
  </si>
  <si>
    <t>5.5"</t>
  </si>
  <si>
    <t>NIPPERS w/ comfy grip</t>
  </si>
  <si>
    <t xml:space="preserve">LEADER STRAIGHTENER </t>
  </si>
  <si>
    <t xml:space="preserve">ZINGER </t>
  </si>
  <si>
    <t>MITTEN SCISSOR CLAMPS w/ comfy grip</t>
  </si>
  <si>
    <t>F0927</t>
  </si>
  <si>
    <t>F0928</t>
  </si>
  <si>
    <t>F0929</t>
  </si>
  <si>
    <t xml:space="preserve">DUAL ZINGER </t>
  </si>
  <si>
    <t>NIPPER w/ KNOT TOOL</t>
  </si>
  <si>
    <t>F0955</t>
  </si>
  <si>
    <t xml:space="preserve">TIPPET HOLDER </t>
  </si>
  <si>
    <t>F0956</t>
  </si>
  <si>
    <t>TIPPET STACK</t>
  </si>
  <si>
    <t>F0964</t>
  </si>
  <si>
    <t>RIGGING FOAM (3 PACK)</t>
  </si>
  <si>
    <t>F0971</t>
  </si>
  <si>
    <t xml:space="preserve">NIP N' SIP V2 </t>
  </si>
  <si>
    <t>F0287</t>
  </si>
  <si>
    <t>ESSENTIALS KIT</t>
  </si>
  <si>
    <t xml:space="preserve">ALUMINUM CADDY </t>
  </si>
  <si>
    <t xml:space="preserve">HOT BOX </t>
  </si>
  <si>
    <t xml:space="preserve">BULK TIP TOPPERS LARGE ASSORTED (100pcs) </t>
    <phoneticPr fontId="3" type="noConversion"/>
  </si>
  <si>
    <t xml:space="preserve">BULK TIP TOPPERS SMALL ASSORTED  (100pcs) </t>
  </si>
  <si>
    <t xml:space="preserve">BULK TIP TOPPERS SMALL YELLOW (100pcs) </t>
  </si>
  <si>
    <t xml:space="preserve">BULK TIP TOPPERS SMALL ORANGE  (100pcs) </t>
  </si>
  <si>
    <t>WB HEAD CEMENT SYSTEM</t>
  </si>
  <si>
    <t xml:space="preserve"> 1 oz. w/needle</t>
  </si>
  <si>
    <t>F0071</t>
  </si>
  <si>
    <t>WB HEAD CEMENT BOTTLE</t>
  </si>
  <si>
    <t>F0075</t>
  </si>
  <si>
    <t>WB HEAD FINISH SYSTEM</t>
  </si>
  <si>
    <t>F0080</t>
  </si>
  <si>
    <t>WATER BASED THINNER</t>
  </si>
  <si>
    <t>F0081</t>
  </si>
  <si>
    <t>HARD HEAD CLEAR</t>
  </si>
  <si>
    <t>F0089</t>
  </si>
  <si>
    <t>HARD HEAD BLACK</t>
  </si>
  <si>
    <t>F0082</t>
  </si>
  <si>
    <t>HARD HEAD RED</t>
  </si>
  <si>
    <t>F0101</t>
  </si>
  <si>
    <t>HARD HEAD PINK</t>
  </si>
  <si>
    <t>F0102</t>
  </si>
  <si>
    <t>HARD HEAD ORANGE</t>
  </si>
  <si>
    <t>F0103</t>
  </si>
  <si>
    <t>HARD HEAD YELLOW</t>
  </si>
  <si>
    <t>F0107</t>
  </si>
  <si>
    <t>SHIP DATE 1</t>
  </si>
  <si>
    <t>TOTAL:</t>
  </si>
  <si>
    <t>GRAND TOTAL:</t>
  </si>
  <si>
    <t xml:space="preserve">  - MEN'S SHIRTS</t>
  </si>
  <si>
    <t xml:space="preserve">  - WOMEN'S SHIRTS</t>
  </si>
  <si>
    <t xml:space="preserve">  - KID'S SHIRTS</t>
  </si>
  <si>
    <t>Choose Style/Color from Drop Down</t>
  </si>
  <si>
    <t>Choose Size from Drop Down</t>
  </si>
  <si>
    <t>S</t>
  </si>
  <si>
    <t>M</t>
  </si>
  <si>
    <t>L</t>
  </si>
  <si>
    <t>XL</t>
  </si>
  <si>
    <t>XXL</t>
  </si>
  <si>
    <t>2T</t>
  </si>
  <si>
    <t>4T</t>
  </si>
  <si>
    <t>6T</t>
  </si>
  <si>
    <t>NEW/
UPATE</t>
  </si>
  <si>
    <t>20 g</t>
  </si>
  <si>
    <t>1 oz</t>
  </si>
  <si>
    <t xml:space="preserve">LINE CLEANING TOOL </t>
  </si>
  <si>
    <t xml:space="preserve">LINE UP KIT </t>
  </si>
  <si>
    <t>UPDATE</t>
  </si>
  <si>
    <t>F0710</t>
  </si>
  <si>
    <t>NEW</t>
  </si>
  <si>
    <t xml:space="preserve">FLY TYING POWDERS: FLASH SERIES </t>
  </si>
  <si>
    <t>F0711</t>
  </si>
  <si>
    <t xml:space="preserve">FLY TYING POWDERS: EARTH SERIES  </t>
  </si>
  <si>
    <t>F0712</t>
  </si>
  <si>
    <t xml:space="preserve">FLY TYING POWDERS: BRIGHT SERIES  </t>
  </si>
  <si>
    <t>F0713</t>
  </si>
  <si>
    <t xml:space="preserve">FLY TYING POWDERS: PRIMARY SERIES  </t>
  </si>
  <si>
    <t>F0714</t>
  </si>
  <si>
    <t xml:space="preserve">FLY TYING POWDER: PHOSPHORESCENT  </t>
  </si>
  <si>
    <t>F0715</t>
  </si>
  <si>
    <t xml:space="preserve">FLY TYING POWDER: TUNGSTEN </t>
  </si>
  <si>
    <t xml:space="preserve">UV CLEAR FLY FINISH - THICK (2 oz) </t>
  </si>
  <si>
    <t xml:space="preserve">UV CLEAR FLY FINISH - THIN (2 oz) </t>
  </si>
  <si>
    <t>F0100</t>
    <phoneticPr fontId="3" type="noConversion"/>
  </si>
  <si>
    <t xml:space="preserve">UV CLEAR FLY FINISH - FLOW (1/2 oz) </t>
  </si>
  <si>
    <t>1/2 oz.</t>
    <phoneticPr fontId="3" type="noConversion"/>
  </si>
  <si>
    <t xml:space="preserve">UV CLEAR FLY FINISH - THICK (1/2 oz) </t>
  </si>
  <si>
    <t>F0110</t>
  </si>
  <si>
    <t>HARD HEAD GREEN PEARLESCENT</t>
  </si>
  <si>
    <t>F0111</t>
  </si>
  <si>
    <t>APPAREL</t>
  </si>
  <si>
    <t>WOMENS CLASSIC LOGO SHIRT</t>
  </si>
  <si>
    <t>WOMENS THE RUN T-SHIRT</t>
  </si>
  <si>
    <t>WOMENS THE PRIZE T-SHIRT</t>
  </si>
  <si>
    <t>KIDS T-SHIRT</t>
  </si>
  <si>
    <t>1 high power UV</t>
  </si>
  <si>
    <t>INDICATORS</t>
  </si>
  <si>
    <t>F0149</t>
  </si>
  <si>
    <t>BIO-GLOW</t>
  </si>
  <si>
    <t>F0150</t>
  </si>
  <si>
    <t>BIOSTRIKE ORANGE</t>
  </si>
  <si>
    <t>F0151</t>
  </si>
  <si>
    <t>BIOSTRIKE YELLOW</t>
  </si>
  <si>
    <t>F0153</t>
  </si>
  <si>
    <t>BIOSTRIKE PINK/YELLOW</t>
  </si>
  <si>
    <t>F0154</t>
  </si>
  <si>
    <t>BIOSTRIKE PINK</t>
  </si>
  <si>
    <t>F0300</t>
  </si>
  <si>
    <t>STRIKE OUT YELLOW</t>
  </si>
  <si>
    <t>30cm, 1/8"</t>
  </si>
  <si>
    <t>F0302</t>
  </si>
  <si>
    <t>STRIKE OUT ORANGE</t>
  </si>
  <si>
    <t>F0304</t>
  </si>
  <si>
    <t>STRIKE OUT WHITE</t>
  </si>
  <si>
    <t>F0310</t>
  </si>
  <si>
    <t>STRIKE TWO YELLOW</t>
  </si>
  <si>
    <t>15cm, 1/4"</t>
  </si>
  <si>
    <t>F0312</t>
  </si>
  <si>
    <t>STRIKE TWO ORANGE</t>
  </si>
  <si>
    <t>F0314</t>
  </si>
  <si>
    <t>STRIKE TWO WHITE</t>
  </si>
  <si>
    <t>F0315</t>
  </si>
  <si>
    <t>SMALL</t>
  </si>
  <si>
    <t>F0316</t>
  </si>
  <si>
    <t>F0317</t>
  </si>
  <si>
    <t>F0318</t>
  </si>
  <si>
    <t>F0319</t>
  </si>
  <si>
    <t>ITEM #</t>
  </si>
  <si>
    <t>DESCRIPTION</t>
  </si>
  <si>
    <t>CASE QTY</t>
  </si>
  <si>
    <t>SIZE</t>
  </si>
  <si>
    <t>RETAIL PRICE</t>
  </si>
  <si>
    <t>DEALER PRICE</t>
  </si>
  <si>
    <t>FLOATANTS</t>
  </si>
  <si>
    <t>F0005</t>
  </si>
  <si>
    <t>AQUEL</t>
  </si>
  <si>
    <t>1/2 oz</t>
  </si>
  <si>
    <t>F0040</t>
  </si>
  <si>
    <t>REEL LUBE</t>
  </si>
  <si>
    <t>F0202</t>
  </si>
  <si>
    <t>STANLEY'S ICE OFF</t>
  </si>
  <si>
    <t>F0255</t>
  </si>
  <si>
    <t>STREAM SOAP</t>
  </si>
  <si>
    <t>F0410</t>
  </si>
  <si>
    <t>FRESH PANTS</t>
  </si>
  <si>
    <t>F0002</t>
  </si>
  <si>
    <t>UV KNOT SENSE</t>
  </si>
  <si>
    <t>F0003</t>
  </si>
  <si>
    <t>UV WADER REPAIR</t>
  </si>
  <si>
    <t>F0420</t>
  </si>
  <si>
    <t>UV BOAT REPAIR</t>
  </si>
  <si>
    <t>F5008</t>
  </si>
  <si>
    <t>UV MINI LAMP</t>
  </si>
  <si>
    <t>1 UV</t>
  </si>
  <si>
    <t>F5009</t>
  </si>
  <si>
    <t>UV KIT</t>
  </si>
  <si>
    <t>FLY TYING</t>
  </si>
  <si>
    <t>F0070</t>
  </si>
  <si>
    <t>F0444</t>
  </si>
  <si>
    <t>F0445</t>
  </si>
  <si>
    <t>F0446</t>
  </si>
  <si>
    <t>F0449</t>
  </si>
  <si>
    <t>F0448</t>
  </si>
  <si>
    <t>F0451</t>
  </si>
  <si>
    <t>F0452</t>
  </si>
  <si>
    <t>F0453</t>
  </si>
  <si>
    <t>F0456</t>
  </si>
  <si>
    <t>F0457</t>
  </si>
  <si>
    <t>F0458</t>
  </si>
  <si>
    <t>F0936</t>
  </si>
  <si>
    <t>F0937</t>
  </si>
  <si>
    <t>HARD HEAD BLUE</t>
  </si>
  <si>
    <t>F0112</t>
  </si>
  <si>
    <t xml:space="preserve">HARD HEAD GREEN </t>
  </si>
  <si>
    <t>F0113</t>
  </si>
  <si>
    <t>CLASSIC LOGO HAT</t>
  </si>
  <si>
    <t>CLASSIC LOGO TRUCKER HAT</t>
  </si>
  <si>
    <t>CLASSIC LOGO T-SHIRT</t>
  </si>
  <si>
    <t>F0951</t>
  </si>
  <si>
    <t>HYDROSTOP</t>
  </si>
  <si>
    <t>F0284</t>
  </si>
  <si>
    <t>BENCH KIT</t>
  </si>
  <si>
    <t>5 PCS</t>
  </si>
  <si>
    <t>F0093</t>
  </si>
  <si>
    <t>F0091</t>
  </si>
  <si>
    <t>F0098</t>
  </si>
  <si>
    <t>F0099</t>
  </si>
  <si>
    <t xml:space="preserve">UV FLY PAINT RED </t>
  </si>
  <si>
    <t>4 PCS</t>
  </si>
  <si>
    <t>F6008</t>
  </si>
  <si>
    <t>UV POWER LIGHT</t>
  </si>
  <si>
    <t>7" x 2.75"</t>
  </si>
  <si>
    <t>4.25" x 3"</t>
  </si>
  <si>
    <t>BULK</t>
  </si>
  <si>
    <t>F0434</t>
  </si>
  <si>
    <t>F0435</t>
  </si>
  <si>
    <t>F0436</t>
  </si>
  <si>
    <t>F0437</t>
  </si>
  <si>
    <t>F0438</t>
  </si>
  <si>
    <t>F0325</t>
  </si>
  <si>
    <t>LARGE</t>
  </si>
  <si>
    <t>F0326</t>
  </si>
  <si>
    <t>F0327</t>
  </si>
  <si>
    <t>F0328</t>
  </si>
  <si>
    <t>F0005GS</t>
  </si>
  <si>
    <t>GUIDE SIZE AQUEL</t>
  </si>
  <si>
    <t>4 oz.</t>
  </si>
  <si>
    <t>F0006</t>
  </si>
  <si>
    <t>LOCHSA</t>
  </si>
  <si>
    <t>F0035GS</t>
  </si>
  <si>
    <t>GUIDE SIZE EASY DRY</t>
  </si>
  <si>
    <t>F0036</t>
  </si>
  <si>
    <t>LOON DUST</t>
  </si>
  <si>
    <t>1 oz.</t>
  </si>
  <si>
    <t>F0256</t>
  </si>
  <si>
    <t>FLY SPRITZ 2</t>
  </si>
  <si>
    <t>F0281</t>
  </si>
  <si>
    <t>UP &amp; DOWN KIT</t>
  </si>
  <si>
    <t>2 PCS</t>
  </si>
  <si>
    <t>SINKETS</t>
  </si>
  <si>
    <t>F0105</t>
  </si>
  <si>
    <t>DEEP SOFT WEIGHT</t>
  </si>
  <si>
    <t>F0201</t>
  </si>
  <si>
    <t xml:space="preserve">BRASS HEAD SOFT WEIGHT </t>
  </si>
  <si>
    <t>F0247</t>
  </si>
  <si>
    <t>SNAKE RIVER MUD</t>
  </si>
  <si>
    <t>F0953</t>
  </si>
  <si>
    <t>HENRY'S SINKET</t>
  </si>
  <si>
    <t>F0953GS</t>
  </si>
  <si>
    <t>GUIDE SIZE HENRY'S SINKET</t>
  </si>
  <si>
    <t>LINE CARE</t>
  </si>
  <si>
    <t>F0115</t>
  </si>
  <si>
    <t>LINE SPEED</t>
  </si>
  <si>
    <t>F0116</t>
  </si>
  <si>
    <t>SCANDINAVIAN LINE CLEANER</t>
  </si>
  <si>
    <t>F0401</t>
  </si>
  <si>
    <t>STREAM LINE</t>
  </si>
  <si>
    <t>F0411</t>
  </si>
  <si>
    <t>SINK FAST</t>
  </si>
  <si>
    <t>F0253</t>
  </si>
  <si>
    <t>3" x 3"</t>
  </si>
  <si>
    <t>x</t>
  </si>
  <si>
    <t>F0283</t>
  </si>
  <si>
    <t>3 PCS</t>
  </si>
  <si>
    <t>GEAR CARE</t>
  </si>
  <si>
    <t>F0021</t>
  </si>
  <si>
    <t>GRAFFITOLIN FERRULE WAX</t>
  </si>
  <si>
    <t>F0919</t>
  </si>
  <si>
    <t>F0932</t>
  </si>
  <si>
    <t>F0933</t>
  </si>
  <si>
    <t>MAGNETIC NET RELEASE</t>
  </si>
  <si>
    <t>F0934</t>
  </si>
  <si>
    <t>F0911</t>
  </si>
  <si>
    <t>GEAR</t>
  </si>
  <si>
    <t>F0246</t>
  </si>
  <si>
    <t>BOTTOMS UP</t>
  </si>
  <si>
    <t>F0901</t>
  </si>
  <si>
    <t>SMALL CADDY</t>
  </si>
  <si>
    <t>F0902</t>
  </si>
  <si>
    <t>LARGE CADDY</t>
  </si>
  <si>
    <t>F0904</t>
  </si>
  <si>
    <t>F0935</t>
  </si>
  <si>
    <t>HARD HEAD WHITE PEARLESCENT</t>
  </si>
  <si>
    <t>F0108</t>
  </si>
  <si>
    <t>HARD HEAD RED PEARLESCENT</t>
  </si>
  <si>
    <t>F0109</t>
  </si>
  <si>
    <t>HARD HEAD BLUE PEARLESCENT</t>
  </si>
  <si>
    <t>F0335</t>
  </si>
  <si>
    <t>F0336</t>
  </si>
  <si>
    <t>F0337</t>
  </si>
  <si>
    <t>F0341</t>
  </si>
  <si>
    <t>F0342</t>
  </si>
  <si>
    <t>WHITE/BLACK</t>
  </si>
  <si>
    <t>HEATHER GRAY</t>
  </si>
  <si>
    <t>WHITE</t>
  </si>
  <si>
    <t>SLATE</t>
  </si>
  <si>
    <t xml:space="preserve">KELLY GREEN </t>
  </si>
  <si>
    <t>GRASS GREEN</t>
  </si>
  <si>
    <t>KID'S SHIRTS</t>
    <phoneticPr fontId="12" type="noConversion"/>
  </si>
  <si>
    <t>ONE SIZE</t>
    <phoneticPr fontId="12" type="noConversion"/>
  </si>
  <si>
    <t>L</t>
    <phoneticPr fontId="12" type="noConversion"/>
  </si>
  <si>
    <t>XL</t>
    <phoneticPr fontId="12" type="noConversion"/>
  </si>
  <si>
    <t>2X</t>
    <phoneticPr fontId="12" type="noConversion"/>
  </si>
  <si>
    <t>2T</t>
    <phoneticPr fontId="12" type="noConversion"/>
  </si>
  <si>
    <t xml:space="preserve"> - </t>
    <phoneticPr fontId="12" type="noConversion"/>
  </si>
  <si>
    <t>CARDED?</t>
    <phoneticPr fontId="12" type="noConversion"/>
  </si>
  <si>
    <t>HATS</t>
    <phoneticPr fontId="12" type="noConversion"/>
  </si>
  <si>
    <t>F0439</t>
  </si>
  <si>
    <t>F0440</t>
  </si>
  <si>
    <t>F0442</t>
  </si>
  <si>
    <t>HARD HEAD PHOSPHORESCENT</t>
  </si>
  <si>
    <t>F0096</t>
  </si>
  <si>
    <t>SOFT HEAD CLEAR</t>
  </si>
  <si>
    <t>F0097</t>
  </si>
  <si>
    <t>SOFT HEAD BLACK</t>
  </si>
  <si>
    <t>F0085</t>
  </si>
  <si>
    <t>SWAX HIGH TACK</t>
  </si>
  <si>
    <t>F0090</t>
  </si>
  <si>
    <t>SWAX LOW TACK</t>
  </si>
  <si>
    <t>1/2 oz.</t>
  </si>
  <si>
    <t>COLOR</t>
  </si>
  <si>
    <t>BLACK</t>
  </si>
  <si>
    <t>TAN</t>
  </si>
  <si>
    <t>BLACK/WHITE</t>
  </si>
  <si>
    <t>CAMO/BROWN</t>
  </si>
  <si>
    <t>BLACK/BLACK</t>
  </si>
  <si>
    <t>MEDIUM CADDY</t>
  </si>
  <si>
    <t>F0461</t>
  </si>
  <si>
    <t>2.5" x 3.5" x 1"</t>
  </si>
  <si>
    <t>F0007</t>
  </si>
  <si>
    <t>NECKVEST LANYARD 3</t>
  </si>
  <si>
    <t>3 disconect</t>
  </si>
  <si>
    <t>F0008</t>
  </si>
  <si>
    <t>NECKVEST LANYARD 5</t>
  </si>
  <si>
    <t>5 disconect</t>
  </si>
  <si>
    <t>1 size fits most</t>
  </si>
  <si>
    <t>F9610</t>
  </si>
  <si>
    <t>F9611</t>
  </si>
  <si>
    <t>F9810</t>
  </si>
  <si>
    <t>F9815</t>
  </si>
  <si>
    <t>S, M, L, XL</t>
  </si>
  <si>
    <t>F9816</t>
  </si>
  <si>
    <t>F9817</t>
  </si>
  <si>
    <t>2T, 4T, 6T</t>
  </si>
  <si>
    <t>F0938</t>
  </si>
  <si>
    <t>F0939</t>
  </si>
  <si>
    <t>F0940</t>
  </si>
  <si>
    <t>F9020</t>
  </si>
  <si>
    <t>26" x 19"</t>
  </si>
  <si>
    <t>F9021</t>
  </si>
  <si>
    <t>F9022</t>
  </si>
  <si>
    <t>F9003</t>
  </si>
  <si>
    <t>36" x 14.5"</t>
  </si>
  <si>
    <t>Total</t>
  </si>
  <si>
    <t>No discount</t>
  </si>
  <si>
    <t>Yes Discount</t>
  </si>
  <si>
    <t>F9603</t>
  </si>
  <si>
    <t>F9604</t>
  </si>
  <si>
    <t>NICE LID BEANIE</t>
  </si>
  <si>
    <t>OLD SCHOOL BEANIE</t>
  </si>
  <si>
    <t>BLACK/YELLOW</t>
  </si>
  <si>
    <t>F0329</t>
  </si>
  <si>
    <t>F0010</t>
  </si>
  <si>
    <t>PAYETTE PASTE</t>
  </si>
  <si>
    <t>1/4 oz</t>
  </si>
  <si>
    <t>F0020</t>
  </si>
  <si>
    <t>ROYAL GEL</t>
  </si>
  <si>
    <t>F0020GS</t>
  </si>
  <si>
    <t>GUIDE SIZE ROYAL GEL</t>
  </si>
  <si>
    <t>F0025</t>
  </si>
  <si>
    <t>TOP RIDE</t>
  </si>
  <si>
    <t>2 oz.</t>
  </si>
  <si>
    <t>F0025GS</t>
  </si>
  <si>
    <t>GUIDE SIZE TOP RIDE</t>
  </si>
  <si>
    <t>10 oz.</t>
  </si>
  <si>
    <t>F0030</t>
  </si>
  <si>
    <t>BLUE RIBBON</t>
  </si>
  <si>
    <t>F0030GS</t>
  </si>
  <si>
    <t>GUIDE SIZE BLUE RIBBON</t>
  </si>
  <si>
    <t>F0035</t>
  </si>
  <si>
    <t>EASY DRY</t>
  </si>
  <si>
    <t>F0343</t>
  </si>
  <si>
    <t>F0346</t>
  </si>
  <si>
    <t>F0347</t>
  </si>
  <si>
    <t>F0348</t>
  </si>
  <si>
    <t>F0349</t>
  </si>
  <si>
    <t>F0288</t>
  </si>
  <si>
    <t>NIGHT STRIKE KIT</t>
  </si>
  <si>
    <t>TOOLS</t>
  </si>
  <si>
    <t>F0700</t>
  </si>
  <si>
    <t>MIXING CUP</t>
  </si>
  <si>
    <t>F0095</t>
  </si>
  <si>
    <t>APPLICATOR BOTTLE, CAP &amp; NEEDLES</t>
  </si>
  <si>
    <t>1 oz w/cap &amp; needle</t>
  </si>
  <si>
    <t>F0912</t>
  </si>
  <si>
    <t>F0913</t>
  </si>
  <si>
    <t>F0914</t>
  </si>
  <si>
    <t>F0915</t>
  </si>
  <si>
    <t>F0916</t>
  </si>
  <si>
    <t>F0443</t>
  </si>
  <si>
    <t>S, M, L, XL, 2XL</t>
  </si>
  <si>
    <t>GOOD FOR THE ENVIRONMENT POSTER       (ONE FREE PER SHOP)</t>
  </si>
  <si>
    <t>THE CATCH POSTER                                      (ONE FREE PER SHOP)</t>
  </si>
  <si>
    <t>THE FLATS POSTER                                       (ONE FREE PER SHOP)</t>
  </si>
  <si>
    <t>LOON LOGO BANNER                                 (ONE FREE PER SHOP)</t>
  </si>
  <si>
    <t>F0972</t>
  </si>
  <si>
    <t>REPLACEMENT BLADES (NIP N SIP V2)</t>
  </si>
  <si>
    <t>X</t>
  </si>
  <si>
    <t xml:space="preserve">ERGO ARROW POINT SCISSORS </t>
  </si>
  <si>
    <t xml:space="preserve">ERGO ALL PURPOSE SCISSORS </t>
  </si>
  <si>
    <t xml:space="preserve">ERGO HAIR SCISSORS </t>
  </si>
  <si>
    <t>PRO PRICE</t>
  </si>
  <si>
    <t>ORDER QTY</t>
  </si>
  <si>
    <t>SHIPPING:</t>
  </si>
  <si>
    <t>Shipping = $10</t>
  </si>
  <si>
    <t>Orders $100+</t>
  </si>
  <si>
    <t>Shipping = $15</t>
  </si>
  <si>
    <t>Orders $0 - $100</t>
  </si>
  <si>
    <t>NAME</t>
  </si>
  <si>
    <t>SHIP TO</t>
  </si>
  <si>
    <t>address</t>
  </si>
  <si>
    <t>city/state/zip</t>
  </si>
  <si>
    <t>CREDIT CARD INFORMATION</t>
  </si>
  <si>
    <t>NUMBER</t>
  </si>
  <si>
    <t>EXP</t>
  </si>
  <si>
    <t>2015 INDUSTRY PRO</t>
  </si>
  <si>
    <t xml:space="preserve">Loon Outdoors is very thankful for the guides and industry professionals that use our products.  We appreciate all the feedback we receive, regardless if it is praise or criticism.  We strive to continue to make the best products available, and feedback from knowledgable anglers like you is a valuable resource. </t>
    <phoneticPr fontId="1" type="noConversion"/>
  </si>
  <si>
    <t xml:space="preserve"> Please include payment information in the form of Visa, MC or AMEX.  If credit card is declined, Loon Outdoors reserves the right to cancel the order.</t>
    <phoneticPr fontId="1" type="noConversion"/>
  </si>
  <si>
    <t>Click here to see our entire product line</t>
    <phoneticPr fontId="1" type="noConversion"/>
  </si>
  <si>
    <t>SHOP</t>
    <phoneticPr fontId="1" type="noConversion"/>
  </si>
  <si>
    <t>Click here to see our new products</t>
    <phoneticPr fontId="1" type="noConversion"/>
  </si>
  <si>
    <t>NEW PRODUCTS</t>
  </si>
  <si>
    <t>CONTACT:</t>
    <phoneticPr fontId="1" type="noConversion"/>
  </si>
  <si>
    <t>PO Box 3517 
Ashland, OR 97520</t>
    <phoneticPr fontId="1" type="noConversion"/>
  </si>
  <si>
    <t>P: (800) 580-3811 
F: (208) 362-4497
E: service@loonoutdoors.com</t>
  </si>
  <si>
    <r>
      <rPr>
        <b/>
        <sz val="20"/>
        <rFont val="Trade Gothic LT Std"/>
      </rPr>
      <t xml:space="preserve">DOMESTIC ONLY: </t>
    </r>
    <r>
      <rPr>
        <sz val="20"/>
        <rFont val="Trade Gothic LT Std"/>
      </rPr>
      <t xml:space="preserve">Orders will be shipped UPS Ground and will be charged the following flat rates on shipping:
</t>
    </r>
    <r>
      <rPr>
        <b/>
        <sz val="20"/>
        <rFont val="Trade Gothic LT Std"/>
      </rPr>
      <t>ORDERS UNDER $100</t>
    </r>
    <r>
      <rPr>
        <sz val="20"/>
        <rFont val="Trade Gothic LT Std"/>
      </rPr>
      <t xml:space="preserve">: $10 flat rate shipping           </t>
    </r>
    <r>
      <rPr>
        <b/>
        <sz val="20"/>
        <rFont val="Trade Gothic LT Std"/>
      </rPr>
      <t>ORDERS OVER $100</t>
    </r>
    <r>
      <rPr>
        <sz val="20"/>
        <rFont val="Trade Gothic LT Std"/>
      </rPr>
      <t>: $15 flat rate shipping
Shipping on international orders will be determined upon completion of the order.</t>
    </r>
  </si>
  <si>
    <r>
      <t xml:space="preserve">Each individual is able to order unlimited amounts of products with the exception of one of each item from our gear list per year.  
</t>
    </r>
    <r>
      <rPr>
        <b/>
        <sz val="20"/>
        <rFont val="Trade Gothic LT Std"/>
      </rPr>
      <t xml:space="preserve">All products are for the sole use of the purchaser and cannot be resold. </t>
    </r>
  </si>
  <si>
    <t xml:space="preserve">2015 INDUSTRY PRO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</si>
</sst>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45" x14ac:knownFonts="1">
    <font>
      <sz val="12"/>
      <color indexed="8"/>
      <name val="Tw Cen MT"/>
      <family val="2"/>
    </font>
    <font>
      <sz val="12"/>
      <color indexed="8"/>
      <name val="Tw Cen MT"/>
      <family val="2"/>
    </font>
    <font>
      <sz val="12"/>
      <color indexed="8"/>
      <name val="Tw Cen MT"/>
      <family val="2"/>
    </font>
    <font>
      <b/>
      <sz val="14"/>
      <color indexed="9"/>
      <name val="Tw Cen MT"/>
    </font>
    <font>
      <sz val="10"/>
      <name val="Tw Cen MT"/>
    </font>
    <font>
      <b/>
      <sz val="14"/>
      <name val="Tw Cen MT"/>
    </font>
    <font>
      <sz val="14"/>
      <color indexed="9"/>
      <name val="Tw Cen MT"/>
      <family val="2"/>
    </font>
    <font>
      <sz val="11"/>
      <name val="Tw Cen MT"/>
    </font>
    <font>
      <sz val="12"/>
      <name val="Tw Cen MT"/>
    </font>
    <font>
      <sz val="10"/>
      <name val="Helvetica Neue"/>
    </font>
    <font>
      <b/>
      <sz val="10"/>
      <name val="Helvetica Neue"/>
    </font>
    <font>
      <b/>
      <sz val="9"/>
      <color indexed="9"/>
      <name val="Tw Cen MT"/>
      <family val="2"/>
    </font>
    <font>
      <sz val="8"/>
      <name val="Verdana"/>
    </font>
    <font>
      <sz val="10"/>
      <name val="Arial"/>
    </font>
    <font>
      <b/>
      <sz val="12"/>
      <name val="Tw Cen MT"/>
      <family val="2"/>
    </font>
    <font>
      <sz val="14"/>
      <name val="Helvetica Neue"/>
    </font>
    <font>
      <sz val="28"/>
      <name val="Helvetica Neue"/>
    </font>
    <font>
      <b/>
      <sz val="20"/>
      <color indexed="9"/>
      <name val="Helvetica Neue"/>
    </font>
    <font>
      <b/>
      <sz val="14"/>
      <name val="Helvetica Neue"/>
    </font>
    <font>
      <sz val="8"/>
      <name val="Tw Cen MT"/>
      <family val="2"/>
    </font>
    <font>
      <u/>
      <sz val="12"/>
      <color indexed="12"/>
      <name val="Tw Cen MT"/>
      <family val="2"/>
    </font>
    <font>
      <u/>
      <sz val="12"/>
      <color indexed="20"/>
      <name val="Tw Cen MT"/>
      <family val="2"/>
    </font>
    <font>
      <sz val="12"/>
      <color rgb="FF9C0006"/>
      <name val="Tw Cen MT"/>
      <family val="2"/>
    </font>
    <font>
      <sz val="12"/>
      <color rgb="FF9C6500"/>
      <name val="Tw Cen MT"/>
      <family val="2"/>
    </font>
    <font>
      <b/>
      <sz val="12"/>
      <color indexed="8"/>
      <name val="Tw Cen MT"/>
      <family val="2"/>
    </font>
    <font>
      <sz val="72"/>
      <name val="Trade Gothic LT Std Bold"/>
    </font>
    <font>
      <sz val="20"/>
      <name val="Trade Gothic LT Std"/>
    </font>
    <font>
      <sz val="14"/>
      <name val="Trade Gothic LT Std Bold"/>
    </font>
    <font>
      <sz val="16"/>
      <color indexed="9"/>
      <name val="Trade Gothic LT Std Bold"/>
    </font>
    <font>
      <sz val="18"/>
      <name val="Trade Gothic LT Std Bold"/>
    </font>
    <font>
      <sz val="14"/>
      <color indexed="9"/>
      <name val="Trade Gothic LT Std Bold"/>
    </font>
    <font>
      <sz val="11"/>
      <name val="Trade Gothic LT Std Bold"/>
    </font>
    <font>
      <sz val="24"/>
      <color indexed="9"/>
      <name val="Trade Gothic LT Std Bold"/>
    </font>
    <font>
      <u/>
      <sz val="12"/>
      <color theme="10"/>
      <name val="Tw Cen MT"/>
      <family val="2"/>
    </font>
    <font>
      <u/>
      <sz val="12"/>
      <color theme="11"/>
      <name val="Tw Cen MT"/>
      <family val="2"/>
    </font>
    <font>
      <b/>
      <sz val="10"/>
      <name val="Tw Cen MT"/>
    </font>
    <font>
      <sz val="22"/>
      <color indexed="9"/>
      <name val="Trade Gothic LT Std Bold"/>
    </font>
    <font>
      <sz val="12"/>
      <name val="Trade Gothic LT Std Bold"/>
    </font>
    <font>
      <u/>
      <sz val="10"/>
      <color indexed="12"/>
      <name val="Arial"/>
    </font>
    <font>
      <b/>
      <sz val="20"/>
      <name val="Trade Gothic LT Std"/>
    </font>
    <font>
      <sz val="20"/>
      <color indexed="9"/>
      <name val="Trade Gothic LT Std"/>
    </font>
    <font>
      <b/>
      <sz val="20"/>
      <color indexed="9"/>
      <name val="Trade Gothic LT Std"/>
    </font>
    <font>
      <u/>
      <sz val="20"/>
      <color indexed="12"/>
      <name val="Trade Gothic LT Std"/>
    </font>
    <font>
      <sz val="120"/>
      <name val="Trade Gothic LT Std Bold"/>
    </font>
    <font>
      <b/>
      <sz val="14"/>
      <name val="Trade Gothic LT Std Bold"/>
    </font>
  </fonts>
  <fills count="20">
    <fill>
      <patternFill patternType="none"/>
    </fill>
    <fill>
      <patternFill patternType="gray125"/>
    </fill>
    <fill>
      <patternFill patternType="solid">
        <fgColor indexed="8"/>
        <bgColor indexed="64"/>
      </patternFill>
    </fill>
    <fill>
      <patternFill patternType="solid">
        <fgColor theme="1"/>
        <bgColor indexed="64"/>
      </patternFill>
    </fill>
    <fill>
      <patternFill patternType="solid">
        <fgColor indexed="23"/>
        <bgColor indexed="64"/>
      </patternFill>
    </fill>
    <fill>
      <patternFill patternType="solid">
        <fgColor indexed="9"/>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5"/>
        <bgColor indexed="64"/>
      </patternFill>
    </fill>
    <fill>
      <patternFill patternType="solid">
        <fgColor theme="6" tint="0.59999389629810485"/>
        <bgColor indexed="64"/>
      </patternFill>
    </fill>
    <fill>
      <patternFill patternType="solid">
        <fgColor rgb="FFFF6600"/>
        <bgColor indexed="64"/>
      </patternFill>
    </fill>
    <fill>
      <patternFill patternType="solid">
        <fgColor rgb="FFFFC7CE"/>
      </patternFill>
    </fill>
    <fill>
      <patternFill patternType="solid">
        <fgColor rgb="FFFFEB9C"/>
      </patternFill>
    </fill>
    <fill>
      <patternFill patternType="solid">
        <fgColor theme="5" tint="0.59999389629810485"/>
        <bgColor indexed="65"/>
      </patternFill>
    </fill>
    <fill>
      <patternFill patternType="solid">
        <fgColor theme="9" tint="0.79998168889431442"/>
        <bgColor indexed="65"/>
      </patternFill>
    </fill>
    <fill>
      <patternFill patternType="solid">
        <fgColor theme="8" tint="0.39997558519241921"/>
        <bgColor indexed="64"/>
      </patternFill>
    </fill>
    <fill>
      <patternFill patternType="solid">
        <fgColor rgb="FF808080"/>
        <bgColor rgb="FF000000"/>
      </patternFill>
    </fill>
    <fill>
      <patternFill patternType="solid">
        <fgColor rgb="FFD9D9D9"/>
        <bgColor rgb="FF000000"/>
      </patternFill>
    </fill>
    <fill>
      <patternFill patternType="solid">
        <fgColor rgb="FFC4D79B"/>
        <bgColor rgb="FF000000"/>
      </patternFill>
    </fill>
    <fill>
      <patternFill patternType="solid">
        <fgColor rgb="FFEBF1DE"/>
        <bgColor rgb="FF000000"/>
      </patternFill>
    </fill>
  </fills>
  <borders count="62">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indexed="9"/>
      </left>
      <right style="thin">
        <color auto="1"/>
      </right>
      <top style="thin">
        <color auto="1"/>
      </top>
      <bottom/>
      <diagonal/>
    </border>
    <border>
      <left style="thin">
        <color indexed="9"/>
      </left>
      <right style="thin">
        <color auto="1"/>
      </right>
      <top/>
      <bottom style="thin">
        <color auto="1"/>
      </bottom>
      <diagonal/>
    </border>
    <border>
      <left style="thin">
        <color indexed="9"/>
      </left>
      <right style="thin">
        <color auto="1"/>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theme="0"/>
      </left>
      <right/>
      <top/>
      <bottom style="thin">
        <color auto="1"/>
      </bottom>
      <diagonal/>
    </border>
    <border>
      <left style="medium">
        <color auto="1"/>
      </left>
      <right/>
      <top/>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style="thin">
        <color auto="1"/>
      </left>
      <right/>
      <top style="medium">
        <color auto="1"/>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medium">
        <color auto="1"/>
      </left>
      <right/>
      <top style="thin">
        <color auto="1"/>
      </top>
      <bottom style="thin">
        <color auto="1"/>
      </bottom>
      <diagonal/>
    </border>
    <border>
      <left style="thick">
        <color auto="1"/>
      </left>
      <right/>
      <top/>
      <bottom/>
      <diagonal/>
    </border>
    <border>
      <left/>
      <right style="thick">
        <color auto="1"/>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theme="0"/>
      </left>
      <right/>
      <top style="thin">
        <color auto="1"/>
      </top>
      <bottom/>
      <diagonal/>
    </border>
    <border>
      <left style="thin">
        <color auto="1"/>
      </left>
      <right style="thin">
        <color auto="1"/>
      </right>
      <top/>
      <bottom/>
      <diagonal/>
    </border>
    <border>
      <left style="medium">
        <color auto="1"/>
      </left>
      <right/>
      <top style="thick">
        <color auto="1"/>
      </top>
      <bottom style="thin">
        <color auto="1"/>
      </bottom>
      <diagonal/>
    </border>
    <border>
      <left/>
      <right/>
      <top style="thick">
        <color auto="1"/>
      </top>
      <bottom style="thin">
        <color auto="1"/>
      </bottom>
      <diagonal/>
    </border>
    <border>
      <left style="thick">
        <color auto="1"/>
      </left>
      <right/>
      <top style="thick">
        <color auto="1"/>
      </top>
      <bottom style="thin">
        <color auto="1"/>
      </bottom>
      <diagonal/>
    </border>
    <border>
      <left/>
      <right style="thick">
        <color auto="1"/>
      </right>
      <top style="thick">
        <color auto="1"/>
      </top>
      <bottom style="thin">
        <color auto="1"/>
      </bottom>
      <diagonal/>
    </border>
    <border>
      <left style="thick">
        <color auto="1"/>
      </left>
      <right/>
      <top style="thin">
        <color auto="1"/>
      </top>
      <bottom style="thin">
        <color auto="1"/>
      </bottom>
      <diagonal/>
    </border>
    <border>
      <left/>
      <right style="thick">
        <color auto="1"/>
      </right>
      <top style="thin">
        <color auto="1"/>
      </top>
      <bottom style="thin">
        <color auto="1"/>
      </bottom>
      <diagonal/>
    </border>
    <border>
      <left style="medium">
        <color auto="1"/>
      </left>
      <right/>
      <top style="thin">
        <color auto="1"/>
      </top>
      <bottom style="thick">
        <color auto="1"/>
      </bottom>
      <diagonal/>
    </border>
    <border>
      <left style="thick">
        <color auto="1"/>
      </left>
      <right/>
      <top style="thin">
        <color auto="1"/>
      </top>
      <bottom style="thick">
        <color auto="1"/>
      </bottom>
      <diagonal/>
    </border>
    <border>
      <left/>
      <right/>
      <top style="thin">
        <color auto="1"/>
      </top>
      <bottom style="thick">
        <color auto="1"/>
      </bottom>
      <diagonal/>
    </border>
    <border>
      <left style="thin">
        <color auto="1"/>
      </left>
      <right/>
      <top style="thin">
        <color auto="1"/>
      </top>
      <bottom style="thick">
        <color auto="1"/>
      </bottom>
      <diagonal/>
    </border>
    <border>
      <left/>
      <right style="thick">
        <color auto="1"/>
      </right>
      <top style="thin">
        <color auto="1"/>
      </top>
      <bottom style="thick">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indexed="8"/>
      </right>
      <top style="medium">
        <color auto="1"/>
      </top>
      <bottom/>
      <diagonal/>
    </border>
    <border>
      <left/>
      <right style="medium">
        <color indexed="8"/>
      </right>
      <top/>
      <bottom/>
      <diagonal/>
    </border>
    <border>
      <left style="thin">
        <color auto="1"/>
      </left>
      <right/>
      <top/>
      <bottom style="medium">
        <color indexed="8"/>
      </bottom>
      <diagonal/>
    </border>
    <border>
      <left/>
      <right/>
      <top/>
      <bottom style="medium">
        <color indexed="8"/>
      </bottom>
      <diagonal/>
    </border>
    <border>
      <left/>
      <right style="medium">
        <color indexed="8"/>
      </right>
      <top/>
      <bottom style="medium">
        <color indexed="8"/>
      </bottom>
      <diagonal/>
    </border>
  </borders>
  <cellStyleXfs count="53">
    <xf numFmtId="0" fontId="0" fillId="0" borderId="0"/>
    <xf numFmtId="0" fontId="13" fillId="0" borderId="0"/>
    <xf numFmtId="0" fontId="20" fillId="0" borderId="0" applyNumberFormat="0" applyFill="0" applyBorder="0" applyAlignment="0" applyProtection="0"/>
    <xf numFmtId="0" fontId="21" fillId="0" borderId="0" applyNumberFormat="0" applyFill="0" applyBorder="0" applyAlignment="0" applyProtection="0"/>
    <xf numFmtId="0" fontId="22" fillId="11" borderId="0" applyNumberFormat="0" applyBorder="0" applyAlignment="0" applyProtection="0"/>
    <xf numFmtId="0" fontId="23"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8" fillId="0" borderId="0" applyNumberFormat="0" applyFill="0" applyBorder="0" applyAlignment="0" applyProtection="0">
      <alignment vertical="top"/>
      <protection locked="0"/>
    </xf>
    <xf numFmtId="0" fontId="34" fillId="0" borderId="0" applyNumberFormat="0" applyFill="0" applyBorder="0" applyAlignment="0" applyProtection="0"/>
    <xf numFmtId="0" fontId="34" fillId="0" borderId="0" applyNumberFormat="0" applyFill="0" applyBorder="0" applyAlignment="0" applyProtection="0"/>
  </cellStyleXfs>
  <cellXfs count="262">
    <xf numFmtId="0" fontId="0" fillId="0" borderId="0" xfId="0"/>
    <xf numFmtId="0" fontId="9" fillId="0" borderId="0" xfId="0" applyFont="1" applyAlignment="1" applyProtection="1">
      <alignment vertical="center"/>
    </xf>
    <xf numFmtId="0" fontId="9" fillId="0" borderId="0" xfId="0" applyFont="1" applyAlignment="1" applyProtection="1">
      <alignment horizontal="center" vertical="center"/>
    </xf>
    <xf numFmtId="164" fontId="10" fillId="0" borderId="0" xfId="0" applyNumberFormat="1" applyFont="1" applyAlignment="1" applyProtection="1">
      <alignment horizontal="center" vertical="center"/>
    </xf>
    <xf numFmtId="164" fontId="9" fillId="0" borderId="0" xfId="0" applyNumberFormat="1" applyFont="1" applyAlignment="1" applyProtection="1">
      <alignment horizontal="center" vertical="center"/>
    </xf>
    <xf numFmtId="0" fontId="9" fillId="0" borderId="0" xfId="0" applyFont="1" applyFill="1" applyBorder="1" applyAlignment="1" applyProtection="1">
      <alignment vertical="center"/>
    </xf>
    <xf numFmtId="0" fontId="9" fillId="0" borderId="0" xfId="0" applyFont="1" applyFill="1" applyBorder="1" applyAlignment="1" applyProtection="1">
      <alignment horizontal="center" vertical="center"/>
    </xf>
    <xf numFmtId="164" fontId="9" fillId="0" borderId="0" xfId="0" applyNumberFormat="1" applyFont="1" applyFill="1" applyBorder="1" applyAlignment="1" applyProtection="1">
      <alignment horizontal="center" vertical="center"/>
    </xf>
    <xf numFmtId="0" fontId="0" fillId="10" borderId="0" xfId="0" applyFill="1" applyAlignment="1">
      <alignment horizontal="center" vertical="center"/>
    </xf>
    <xf numFmtId="0" fontId="0" fillId="0" borderId="0" xfId="0" applyFill="1" applyBorder="1" applyAlignment="1">
      <alignment vertical="center"/>
    </xf>
    <xf numFmtId="0" fontId="0" fillId="0" borderId="0" xfId="0" applyFill="1" applyAlignment="1">
      <alignment vertical="center"/>
    </xf>
    <xf numFmtId="164" fontId="0" fillId="7" borderId="4" xfId="0" applyNumberFormat="1" applyFill="1" applyBorder="1" applyAlignment="1">
      <alignment horizontal="center" vertical="center"/>
    </xf>
    <xf numFmtId="0" fontId="0" fillId="10" borderId="10" xfId="0" applyFill="1" applyBorder="1" applyAlignment="1">
      <alignment horizontal="center" vertical="center"/>
    </xf>
    <xf numFmtId="0" fontId="4" fillId="0" borderId="0" xfId="0" applyFont="1" applyFill="1" applyBorder="1" applyAlignment="1" applyProtection="1">
      <alignment horizontal="center" vertical="center"/>
    </xf>
    <xf numFmtId="0" fontId="4" fillId="3" borderId="12" xfId="0" applyFont="1" applyFill="1" applyBorder="1" applyAlignment="1" applyProtection="1">
      <alignment horizontal="center" vertical="center"/>
    </xf>
    <xf numFmtId="0" fontId="8" fillId="0" borderId="0" xfId="0" applyFont="1" applyFill="1" applyAlignment="1">
      <alignment vertical="center"/>
    </xf>
    <xf numFmtId="0" fontId="0" fillId="9" borderId="0" xfId="0" applyFill="1" applyAlignment="1">
      <alignment horizontal="center" vertical="center"/>
    </xf>
    <xf numFmtId="0" fontId="9" fillId="3" borderId="0" xfId="0" applyFont="1" applyFill="1" applyBorder="1" applyAlignment="1" applyProtection="1">
      <alignment vertical="center"/>
    </xf>
    <xf numFmtId="0" fontId="9" fillId="3" borderId="0" xfId="0" applyFont="1" applyFill="1" applyBorder="1" applyAlignment="1" applyProtection="1">
      <alignment horizontal="center" vertical="center"/>
    </xf>
    <xf numFmtId="164" fontId="9" fillId="3" borderId="0" xfId="0" applyNumberFormat="1" applyFont="1" applyFill="1" applyBorder="1" applyAlignment="1" applyProtection="1">
      <alignment horizontal="center" vertical="center"/>
    </xf>
    <xf numFmtId="0" fontId="0" fillId="8" borderId="0" xfId="0" applyFill="1" applyAlignment="1">
      <alignment horizontal="center" vertical="center"/>
    </xf>
    <xf numFmtId="164" fontId="0" fillId="7" borderId="11" xfId="0" applyNumberFormat="1" applyFill="1" applyBorder="1" applyAlignment="1">
      <alignment horizontal="center" vertical="center"/>
    </xf>
    <xf numFmtId="0" fontId="15" fillId="0" borderId="0" xfId="1" applyFont="1" applyFill="1" applyBorder="1" applyAlignment="1" applyProtection="1">
      <alignment horizontal="right" vertical="center"/>
    </xf>
    <xf numFmtId="0" fontId="15" fillId="0" borderId="0" xfId="1" applyFont="1" applyFill="1" applyBorder="1" applyAlignment="1" applyProtection="1">
      <alignment horizontal="left" vertical="center" wrapText="1"/>
    </xf>
    <xf numFmtId="0" fontId="9" fillId="0" borderId="0" xfId="1" applyFont="1" applyFill="1" applyBorder="1" applyAlignment="1" applyProtection="1">
      <alignment vertical="center"/>
    </xf>
    <xf numFmtId="0" fontId="18" fillId="0" borderId="0" xfId="1" applyFont="1" applyFill="1" applyAlignment="1" applyProtection="1">
      <alignment horizontal="right" vertical="center"/>
    </xf>
    <xf numFmtId="0" fontId="10" fillId="0" borderId="0" xfId="1" applyFont="1" applyFill="1" applyAlignment="1" applyProtection="1">
      <alignment vertical="center"/>
    </xf>
    <xf numFmtId="0" fontId="0" fillId="7" borderId="4" xfId="0" applyFill="1" applyBorder="1" applyAlignment="1">
      <alignment horizontal="center" vertical="center"/>
    </xf>
    <xf numFmtId="0" fontId="0" fillId="3" borderId="12" xfId="0" applyFill="1" applyBorder="1" applyAlignment="1">
      <alignment horizontal="center" vertical="center"/>
    </xf>
    <xf numFmtId="0" fontId="0" fillId="3" borderId="10" xfId="0" applyFill="1" applyBorder="1" applyAlignment="1">
      <alignment horizontal="center" vertical="center"/>
    </xf>
    <xf numFmtId="0" fontId="0" fillId="7" borderId="10" xfId="0" applyFill="1" applyBorder="1" applyAlignment="1">
      <alignment horizontal="center" vertical="center"/>
    </xf>
    <xf numFmtId="0" fontId="0" fillId="0" borderId="0" xfId="0" applyFill="1" applyAlignment="1">
      <alignment horizontal="center" vertical="center"/>
    </xf>
    <xf numFmtId="0" fontId="7" fillId="6" borderId="9" xfId="0" applyFont="1" applyFill="1" applyBorder="1" applyAlignment="1" applyProtection="1">
      <alignment horizontal="left" vertical="center"/>
    </xf>
    <xf numFmtId="0" fontId="7" fillId="6" borderId="2" xfId="0" applyFont="1" applyFill="1" applyBorder="1" applyAlignment="1" applyProtection="1">
      <alignment horizontal="left" vertical="center"/>
    </xf>
    <xf numFmtId="0" fontId="5" fillId="4" borderId="0" xfId="0" applyFont="1" applyFill="1" applyBorder="1" applyAlignment="1" applyProtection="1">
      <alignment horizontal="left" vertical="center"/>
    </xf>
    <xf numFmtId="0" fontId="7" fillId="0" borderId="2" xfId="0" applyFont="1" applyFill="1" applyBorder="1" applyAlignment="1" applyProtection="1">
      <alignment vertical="center"/>
    </xf>
    <xf numFmtId="0" fontId="7" fillId="0" borderId="2" xfId="0" applyFont="1" applyFill="1" applyBorder="1" applyAlignment="1" applyProtection="1">
      <alignment horizontal="center" vertical="center"/>
    </xf>
    <xf numFmtId="0" fontId="7" fillId="0" borderId="2" xfId="0" applyFont="1" applyFill="1" applyBorder="1" applyAlignment="1" applyProtection="1">
      <alignment horizontal="left" vertical="center"/>
    </xf>
    <xf numFmtId="12" fontId="7" fillId="0" borderId="2" xfId="0" applyNumberFormat="1" applyFont="1" applyFill="1" applyBorder="1" applyAlignment="1" applyProtection="1">
      <alignment horizontal="center" vertical="center"/>
    </xf>
    <xf numFmtId="164" fontId="8" fillId="0" borderId="2" xfId="4" applyNumberFormat="1" applyFont="1" applyFill="1" applyBorder="1" applyAlignment="1" applyProtection="1">
      <alignment horizontal="center" vertical="center"/>
    </xf>
    <xf numFmtId="0" fontId="7" fillId="6" borderId="2" xfId="0" applyFont="1" applyFill="1" applyBorder="1" applyAlignment="1" applyProtection="1">
      <alignment vertical="center"/>
    </xf>
    <xf numFmtId="0" fontId="7" fillId="6" borderId="2" xfId="0" applyFont="1" applyFill="1" applyBorder="1" applyAlignment="1" applyProtection="1">
      <alignment horizontal="center" vertical="center"/>
    </xf>
    <xf numFmtId="164" fontId="8" fillId="6" borderId="2" xfId="4" applyNumberFormat="1" applyFont="1" applyFill="1" applyBorder="1" applyAlignment="1" applyProtection="1">
      <alignment horizontal="center" vertical="center"/>
    </xf>
    <xf numFmtId="12" fontId="7" fillId="6" borderId="2" xfId="0" applyNumberFormat="1" applyFont="1" applyFill="1" applyBorder="1" applyAlignment="1" applyProtection="1">
      <alignment horizontal="center" vertical="center"/>
    </xf>
    <xf numFmtId="0" fontId="7" fillId="0" borderId="9" xfId="0" applyFont="1" applyFill="1" applyBorder="1" applyAlignment="1" applyProtection="1">
      <alignment horizontal="center" vertical="center"/>
    </xf>
    <xf numFmtId="0" fontId="7" fillId="6" borderId="9" xfId="0" applyFont="1" applyFill="1" applyBorder="1" applyAlignment="1" applyProtection="1">
      <alignment horizontal="center" vertical="center"/>
    </xf>
    <xf numFmtId="12" fontId="7" fillId="6" borderId="9" xfId="0" applyNumberFormat="1" applyFont="1" applyFill="1" applyBorder="1" applyAlignment="1" applyProtection="1">
      <alignment horizontal="center" vertical="center"/>
    </xf>
    <xf numFmtId="164" fontId="8" fillId="6" borderId="9" xfId="4" applyNumberFormat="1" applyFont="1" applyFill="1" applyBorder="1" applyAlignment="1" applyProtection="1">
      <alignment horizontal="center" vertical="center"/>
    </xf>
    <xf numFmtId="164" fontId="7" fillId="0" borderId="9" xfId="0" applyNumberFormat="1" applyFont="1" applyFill="1" applyBorder="1" applyAlignment="1" applyProtection="1">
      <alignment horizontal="center" vertical="center"/>
    </xf>
    <xf numFmtId="0" fontId="7" fillId="0" borderId="1" xfId="0" applyFont="1" applyFill="1" applyBorder="1" applyAlignment="1" applyProtection="1">
      <alignment horizontal="center" vertical="center"/>
    </xf>
    <xf numFmtId="164" fontId="7" fillId="0" borderId="1" xfId="0" applyNumberFormat="1" applyFont="1" applyFill="1" applyBorder="1" applyAlignment="1" applyProtection="1">
      <alignment horizontal="center" vertical="center"/>
    </xf>
    <xf numFmtId="0" fontId="6" fillId="0" borderId="6" xfId="0" applyFont="1" applyFill="1" applyBorder="1" applyAlignment="1" applyProtection="1">
      <alignment horizontal="center" vertical="center" wrapText="1"/>
    </xf>
    <xf numFmtId="0" fontId="5" fillId="0" borderId="6" xfId="0" applyFont="1" applyFill="1" applyBorder="1" applyAlignment="1" applyProtection="1">
      <alignment horizontal="left" vertical="center"/>
    </xf>
    <xf numFmtId="0" fontId="5" fillId="0" borderId="6" xfId="0" applyFont="1" applyFill="1" applyBorder="1" applyAlignment="1" applyProtection="1">
      <alignment vertical="center"/>
    </xf>
    <xf numFmtId="164" fontId="3" fillId="0" borderId="6" xfId="0" applyNumberFormat="1" applyFont="1" applyFill="1" applyBorder="1" applyAlignment="1" applyProtection="1">
      <alignment horizontal="center" vertical="center" wrapText="1"/>
    </xf>
    <xf numFmtId="0" fontId="7" fillId="0" borderId="0" xfId="0" applyFont="1" applyFill="1" applyBorder="1" applyAlignment="1" applyProtection="1">
      <alignment vertical="center"/>
    </xf>
    <xf numFmtId="0" fontId="7" fillId="0" borderId="0" xfId="0" applyFont="1" applyFill="1" applyBorder="1" applyAlignment="1" applyProtection="1">
      <alignment horizontal="center" vertical="center"/>
    </xf>
    <xf numFmtId="164" fontId="7" fillId="0" borderId="0" xfId="0" applyNumberFormat="1" applyFont="1" applyFill="1" applyBorder="1" applyAlignment="1" applyProtection="1">
      <alignment horizontal="center" vertical="center"/>
    </xf>
    <xf numFmtId="164" fontId="10" fillId="0" borderId="0" xfId="0" applyNumberFormat="1" applyFont="1" applyFill="1" applyBorder="1" applyAlignment="1" applyProtection="1">
      <alignment horizontal="center" vertical="center"/>
    </xf>
    <xf numFmtId="4" fontId="0" fillId="8" borderId="0" xfId="0" applyNumberFormat="1" applyFill="1" applyAlignment="1">
      <alignment horizontal="center" vertical="center"/>
    </xf>
    <xf numFmtId="4" fontId="5" fillId="4" borderId="0" xfId="0" applyNumberFormat="1" applyFont="1" applyFill="1" applyBorder="1" applyAlignment="1" applyProtection="1">
      <alignment horizontal="left" vertical="center"/>
    </xf>
    <xf numFmtId="4" fontId="0" fillId="0" borderId="0" xfId="0" applyNumberFormat="1" applyFill="1" applyBorder="1" applyAlignment="1">
      <alignment horizontal="center" vertical="center"/>
    </xf>
    <xf numFmtId="4" fontId="0" fillId="3" borderId="12" xfId="0" applyNumberFormat="1" applyFill="1" applyBorder="1" applyAlignment="1">
      <alignment horizontal="center" vertical="center"/>
    </xf>
    <xf numFmtId="4" fontId="3" fillId="3" borderId="15" xfId="0" applyNumberFormat="1" applyFont="1" applyFill="1" applyBorder="1" applyAlignment="1" applyProtection="1">
      <alignment horizontal="center" vertical="center" wrapText="1"/>
      <protection locked="0"/>
    </xf>
    <xf numFmtId="4" fontId="11" fillId="3" borderId="15" xfId="0" applyNumberFormat="1" applyFont="1" applyFill="1" applyBorder="1" applyAlignment="1" applyProtection="1">
      <alignment horizontal="center" vertical="center" wrapText="1"/>
    </xf>
    <xf numFmtId="4" fontId="0" fillId="7" borderId="11" xfId="0" applyNumberFormat="1" applyFill="1" applyBorder="1" applyAlignment="1">
      <alignment horizontal="center" vertical="center"/>
    </xf>
    <xf numFmtId="0" fontId="0" fillId="15" borderId="10" xfId="0" applyFill="1" applyBorder="1" applyAlignment="1">
      <alignment horizontal="center" vertical="center"/>
    </xf>
    <xf numFmtId="0" fontId="7" fillId="6" borderId="1" xfId="0" applyFont="1" applyFill="1" applyBorder="1" applyAlignment="1" applyProtection="1">
      <alignment horizontal="center" vertical="center"/>
    </xf>
    <xf numFmtId="164" fontId="7" fillId="6" borderId="1" xfId="0" applyNumberFormat="1" applyFont="1" applyFill="1" applyBorder="1" applyAlignment="1" applyProtection="1">
      <alignment horizontal="center" vertical="center"/>
    </xf>
    <xf numFmtId="164" fontId="7" fillId="6" borderId="9" xfId="0" applyNumberFormat="1" applyFont="1" applyFill="1" applyBorder="1" applyAlignment="1" applyProtection="1">
      <alignment horizontal="center" vertical="center"/>
    </xf>
    <xf numFmtId="164" fontId="7" fillId="0" borderId="9" xfId="0" applyNumberFormat="1" applyFont="1" applyBorder="1" applyAlignment="1" applyProtection="1">
      <alignment horizontal="center" vertical="center"/>
    </xf>
    <xf numFmtId="0" fontId="9" fillId="3" borderId="0" xfId="0" applyFont="1" applyFill="1" applyAlignment="1" applyProtection="1">
      <alignment horizontal="center" vertical="center"/>
    </xf>
    <xf numFmtId="0" fontId="0" fillId="7" borderId="39" xfId="0" applyFill="1" applyBorder="1" applyAlignment="1">
      <alignment horizontal="center" vertical="center"/>
    </xf>
    <xf numFmtId="0" fontId="0" fillId="15" borderId="39" xfId="0" applyFill="1" applyBorder="1" applyAlignment="1">
      <alignment horizontal="center" vertical="center"/>
    </xf>
    <xf numFmtId="164" fontId="0" fillId="7" borderId="0" xfId="0" applyNumberFormat="1" applyFill="1" applyBorder="1" applyAlignment="1">
      <alignment horizontal="center" vertical="center"/>
    </xf>
    <xf numFmtId="4" fontId="0" fillId="3" borderId="0" xfId="0" applyNumberFormat="1" applyFill="1" applyBorder="1" applyAlignment="1">
      <alignment horizontal="center" vertical="center"/>
    </xf>
    <xf numFmtId="4" fontId="3" fillId="3" borderId="0" xfId="0" applyNumberFormat="1" applyFont="1" applyFill="1" applyBorder="1" applyAlignment="1" applyProtection="1">
      <alignment horizontal="center" vertical="center" wrapText="1"/>
      <protection locked="0"/>
    </xf>
    <xf numFmtId="4" fontId="11" fillId="3" borderId="0" xfId="0" applyNumberFormat="1" applyFont="1" applyFill="1" applyBorder="1" applyAlignment="1" applyProtection="1">
      <alignment horizontal="center" vertical="center" wrapText="1"/>
    </xf>
    <xf numFmtId="4" fontId="0" fillId="7" borderId="0" xfId="0" applyNumberFormat="1" applyFill="1" applyBorder="1" applyAlignment="1">
      <alignment horizontal="center" vertical="center"/>
    </xf>
    <xf numFmtId="0" fontId="2" fillId="13" borderId="40" xfId="6" applyBorder="1" applyAlignment="1">
      <alignment horizontal="center" vertical="center"/>
    </xf>
    <xf numFmtId="0" fontId="24" fillId="7" borderId="40" xfId="6" applyFont="1" applyFill="1" applyBorder="1" applyAlignment="1">
      <alignment horizontal="center" vertical="center"/>
    </xf>
    <xf numFmtId="0" fontId="2" fillId="7" borderId="40" xfId="6" applyFill="1" applyBorder="1" applyAlignment="1">
      <alignment horizontal="center" vertical="center"/>
    </xf>
    <xf numFmtId="0" fontId="2" fillId="14" borderId="40" xfId="7" applyBorder="1" applyAlignment="1">
      <alignment horizontal="center" vertical="center"/>
    </xf>
    <xf numFmtId="0" fontId="7" fillId="3" borderId="2" xfId="0" applyFont="1" applyFill="1" applyBorder="1" applyAlignment="1" applyProtection="1">
      <alignment horizontal="center" vertical="center"/>
    </xf>
    <xf numFmtId="12" fontId="7" fillId="3" borderId="2" xfId="0" applyNumberFormat="1" applyFont="1" applyFill="1" applyBorder="1" applyAlignment="1" applyProtection="1">
      <alignment horizontal="center" vertical="center"/>
    </xf>
    <xf numFmtId="0" fontId="7" fillId="17" borderId="2" xfId="0" applyFont="1" applyFill="1" applyBorder="1" applyAlignment="1">
      <alignment vertical="center"/>
    </xf>
    <xf numFmtId="0" fontId="7" fillId="17" borderId="5" xfId="0" applyFont="1" applyFill="1" applyBorder="1" applyAlignment="1">
      <alignment horizontal="center" vertical="center"/>
    </xf>
    <xf numFmtId="0" fontId="7" fillId="0" borderId="39" xfId="0" applyFont="1" applyFill="1" applyBorder="1" applyAlignment="1" applyProtection="1">
      <alignment horizontal="center" vertical="center"/>
    </xf>
    <xf numFmtId="0" fontId="1" fillId="13" borderId="40" xfId="6" applyFont="1" applyBorder="1" applyAlignment="1">
      <alignment horizontal="center" vertical="center"/>
    </xf>
    <xf numFmtId="0" fontId="7" fillId="3" borderId="39" xfId="0" applyFont="1" applyFill="1" applyBorder="1" applyAlignment="1" applyProtection="1">
      <alignment horizontal="center" vertical="center"/>
    </xf>
    <xf numFmtId="12" fontId="7" fillId="0" borderId="42" xfId="0" applyNumberFormat="1" applyFont="1" applyBorder="1" applyAlignment="1">
      <alignment horizontal="center" vertical="center"/>
    </xf>
    <xf numFmtId="0" fontId="25" fillId="0" borderId="0" xfId="1" applyFont="1" applyFill="1" applyBorder="1" applyAlignment="1" applyProtection="1">
      <alignment vertical="center"/>
    </xf>
    <xf numFmtId="0" fontId="31" fillId="0" borderId="0" xfId="0" applyFont="1" applyFill="1" applyBorder="1" applyAlignment="1" applyProtection="1">
      <alignment horizontal="center" vertical="center"/>
    </xf>
    <xf numFmtId="0" fontId="32" fillId="3" borderId="0" xfId="0" applyFont="1" applyFill="1" applyBorder="1" applyAlignment="1" applyProtection="1">
      <alignment horizontal="center" vertical="center"/>
    </xf>
    <xf numFmtId="0" fontId="28" fillId="3" borderId="10" xfId="0" applyFont="1" applyFill="1" applyBorder="1" applyAlignment="1">
      <alignment horizontal="center" vertical="center"/>
    </xf>
    <xf numFmtId="0" fontId="28" fillId="3" borderId="0" xfId="0" applyFont="1" applyFill="1" applyBorder="1" applyAlignment="1">
      <alignment horizontal="center" vertical="center"/>
    </xf>
    <xf numFmtId="0" fontId="27" fillId="4" borderId="8" xfId="0" applyFont="1" applyFill="1" applyBorder="1" applyAlignment="1" applyProtection="1">
      <alignment horizontal="left" vertical="center"/>
    </xf>
    <xf numFmtId="164" fontId="14" fillId="0" borderId="9" xfId="0" applyNumberFormat="1" applyFont="1" applyBorder="1" applyAlignment="1" applyProtection="1">
      <alignment horizontal="center" vertical="center"/>
    </xf>
    <xf numFmtId="164" fontId="14" fillId="6" borderId="9" xfId="0" applyNumberFormat="1" applyFont="1" applyFill="1" applyBorder="1" applyAlignment="1" applyProtection="1">
      <alignment horizontal="center" vertical="center"/>
    </xf>
    <xf numFmtId="164" fontId="14" fillId="0" borderId="1" xfId="0" applyNumberFormat="1" applyFont="1" applyFill="1" applyBorder="1" applyAlignment="1" applyProtection="1">
      <alignment horizontal="center" vertical="center"/>
    </xf>
    <xf numFmtId="164" fontId="14" fillId="0" borderId="9" xfId="0" applyNumberFormat="1" applyFont="1" applyFill="1" applyBorder="1" applyAlignment="1" applyProtection="1">
      <alignment horizontal="center" vertical="center"/>
    </xf>
    <xf numFmtId="164" fontId="14" fillId="6" borderId="1" xfId="0" applyNumberFormat="1" applyFont="1" applyFill="1" applyBorder="1" applyAlignment="1" applyProtection="1">
      <alignment horizontal="center" vertical="center"/>
    </xf>
    <xf numFmtId="164" fontId="14" fillId="0" borderId="2" xfId="4" applyNumberFormat="1" applyFont="1" applyFill="1" applyBorder="1" applyAlignment="1" applyProtection="1">
      <alignment horizontal="center" vertical="center"/>
    </xf>
    <xf numFmtId="164" fontId="14" fillId="6" borderId="2" xfId="4" applyNumberFormat="1" applyFont="1" applyFill="1" applyBorder="1" applyAlignment="1" applyProtection="1">
      <alignment horizontal="center" vertical="center"/>
    </xf>
    <xf numFmtId="164" fontId="14" fillId="0" borderId="2" xfId="5" applyNumberFormat="1" applyFont="1" applyFill="1" applyBorder="1" applyAlignment="1" applyProtection="1">
      <alignment horizontal="center" vertical="center"/>
    </xf>
    <xf numFmtId="164" fontId="14" fillId="6" borderId="2" xfId="5" applyNumberFormat="1" applyFont="1" applyFill="1" applyBorder="1" applyAlignment="1" applyProtection="1">
      <alignment horizontal="center" vertical="center"/>
    </xf>
    <xf numFmtId="164" fontId="14" fillId="6" borderId="2" xfId="0" applyNumberFormat="1" applyFont="1" applyFill="1" applyBorder="1" applyAlignment="1" applyProtection="1">
      <alignment horizontal="center" vertical="center"/>
    </xf>
    <xf numFmtId="0" fontId="7" fillId="0" borderId="42" xfId="0" applyFont="1" applyBorder="1" applyAlignment="1" applyProtection="1">
      <alignment horizontal="center" vertical="center"/>
    </xf>
    <xf numFmtId="164" fontId="14" fillId="0" borderId="42" xfId="0" applyNumberFormat="1" applyFont="1" applyBorder="1" applyAlignment="1" applyProtection="1">
      <alignment horizontal="center" vertical="center"/>
    </xf>
    <xf numFmtId="164" fontId="7" fillId="0" borderId="42" xfId="0" applyNumberFormat="1" applyFont="1" applyBorder="1" applyAlignment="1" applyProtection="1">
      <alignment horizontal="center" vertical="center"/>
    </xf>
    <xf numFmtId="0" fontId="7" fillId="6" borderId="42" xfId="0" applyFont="1" applyFill="1" applyBorder="1" applyAlignment="1" applyProtection="1">
      <alignment horizontal="center" vertical="center"/>
    </xf>
    <xf numFmtId="164" fontId="14" fillId="6" borderId="42" xfId="0" applyNumberFormat="1" applyFont="1" applyFill="1" applyBorder="1" applyAlignment="1" applyProtection="1">
      <alignment horizontal="center" vertical="center"/>
    </xf>
    <xf numFmtId="164" fontId="7" fillId="6" borderId="42" xfId="0" applyNumberFormat="1" applyFont="1" applyFill="1" applyBorder="1" applyAlignment="1" applyProtection="1">
      <alignment horizontal="center" vertical="center"/>
    </xf>
    <xf numFmtId="0" fontId="7" fillId="0" borderId="42" xfId="0" applyFont="1" applyFill="1" applyBorder="1" applyAlignment="1" applyProtection="1">
      <alignment horizontal="left" vertical="center"/>
    </xf>
    <xf numFmtId="0" fontId="7" fillId="6" borderId="42" xfId="0" applyFont="1" applyFill="1" applyBorder="1" applyAlignment="1" applyProtection="1">
      <alignment vertical="center"/>
    </xf>
    <xf numFmtId="0" fontId="7" fillId="0" borderId="42" xfId="0" applyFont="1" applyFill="1" applyBorder="1" applyAlignment="1" applyProtection="1">
      <alignment vertical="center"/>
    </xf>
    <xf numFmtId="0" fontId="7" fillId="0" borderId="42" xfId="0" applyFont="1" applyFill="1" applyBorder="1" applyAlignment="1" applyProtection="1">
      <alignment horizontal="center" vertical="center"/>
    </xf>
    <xf numFmtId="0" fontId="7" fillId="0" borderId="9" xfId="0" applyFont="1" applyFill="1" applyBorder="1" applyAlignment="1" applyProtection="1">
      <alignment vertical="center"/>
    </xf>
    <xf numFmtId="0" fontId="7" fillId="6" borderId="1" xfId="0" applyFont="1" applyFill="1" applyBorder="1" applyAlignment="1" applyProtection="1">
      <alignment vertical="center"/>
    </xf>
    <xf numFmtId="164" fontId="14" fillId="0" borderId="42" xfId="0" applyNumberFormat="1" applyFont="1" applyFill="1" applyBorder="1" applyAlignment="1" applyProtection="1">
      <alignment horizontal="center" vertical="center"/>
    </xf>
    <xf numFmtId="164" fontId="7" fillId="0" borderId="42" xfId="0" applyNumberFormat="1" applyFont="1" applyFill="1" applyBorder="1" applyAlignment="1" applyProtection="1">
      <alignment horizontal="center" vertical="center"/>
    </xf>
    <xf numFmtId="0" fontId="4" fillId="7" borderId="3" xfId="0" applyFont="1" applyFill="1" applyBorder="1" applyAlignment="1" applyProtection="1">
      <alignment horizontal="left" vertical="center"/>
    </xf>
    <xf numFmtId="0" fontId="9" fillId="7" borderId="4" xfId="0" applyFont="1" applyFill="1" applyBorder="1" applyAlignment="1" applyProtection="1">
      <alignment horizontal="center" vertical="center"/>
    </xf>
    <xf numFmtId="0" fontId="27" fillId="7" borderId="4" xfId="0" applyFont="1" applyFill="1" applyBorder="1" applyAlignment="1" applyProtection="1">
      <alignment vertical="center"/>
    </xf>
    <xf numFmtId="0" fontId="5" fillId="7" borderId="4" xfId="0" applyFont="1" applyFill="1" applyBorder="1" applyAlignment="1" applyProtection="1">
      <alignment horizontal="center" vertical="center"/>
    </xf>
    <xf numFmtId="164" fontId="5" fillId="7" borderId="4" xfId="0" applyNumberFormat="1" applyFont="1" applyFill="1" applyBorder="1" applyAlignment="1" applyProtection="1">
      <alignment horizontal="center" vertical="center"/>
    </xf>
    <xf numFmtId="0" fontId="24" fillId="7" borderId="11" xfId="0" applyFont="1" applyFill="1" applyBorder="1" applyAlignment="1">
      <alignment horizontal="center" vertical="center"/>
    </xf>
    <xf numFmtId="164" fontId="24" fillId="0" borderId="11" xfId="0" applyNumberFormat="1" applyFont="1" applyBorder="1" applyAlignment="1">
      <alignment horizontal="center" vertical="center"/>
    </xf>
    <xf numFmtId="0" fontId="35" fillId="0" borderId="0" xfId="0" applyFont="1" applyFill="1" applyBorder="1" applyAlignment="1" applyProtection="1">
      <alignment horizontal="center" vertical="center"/>
    </xf>
    <xf numFmtId="0" fontId="35" fillId="3" borderId="12" xfId="0" applyFont="1" applyFill="1" applyBorder="1" applyAlignment="1" applyProtection="1">
      <alignment horizontal="center" vertical="center"/>
    </xf>
    <xf numFmtId="164" fontId="24" fillId="7" borderId="11" xfId="0" applyNumberFormat="1" applyFont="1" applyFill="1" applyBorder="1" applyAlignment="1">
      <alignment horizontal="center" vertical="center"/>
    </xf>
    <xf numFmtId="164" fontId="24" fillId="16" borderId="11" xfId="0" applyNumberFormat="1" applyFont="1" applyFill="1" applyBorder="1" applyAlignment="1">
      <alignment horizontal="center" vertical="center"/>
    </xf>
    <xf numFmtId="0" fontId="25" fillId="0" borderId="0" xfId="1" applyFont="1" applyFill="1" applyBorder="1" applyAlignment="1" applyProtection="1">
      <alignment horizontal="center" vertical="center"/>
    </xf>
    <xf numFmtId="0" fontId="0" fillId="7" borderId="4" xfId="0" applyFill="1" applyBorder="1" applyAlignment="1">
      <alignment horizontal="center" vertical="center"/>
    </xf>
    <xf numFmtId="164" fontId="28" fillId="3" borderId="6" xfId="0" applyNumberFormat="1" applyFont="1" applyFill="1" applyBorder="1" applyAlignment="1">
      <alignment horizontal="center" vertical="center"/>
    </xf>
    <xf numFmtId="0" fontId="0" fillId="0" borderId="0" xfId="0" applyFill="1" applyBorder="1" applyAlignment="1">
      <alignment horizontal="center" vertical="center"/>
    </xf>
    <xf numFmtId="164" fontId="28" fillId="3" borderId="4" xfId="0" applyNumberFormat="1" applyFont="1" applyFill="1" applyBorder="1" applyAlignment="1">
      <alignment horizontal="center" vertical="center"/>
    </xf>
    <xf numFmtId="0" fontId="10" fillId="6" borderId="16" xfId="0" applyFont="1" applyFill="1" applyBorder="1" applyAlignment="1" applyProtection="1">
      <alignment horizontal="center" vertical="center"/>
    </xf>
    <xf numFmtId="164" fontId="10" fillId="6" borderId="7" xfId="0" applyNumberFormat="1" applyFont="1" applyFill="1" applyBorder="1" applyAlignment="1" applyProtection="1">
      <alignment horizontal="center" vertical="center"/>
    </xf>
    <xf numFmtId="0" fontId="10" fillId="6" borderId="17" xfId="0" applyFont="1" applyFill="1" applyBorder="1" applyAlignment="1" applyProtection="1">
      <alignment horizontal="center" vertical="center"/>
    </xf>
    <xf numFmtId="164" fontId="10" fillId="6" borderId="18" xfId="0" applyNumberFormat="1" applyFont="1" applyFill="1" applyBorder="1" applyAlignment="1" applyProtection="1">
      <alignment horizontal="center" vertical="center"/>
    </xf>
    <xf numFmtId="0" fontId="37" fillId="18" borderId="6" xfId="0" applyFont="1" applyFill="1" applyBorder="1" applyAlignment="1">
      <alignment horizontal="right" vertical="center" wrapText="1"/>
    </xf>
    <xf numFmtId="0" fontId="37" fillId="18" borderId="0" xfId="0" applyFont="1" applyFill="1" applyBorder="1" applyAlignment="1">
      <alignment horizontal="right" vertical="center" wrapText="1"/>
    </xf>
    <xf numFmtId="0" fontId="37" fillId="18" borderId="34" xfId="0" applyFont="1" applyFill="1" applyBorder="1" applyAlignment="1">
      <alignment horizontal="right" vertical="center" wrapText="1"/>
    </xf>
    <xf numFmtId="0" fontId="9" fillId="0" borderId="0" xfId="1" applyFont="1" applyFill="1" applyProtection="1"/>
    <xf numFmtId="0" fontId="15" fillId="0" borderId="0" xfId="1" applyFont="1" applyFill="1" applyAlignment="1" applyProtection="1">
      <alignment horizontal="left" wrapText="1" indent="1"/>
    </xf>
    <xf numFmtId="0" fontId="16" fillId="0" borderId="0" xfId="1" applyFont="1" applyFill="1" applyBorder="1" applyAlignment="1" applyProtection="1"/>
    <xf numFmtId="0" fontId="9" fillId="0" borderId="0" xfId="1" applyFont="1"/>
    <xf numFmtId="0" fontId="9" fillId="0" borderId="0" xfId="1" applyFont="1" applyFill="1" applyBorder="1" applyProtection="1"/>
    <xf numFmtId="0" fontId="9" fillId="0" borderId="0" xfId="1" applyNumberFormat="1" applyFont="1" applyFill="1" applyBorder="1" applyAlignment="1" applyProtection="1">
      <alignment horizontal="center"/>
    </xf>
    <xf numFmtId="9" fontId="9" fillId="0" borderId="0" xfId="1" applyNumberFormat="1" applyFont="1" applyFill="1" applyProtection="1"/>
    <xf numFmtId="0" fontId="26" fillId="0" borderId="0" xfId="1" applyFont="1" applyBorder="1" applyAlignment="1" applyProtection="1">
      <alignment horizontal="center" vertical="top" wrapText="1"/>
    </xf>
    <xf numFmtId="0" fontId="40" fillId="4" borderId="28" xfId="1" applyFont="1" applyFill="1" applyBorder="1" applyAlignment="1">
      <alignment horizontal="center"/>
    </xf>
    <xf numFmtId="0" fontId="40" fillId="4" borderId="26" xfId="1" applyFont="1" applyFill="1" applyBorder="1" applyAlignment="1">
      <alignment horizontal="center"/>
    </xf>
    <xf numFmtId="0" fontId="26" fillId="0" borderId="0" xfId="1" applyFont="1" applyFill="1" applyProtection="1"/>
    <xf numFmtId="0" fontId="39" fillId="0" borderId="0" xfId="1" applyFont="1" applyFill="1" applyBorder="1" applyAlignment="1" applyProtection="1">
      <alignment horizontal="center" vertical="center"/>
      <protection locked="0"/>
    </xf>
    <xf numFmtId="0" fontId="26" fillId="0" borderId="0" xfId="1" applyFont="1" applyFill="1" applyBorder="1" applyProtection="1"/>
    <xf numFmtId="0" fontId="40" fillId="4" borderId="28" xfId="1" applyFont="1" applyFill="1" applyBorder="1" applyAlignment="1" applyProtection="1">
      <alignment horizontal="center"/>
    </xf>
    <xf numFmtId="0" fontId="40" fillId="4" borderId="25" xfId="1" applyFont="1" applyFill="1" applyBorder="1" applyAlignment="1" applyProtection="1"/>
    <xf numFmtId="0" fontId="40" fillId="4" borderId="26" xfId="1" applyFont="1" applyFill="1" applyBorder="1" applyAlignment="1" applyProtection="1">
      <alignment horizontal="center"/>
    </xf>
    <xf numFmtId="0" fontId="39" fillId="0" borderId="22" xfId="1" applyFont="1" applyFill="1" applyBorder="1" applyAlignment="1" applyProtection="1">
      <alignment horizontal="center"/>
    </xf>
    <xf numFmtId="0" fontId="39" fillId="0" borderId="24" xfId="1" applyFont="1" applyFill="1" applyBorder="1" applyAlignment="1" applyProtection="1">
      <alignment horizontal="center"/>
    </xf>
    <xf numFmtId="0" fontId="41" fillId="4" borderId="27" xfId="1" applyFont="1" applyFill="1" applyBorder="1"/>
    <xf numFmtId="0" fontId="41" fillId="4" borderId="28" xfId="1" applyFont="1" applyFill="1" applyBorder="1" applyAlignment="1">
      <alignment horizontal="center"/>
    </xf>
    <xf numFmtId="0" fontId="41" fillId="4" borderId="25" xfId="1" applyFont="1" applyFill="1" applyBorder="1"/>
    <xf numFmtId="0" fontId="41" fillId="4" borderId="26" xfId="1" applyFont="1" applyFill="1" applyBorder="1" applyAlignment="1">
      <alignment horizontal="center"/>
    </xf>
    <xf numFmtId="0" fontId="39" fillId="0" borderId="0" xfId="1" applyFont="1" applyFill="1" applyProtection="1"/>
    <xf numFmtId="0" fontId="41" fillId="4" borderId="27" xfId="1" applyFont="1" applyFill="1" applyBorder="1" applyAlignment="1" applyProtection="1"/>
    <xf numFmtId="0" fontId="41" fillId="4" borderId="28" xfId="1" applyFont="1" applyFill="1" applyBorder="1" applyAlignment="1" applyProtection="1">
      <alignment horizontal="center"/>
    </xf>
    <xf numFmtId="0" fontId="42" fillId="0" borderId="29" xfId="50" applyFont="1" applyBorder="1" applyAlignment="1" applyProtection="1">
      <alignment horizontal="center" vertical="center" wrapText="1"/>
    </xf>
    <xf numFmtId="0" fontId="42" fillId="0" borderId="28" xfId="50" applyFont="1" applyBorder="1" applyAlignment="1" applyProtection="1">
      <alignment horizontal="center" vertical="center" wrapText="1"/>
    </xf>
    <xf numFmtId="0" fontId="42" fillId="0" borderId="57" xfId="50" applyFont="1" applyBorder="1" applyAlignment="1" applyProtection="1">
      <alignment horizontal="center" vertical="center" wrapText="1"/>
    </xf>
    <xf numFmtId="0" fontId="42" fillId="0" borderId="8" xfId="50" applyFont="1" applyBorder="1" applyAlignment="1" applyProtection="1">
      <alignment horizontal="center" vertical="center" wrapText="1"/>
    </xf>
    <xf numFmtId="0" fontId="42" fillId="0" borderId="0" xfId="50" applyFont="1" applyBorder="1" applyAlignment="1" applyProtection="1">
      <alignment horizontal="center" vertical="center" wrapText="1"/>
    </xf>
    <xf numFmtId="0" fontId="42" fillId="0" borderId="58" xfId="50" applyFont="1" applyBorder="1" applyAlignment="1" applyProtection="1">
      <alignment horizontal="center" vertical="center" wrapText="1"/>
    </xf>
    <xf numFmtId="0" fontId="42" fillId="0" borderId="59" xfId="50" applyFont="1" applyBorder="1" applyAlignment="1" applyProtection="1">
      <alignment horizontal="center" vertical="center" wrapText="1"/>
    </xf>
    <xf numFmtId="0" fontId="42" fillId="0" borderId="60" xfId="50" applyFont="1" applyBorder="1" applyAlignment="1" applyProtection="1">
      <alignment horizontal="center" vertical="center" wrapText="1"/>
    </xf>
    <xf numFmtId="0" fontId="42" fillId="0" borderId="61" xfId="50" applyFont="1" applyBorder="1" applyAlignment="1" applyProtection="1">
      <alignment horizontal="center" vertical="center" wrapText="1"/>
    </xf>
    <xf numFmtId="0" fontId="41" fillId="4" borderId="20" xfId="1" applyFont="1" applyFill="1" applyBorder="1" applyAlignment="1">
      <alignment horizontal="center" vertical="center"/>
    </xf>
    <xf numFmtId="0" fontId="41" fillId="4" borderId="0" xfId="1" applyFont="1" applyFill="1" applyBorder="1" applyAlignment="1">
      <alignment horizontal="center" vertical="center"/>
    </xf>
    <xf numFmtId="0" fontId="40" fillId="4" borderId="5" xfId="1" applyFont="1" applyFill="1" applyBorder="1" applyAlignment="1">
      <alignment horizontal="center" vertical="center"/>
    </xf>
    <xf numFmtId="0" fontId="41" fillId="4" borderId="20" xfId="1" applyFont="1" applyFill="1" applyBorder="1" applyAlignment="1" applyProtection="1">
      <alignment horizontal="center" vertical="center"/>
    </xf>
    <xf numFmtId="0" fontId="41" fillId="4" borderId="0" xfId="1" applyFont="1" applyFill="1" applyBorder="1" applyAlignment="1" applyProtection="1">
      <alignment horizontal="center" vertical="center"/>
    </xf>
    <xf numFmtId="0" fontId="40" fillId="4" borderId="0" xfId="1" applyFont="1" applyFill="1" applyBorder="1" applyAlignment="1" applyProtection="1">
      <alignment horizontal="center" vertical="center"/>
    </xf>
    <xf numFmtId="0" fontId="41" fillId="4" borderId="21" xfId="1" applyFont="1" applyFill="1" applyBorder="1" applyAlignment="1" applyProtection="1">
      <alignment horizontal="center" vertical="center"/>
    </xf>
    <xf numFmtId="0" fontId="41" fillId="4" borderId="7" xfId="1" applyFont="1" applyFill="1" applyBorder="1" applyAlignment="1" applyProtection="1">
      <alignment horizontal="center" vertical="center"/>
    </xf>
    <xf numFmtId="0" fontId="41" fillId="4" borderId="23" xfId="1" applyFont="1" applyFill="1" applyBorder="1" applyAlignment="1" applyProtection="1">
      <alignment horizontal="center" vertical="center"/>
    </xf>
    <xf numFmtId="0" fontId="41" fillId="4" borderId="18" xfId="1" applyFont="1" applyFill="1" applyBorder="1" applyAlignment="1" applyProtection="1">
      <alignment horizontal="center" vertical="center"/>
    </xf>
    <xf numFmtId="0" fontId="26" fillId="0" borderId="16" xfId="1" applyFont="1" applyFill="1" applyBorder="1" applyAlignment="1" applyProtection="1">
      <alignment horizontal="left" vertical="center" wrapText="1" indent="1"/>
    </xf>
    <xf numFmtId="0" fontId="26" fillId="0" borderId="6" xfId="1" applyFont="1" applyFill="1" applyBorder="1" applyAlignment="1" applyProtection="1">
      <alignment horizontal="left" vertical="center" wrapText="1" indent="1"/>
    </xf>
    <xf numFmtId="0" fontId="26" fillId="0" borderId="17" xfId="1" applyFont="1" applyFill="1" applyBorder="1" applyAlignment="1" applyProtection="1">
      <alignment horizontal="left" vertical="center" wrapText="1" indent="1"/>
    </xf>
    <xf numFmtId="0" fontId="26" fillId="0" borderId="12" xfId="1" applyFont="1" applyFill="1" applyBorder="1" applyAlignment="1" applyProtection="1">
      <alignment horizontal="left" vertical="center" wrapText="1" indent="1"/>
    </xf>
    <xf numFmtId="0" fontId="26" fillId="0" borderId="6" xfId="1" applyFont="1" applyFill="1" applyBorder="1" applyAlignment="1" applyProtection="1">
      <alignment horizontal="left" vertical="center" indent="1"/>
    </xf>
    <xf numFmtId="0" fontId="26" fillId="0" borderId="12" xfId="1" applyFont="1" applyFill="1" applyBorder="1" applyAlignment="1" applyProtection="1">
      <alignment horizontal="left" vertical="center" indent="1"/>
    </xf>
    <xf numFmtId="0" fontId="43" fillId="0" borderId="0" xfId="1" applyFont="1" applyFill="1" applyBorder="1" applyAlignment="1" applyProtection="1">
      <alignment horizontal="center"/>
    </xf>
    <xf numFmtId="0" fontId="17" fillId="4" borderId="30" xfId="1" applyFont="1" applyFill="1" applyBorder="1" applyAlignment="1" applyProtection="1">
      <alignment horizontal="center" vertical="center"/>
    </xf>
    <xf numFmtId="0" fontId="17" fillId="4" borderId="31" xfId="1" applyFont="1" applyFill="1" applyBorder="1" applyAlignment="1" applyProtection="1">
      <alignment horizontal="center" vertical="center"/>
    </xf>
    <xf numFmtId="0" fontId="17" fillId="4" borderId="32" xfId="1" applyFont="1" applyFill="1" applyBorder="1" applyAlignment="1" applyProtection="1">
      <alignment horizontal="center" vertical="center"/>
    </xf>
    <xf numFmtId="0" fontId="26" fillId="0" borderId="54" xfId="1" applyFont="1" applyFill="1" applyBorder="1" applyAlignment="1" applyProtection="1">
      <alignment horizontal="center" vertical="center" wrapText="1"/>
    </xf>
    <xf numFmtId="0" fontId="26" fillId="0" borderId="55" xfId="1" applyFont="1" applyFill="1" applyBorder="1" applyAlignment="1" applyProtection="1">
      <alignment horizontal="center" vertical="center" wrapText="1"/>
    </xf>
    <xf numFmtId="0" fontId="26" fillId="0" borderId="56" xfId="1" applyFont="1" applyFill="1" applyBorder="1" applyAlignment="1" applyProtection="1">
      <alignment horizontal="center" vertical="center" wrapText="1"/>
    </xf>
    <xf numFmtId="0" fontId="26" fillId="0" borderId="37" xfId="1" applyFont="1" applyBorder="1" applyAlignment="1" applyProtection="1">
      <alignment horizontal="center" vertical="center" wrapText="1"/>
    </xf>
    <xf numFmtId="0" fontId="26" fillId="0" borderId="0" xfId="1" applyFont="1" applyBorder="1" applyAlignment="1" applyProtection="1">
      <alignment horizontal="center" vertical="center" wrapText="1"/>
    </xf>
    <xf numFmtId="0" fontId="26" fillId="0" borderId="38" xfId="1" applyFont="1" applyBorder="1" applyAlignment="1" applyProtection="1">
      <alignment horizontal="center" vertical="center" wrapText="1"/>
    </xf>
    <xf numFmtId="0" fontId="26" fillId="0" borderId="33" xfId="1" applyFont="1" applyBorder="1" applyAlignment="1" applyProtection="1">
      <alignment horizontal="center" vertical="center" wrapText="1"/>
    </xf>
    <xf numFmtId="0" fontId="26" fillId="0" borderId="34" xfId="1" applyFont="1" applyBorder="1" applyAlignment="1" applyProtection="1">
      <alignment horizontal="center" vertical="center" wrapText="1"/>
    </xf>
    <xf numFmtId="0" fontId="26" fillId="0" borderId="35" xfId="1" applyFont="1" applyBorder="1" applyAlignment="1" applyProtection="1">
      <alignment horizontal="center" vertical="center" wrapText="1"/>
    </xf>
    <xf numFmtId="0" fontId="7" fillId="6" borderId="42" xfId="0" applyFont="1" applyFill="1" applyBorder="1" applyAlignment="1" applyProtection="1">
      <alignment horizontal="left" vertical="center"/>
    </xf>
    <xf numFmtId="0" fontId="7" fillId="0" borderId="1" xfId="0" applyFont="1" applyFill="1" applyBorder="1" applyAlignment="1" applyProtection="1">
      <alignment horizontal="left" vertical="center"/>
    </xf>
    <xf numFmtId="0" fontId="7" fillId="0" borderId="42" xfId="0" applyFont="1" applyFill="1" applyBorder="1" applyAlignment="1" applyProtection="1">
      <alignment horizontal="left" vertical="center"/>
    </xf>
    <xf numFmtId="0" fontId="7" fillId="6" borderId="9" xfId="0" applyFont="1" applyFill="1" applyBorder="1" applyAlignment="1" applyProtection="1">
      <alignment horizontal="left" vertical="center"/>
    </xf>
    <xf numFmtId="0" fontId="7" fillId="0" borderId="9" xfId="0" applyFont="1" applyFill="1" applyBorder="1" applyAlignment="1" applyProtection="1">
      <alignment horizontal="left" vertical="center"/>
    </xf>
    <xf numFmtId="0" fontId="7" fillId="6" borderId="1" xfId="0" applyFont="1" applyFill="1" applyBorder="1" applyAlignment="1" applyProtection="1">
      <alignment horizontal="left" vertical="center"/>
    </xf>
    <xf numFmtId="0" fontId="0" fillId="15" borderId="3" xfId="0" applyFill="1" applyBorder="1" applyAlignment="1">
      <alignment horizontal="center" vertical="center"/>
    </xf>
    <xf numFmtId="0" fontId="0" fillId="15" borderId="4" xfId="0" applyFill="1" applyBorder="1" applyAlignment="1">
      <alignment horizontal="center" vertical="center"/>
    </xf>
    <xf numFmtId="0" fontId="0" fillId="15" borderId="11" xfId="0" applyFill="1" applyBorder="1" applyAlignment="1">
      <alignment horizontal="center" vertical="center"/>
    </xf>
    <xf numFmtId="0" fontId="28" fillId="3" borderId="4" xfId="0" applyFont="1" applyFill="1" applyBorder="1" applyAlignment="1">
      <alignment horizontal="center" vertical="center"/>
    </xf>
    <xf numFmtId="0" fontId="28" fillId="3" borderId="11" xfId="0" applyFont="1" applyFill="1" applyBorder="1" applyAlignment="1">
      <alignment horizontal="center" vertical="center"/>
    </xf>
    <xf numFmtId="0" fontId="30" fillId="2" borderId="0" xfId="0" applyFont="1" applyFill="1" applyBorder="1" applyAlignment="1" applyProtection="1">
      <alignment horizontal="center" vertical="center" wrapText="1"/>
    </xf>
    <xf numFmtId="0" fontId="7" fillId="5" borderId="42" xfId="0" applyFont="1" applyFill="1" applyBorder="1" applyAlignment="1" applyProtection="1">
      <alignment horizontal="left" vertical="center"/>
    </xf>
    <xf numFmtId="164" fontId="30" fillId="2" borderId="0" xfId="0" applyNumberFormat="1" applyFont="1" applyFill="1" applyBorder="1" applyAlignment="1" applyProtection="1">
      <alignment horizontal="center" vertical="center" wrapText="1"/>
    </xf>
    <xf numFmtId="0" fontId="0" fillId="7" borderId="3" xfId="0" applyFill="1" applyBorder="1" applyAlignment="1">
      <alignment horizontal="center" vertical="center"/>
    </xf>
    <xf numFmtId="0" fontId="0" fillId="7" borderId="4" xfId="0" applyFill="1" applyBorder="1" applyAlignment="1">
      <alignment horizontal="center" vertical="center"/>
    </xf>
    <xf numFmtId="0" fontId="0" fillId="7" borderId="11" xfId="0" applyFill="1" applyBorder="1" applyAlignment="1">
      <alignment horizontal="center" vertical="center"/>
    </xf>
    <xf numFmtId="0" fontId="30" fillId="2" borderId="19" xfId="0" applyFont="1" applyFill="1" applyBorder="1" applyAlignment="1" applyProtection="1">
      <alignment horizontal="center" vertical="center" wrapText="1"/>
    </xf>
    <xf numFmtId="0" fontId="30" fillId="2" borderId="41" xfId="0" applyFont="1" applyFill="1" applyBorder="1" applyAlignment="1" applyProtection="1">
      <alignment horizontal="center" vertical="center" wrapText="1"/>
    </xf>
    <xf numFmtId="0" fontId="30" fillId="2" borderId="12" xfId="0" applyFont="1" applyFill="1" applyBorder="1" applyAlignment="1" applyProtection="1">
      <alignment horizontal="center" vertical="center" wrapText="1"/>
    </xf>
    <xf numFmtId="0" fontId="30" fillId="2" borderId="6" xfId="0" applyFont="1" applyFill="1" applyBorder="1" applyAlignment="1" applyProtection="1">
      <alignment horizontal="center" vertical="center" wrapText="1"/>
    </xf>
    <xf numFmtId="164" fontId="30" fillId="2" borderId="12" xfId="0" applyNumberFormat="1" applyFont="1" applyFill="1" applyBorder="1" applyAlignment="1" applyProtection="1">
      <alignment horizontal="center" vertical="center" wrapText="1"/>
    </xf>
    <xf numFmtId="0" fontId="27" fillId="18" borderId="43" xfId="0" applyFont="1" applyFill="1" applyBorder="1" applyAlignment="1">
      <alignment horizontal="center" vertical="center"/>
    </xf>
    <xf numFmtId="0" fontId="27" fillId="18" borderId="44" xfId="0" applyFont="1" applyFill="1" applyBorder="1" applyAlignment="1">
      <alignment horizontal="center" vertical="center"/>
    </xf>
    <xf numFmtId="0" fontId="27" fillId="18" borderId="36" xfId="0" applyFont="1" applyFill="1" applyBorder="1" applyAlignment="1">
      <alignment horizontal="center" vertical="center"/>
    </xf>
    <xf numFmtId="0" fontId="27" fillId="18" borderId="4" xfId="0" applyFont="1" applyFill="1" applyBorder="1" applyAlignment="1">
      <alignment horizontal="center" vertical="center"/>
    </xf>
    <xf numFmtId="49" fontId="29" fillId="19" borderId="45" xfId="0" applyNumberFormat="1" applyFont="1" applyFill="1" applyBorder="1" applyAlignment="1" applyProtection="1">
      <alignment horizontal="center" vertical="center"/>
      <protection locked="0"/>
    </xf>
    <xf numFmtId="49" fontId="29" fillId="19" borderId="44" xfId="0" applyNumberFormat="1" applyFont="1" applyFill="1" applyBorder="1" applyAlignment="1" applyProtection="1">
      <alignment horizontal="center" vertical="center"/>
      <protection locked="0"/>
    </xf>
    <xf numFmtId="49" fontId="29" fillId="19" borderId="46" xfId="0" applyNumberFormat="1" applyFont="1" applyFill="1" applyBorder="1" applyAlignment="1" applyProtection="1">
      <alignment horizontal="center" vertical="center"/>
      <protection locked="0"/>
    </xf>
    <xf numFmtId="49" fontId="29" fillId="19" borderId="47" xfId="0" applyNumberFormat="1" applyFont="1" applyFill="1" applyBorder="1" applyAlignment="1" applyProtection="1">
      <alignment horizontal="center" vertical="center"/>
      <protection locked="0"/>
    </xf>
    <xf numFmtId="49" fontId="29" fillId="19" borderId="4" xfId="0" applyNumberFormat="1" applyFont="1" applyFill="1" applyBorder="1" applyAlignment="1" applyProtection="1">
      <alignment horizontal="center" vertical="center"/>
      <protection locked="0"/>
    </xf>
    <xf numFmtId="49" fontId="29" fillId="19" borderId="48" xfId="0" applyNumberFormat="1" applyFont="1" applyFill="1" applyBorder="1" applyAlignment="1" applyProtection="1">
      <alignment horizontal="center" vertical="center"/>
      <protection locked="0"/>
    </xf>
    <xf numFmtId="0" fontId="27" fillId="18" borderId="36" xfId="0" applyFont="1" applyFill="1" applyBorder="1" applyAlignment="1">
      <alignment horizontal="center" vertical="center" wrapText="1"/>
    </xf>
    <xf numFmtId="0" fontId="27" fillId="18" borderId="21" xfId="0" applyFont="1" applyFill="1" applyBorder="1" applyAlignment="1">
      <alignment horizontal="center" vertical="center" wrapText="1"/>
    </xf>
    <xf numFmtId="0" fontId="27" fillId="18" borderId="49" xfId="0" applyFont="1" applyFill="1" applyBorder="1" applyAlignment="1">
      <alignment horizontal="center" vertical="center" wrapText="1"/>
    </xf>
    <xf numFmtId="49" fontId="44" fillId="19" borderId="50" xfId="0" applyNumberFormat="1" applyFont="1" applyFill="1" applyBorder="1" applyAlignment="1" applyProtection="1">
      <alignment horizontal="center" vertical="center"/>
      <protection locked="0"/>
    </xf>
    <xf numFmtId="49" fontId="44" fillId="19" borderId="51" xfId="0" applyNumberFormat="1" applyFont="1" applyFill="1" applyBorder="1" applyAlignment="1" applyProtection="1">
      <alignment horizontal="center" vertical="center"/>
      <protection locked="0"/>
    </xf>
    <xf numFmtId="49" fontId="44" fillId="18" borderId="52" xfId="0" applyNumberFormat="1" applyFont="1" applyFill="1" applyBorder="1" applyAlignment="1">
      <alignment horizontal="center" vertical="center" wrapText="1"/>
    </xf>
    <xf numFmtId="49" fontId="44" fillId="18" borderId="51" xfId="0" applyNumberFormat="1" applyFont="1" applyFill="1" applyBorder="1" applyAlignment="1">
      <alignment horizontal="center" vertical="center" wrapText="1"/>
    </xf>
    <xf numFmtId="49" fontId="44" fillId="18" borderId="53" xfId="0" applyNumberFormat="1" applyFont="1" applyFill="1" applyBorder="1" applyAlignment="1">
      <alignment horizontal="center" vertical="center" wrapText="1"/>
    </xf>
    <xf numFmtId="0" fontId="25" fillId="0" borderId="0" xfId="1" applyFont="1" applyFill="1" applyBorder="1" applyAlignment="1" applyProtection="1">
      <alignment horizontal="center" vertical="center"/>
    </xf>
    <xf numFmtId="0" fontId="30" fillId="3" borderId="13" xfId="0" applyFont="1" applyFill="1" applyBorder="1" applyAlignment="1" applyProtection="1">
      <alignment horizontal="center" vertical="center" wrapText="1"/>
      <protection locked="0"/>
    </xf>
    <xf numFmtId="0" fontId="30" fillId="3" borderId="14"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center" vertical="center" wrapText="1"/>
      <protection locked="0"/>
    </xf>
    <xf numFmtId="0" fontId="3" fillId="3" borderId="9" xfId="0" applyFont="1" applyFill="1" applyBorder="1" applyAlignment="1" applyProtection="1">
      <alignment horizontal="center" vertical="center" wrapText="1"/>
      <protection locked="0"/>
    </xf>
    <xf numFmtId="0" fontId="36" fillId="3" borderId="0" xfId="0" applyFont="1" applyFill="1" applyBorder="1" applyAlignment="1">
      <alignment horizontal="center" vertical="center"/>
    </xf>
    <xf numFmtId="164" fontId="36" fillId="3" borderId="0" xfId="0" applyNumberFormat="1" applyFont="1" applyFill="1" applyBorder="1" applyAlignment="1">
      <alignment horizontal="center" vertical="center"/>
    </xf>
    <xf numFmtId="49" fontId="44" fillId="19" borderId="47" xfId="0" applyNumberFormat="1" applyFont="1" applyFill="1" applyBorder="1" applyAlignment="1" applyProtection="1">
      <alignment horizontal="center" vertical="center"/>
      <protection locked="0"/>
    </xf>
    <xf numFmtId="49" fontId="44" fillId="19" borderId="4" xfId="0" applyNumberFormat="1" applyFont="1" applyFill="1" applyBorder="1" applyAlignment="1" applyProtection="1">
      <alignment horizontal="center" vertical="center"/>
      <protection locked="0"/>
    </xf>
    <xf numFmtId="49" fontId="44" fillId="19" borderId="48" xfId="0" applyNumberFormat="1" applyFont="1" applyFill="1" applyBorder="1" applyAlignment="1" applyProtection="1">
      <alignment horizontal="center" vertical="center"/>
      <protection locked="0"/>
    </xf>
    <xf numFmtId="164" fontId="30" fillId="2" borderId="16" xfId="0" applyNumberFormat="1" applyFont="1" applyFill="1" applyBorder="1" applyAlignment="1" applyProtection="1">
      <alignment horizontal="center" vertical="center" wrapText="1"/>
    </xf>
    <xf numFmtId="164" fontId="30" fillId="2" borderId="6" xfId="0" applyNumberFormat="1" applyFont="1" applyFill="1" applyBorder="1" applyAlignment="1" applyProtection="1">
      <alignment horizontal="center" vertical="center" wrapText="1"/>
    </xf>
    <xf numFmtId="164" fontId="30" fillId="2" borderId="7" xfId="0" applyNumberFormat="1" applyFont="1" applyFill="1" applyBorder="1" applyAlignment="1" applyProtection="1">
      <alignment horizontal="center" vertical="center" wrapText="1"/>
    </xf>
    <xf numFmtId="164" fontId="30" fillId="2" borderId="17" xfId="0" applyNumberFormat="1" applyFont="1" applyFill="1" applyBorder="1" applyAlignment="1" applyProtection="1">
      <alignment horizontal="center" vertical="center" wrapText="1"/>
    </xf>
    <xf numFmtId="164" fontId="30" fillId="2" borderId="18" xfId="0" applyNumberFormat="1" applyFont="1" applyFill="1" applyBorder="1" applyAlignment="1" applyProtection="1">
      <alignment horizontal="center" vertical="center" wrapText="1"/>
    </xf>
  </cellXfs>
  <cellStyles count="53">
    <cellStyle name="20% - Accent6" xfId="7" builtinId="50"/>
    <cellStyle name="40% - Accent2" xfId="6" builtinId="35"/>
    <cellStyle name="Bad" xfId="4" builtinId="27"/>
    <cellStyle name="Followed Hyperlink" xfId="3"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2" builtinId="9" hidden="1"/>
    <cellStyle name="Hyperlink" xfId="2"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cellStyle name="Neutral" xfId="5" builtinId="28"/>
    <cellStyle name="Normal" xfId="0" builtinId="0"/>
    <cellStyle name="Normal 2" xfId="1"/>
  </cellStyles>
  <dxfs count="9">
    <dxf>
      <font>
        <color auto="1"/>
      </font>
      <fill>
        <patternFill patternType="solid">
          <fgColor indexed="64"/>
          <bgColor theme="1"/>
        </patternFill>
      </fill>
    </dxf>
    <dxf>
      <font>
        <color auto="1"/>
      </font>
      <fill>
        <patternFill patternType="solid">
          <fgColor indexed="64"/>
          <bgColor theme="1"/>
        </patternFill>
      </fill>
    </dxf>
    <dxf>
      <font>
        <color auto="1"/>
      </font>
      <fill>
        <patternFill patternType="solid">
          <fgColor indexed="64"/>
          <bgColor theme="1"/>
        </patternFill>
      </fill>
    </dxf>
    <dxf>
      <font>
        <color auto="1"/>
      </font>
      <fill>
        <patternFill patternType="solid">
          <fgColor indexed="64"/>
          <bgColor theme="1"/>
        </patternFill>
      </fill>
    </dxf>
    <dxf>
      <font>
        <color auto="1"/>
      </font>
      <fill>
        <patternFill patternType="solid">
          <fgColor indexed="64"/>
          <bgColor theme="1"/>
        </patternFill>
      </fill>
    </dxf>
    <dxf>
      <font>
        <color auto="1"/>
      </font>
      <fill>
        <patternFill patternType="solid">
          <fgColor indexed="64"/>
          <bgColor theme="1"/>
        </patternFill>
      </fill>
    </dxf>
    <dxf>
      <fill>
        <patternFill>
          <bgColor indexed="22"/>
        </patternFill>
      </fill>
    </dxf>
    <dxf>
      <font>
        <color indexed="9"/>
      </font>
      <fill>
        <patternFill>
          <bgColor indexed="62"/>
        </patternFill>
      </fill>
    </dxf>
    <dxf>
      <fill>
        <patternFill>
          <bgColor indexed="22"/>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12700</xdr:colOff>
      <xdr:row>5</xdr:row>
      <xdr:rowOff>63500</xdr:rowOff>
    </xdr:from>
    <xdr:to>
      <xdr:col>1</xdr:col>
      <xdr:colOff>50800</xdr:colOff>
      <xdr:row>5</xdr:row>
      <xdr:rowOff>114300</xdr:rowOff>
    </xdr:to>
    <xdr:sp macro="" textlink="">
      <xdr:nvSpPr>
        <xdr:cNvPr id="2" name="AutoShape 1"/>
        <xdr:cNvSpPr>
          <a:spLocks noChangeArrowheads="1"/>
        </xdr:cNvSpPr>
      </xdr:nvSpPr>
      <xdr:spPr bwMode="auto">
        <a:xfrm>
          <a:off x="241300" y="4318000"/>
          <a:ext cx="38100" cy="50800"/>
        </a:xfrm>
        <a:prstGeom prst="flowChartConnector">
          <a:avLst/>
        </a:prstGeom>
        <a:solidFill>
          <a:srgbClr val="000000"/>
        </a:solidFill>
        <a:ln w="9525">
          <a:solidFill>
            <a:srgbClr val="000000"/>
          </a:solidFill>
          <a:round/>
          <a:headEnd/>
          <a:tailEnd/>
        </a:ln>
      </xdr:spPr>
      <xdr:txBody>
        <a:bodyPr vertOverflow="clip" wrap="square" lIns="18288" tIns="0" rIns="0" bIns="0" rtlCol="0" anchor="ctr" upright="1"/>
        <a:lstStyle/>
        <a:p>
          <a:pPr algn="ctr"/>
          <a:endParaRPr lang="en-US"/>
        </a:p>
      </xdr:txBody>
    </xdr:sp>
    <xdr:clientData/>
  </xdr:twoCellAnchor>
  <xdr:twoCellAnchor>
    <xdr:from>
      <xdr:col>1</xdr:col>
      <xdr:colOff>12700</xdr:colOff>
      <xdr:row>6</xdr:row>
      <xdr:rowOff>63500</xdr:rowOff>
    </xdr:from>
    <xdr:to>
      <xdr:col>1</xdr:col>
      <xdr:colOff>50800</xdr:colOff>
      <xdr:row>6</xdr:row>
      <xdr:rowOff>114300</xdr:rowOff>
    </xdr:to>
    <xdr:sp macro="" textlink="">
      <xdr:nvSpPr>
        <xdr:cNvPr id="3" name="AutoShape 1"/>
        <xdr:cNvSpPr>
          <a:spLocks noChangeArrowheads="1"/>
        </xdr:cNvSpPr>
      </xdr:nvSpPr>
      <xdr:spPr bwMode="auto">
        <a:xfrm>
          <a:off x="241300" y="5194300"/>
          <a:ext cx="38100" cy="50800"/>
        </a:xfrm>
        <a:prstGeom prst="flowChartConnector">
          <a:avLst/>
        </a:prstGeom>
        <a:solidFill>
          <a:srgbClr val="000000"/>
        </a:solidFill>
        <a:ln w="9525">
          <a:solidFill>
            <a:srgbClr val="000000"/>
          </a:solidFill>
          <a:round/>
          <a:headEnd/>
          <a:tailEnd/>
        </a:ln>
      </xdr:spPr>
      <xdr:txBody>
        <a:bodyPr vertOverflow="clip" wrap="square" lIns="18288" tIns="0" rIns="0" bIns="0" rtlCol="0" anchor="ctr" upright="1"/>
        <a:lstStyle/>
        <a:p>
          <a:pPr algn="ctr"/>
          <a:endParaRPr lang="en-US"/>
        </a:p>
      </xdr:txBody>
    </xdr:sp>
    <xdr:clientData/>
  </xdr:twoCellAnchor>
  <xdr:twoCellAnchor>
    <xdr:from>
      <xdr:col>1</xdr:col>
      <xdr:colOff>12700</xdr:colOff>
      <xdr:row>7</xdr:row>
      <xdr:rowOff>63500</xdr:rowOff>
    </xdr:from>
    <xdr:to>
      <xdr:col>1</xdr:col>
      <xdr:colOff>50800</xdr:colOff>
      <xdr:row>7</xdr:row>
      <xdr:rowOff>114300</xdr:rowOff>
    </xdr:to>
    <xdr:sp macro="" textlink="">
      <xdr:nvSpPr>
        <xdr:cNvPr id="4" name="AutoShape 1"/>
        <xdr:cNvSpPr>
          <a:spLocks noChangeArrowheads="1"/>
        </xdr:cNvSpPr>
      </xdr:nvSpPr>
      <xdr:spPr bwMode="auto">
        <a:xfrm>
          <a:off x="241300" y="6324600"/>
          <a:ext cx="38100" cy="50800"/>
        </a:xfrm>
        <a:prstGeom prst="flowChartConnector">
          <a:avLst/>
        </a:prstGeom>
        <a:solidFill>
          <a:srgbClr val="000000"/>
        </a:solidFill>
        <a:ln w="9525">
          <a:solidFill>
            <a:srgbClr val="000000"/>
          </a:solidFill>
          <a:round/>
          <a:headEnd/>
          <a:tailEnd/>
        </a:ln>
      </xdr:spPr>
      <xdr:txBody>
        <a:bodyPr vertOverflow="clip" wrap="square" lIns="18288" tIns="0" rIns="0" bIns="0" rtlCol="0" anchor="ctr" upright="1"/>
        <a:lstStyle/>
        <a:p>
          <a:pPr algn="ctr"/>
          <a:endParaRPr lang="en-US"/>
        </a:p>
      </xdr:txBody>
    </xdr:sp>
    <xdr:clientData/>
  </xdr:twoCellAnchor>
  <xdr:twoCellAnchor editAs="oneCell">
    <xdr:from>
      <xdr:col>4</xdr:col>
      <xdr:colOff>1396942</xdr:colOff>
      <xdr:row>0</xdr:row>
      <xdr:rowOff>529758</xdr:rowOff>
    </xdr:from>
    <xdr:to>
      <xdr:col>6</xdr:col>
      <xdr:colOff>1032935</xdr:colOff>
      <xdr:row>1</xdr:row>
      <xdr:rowOff>537031</xdr:rowOff>
    </xdr:to>
    <xdr:pic>
      <xdr:nvPicPr>
        <xdr:cNvPr id="5" name="Picture 4" descr="LOON.LOGO.lt-ground.png"/>
        <xdr:cNvPicPr>
          <a:picLocks noChangeAspect="1"/>
        </xdr:cNvPicPr>
      </xdr:nvPicPr>
      <xdr:blipFill>
        <a:blip xmlns:r="http://schemas.openxmlformats.org/officeDocument/2006/relationships" r:embed="rId1"/>
        <a:stretch>
          <a:fillRect/>
        </a:stretch>
      </xdr:blipFill>
      <xdr:spPr>
        <a:xfrm>
          <a:off x="7365942" y="529758"/>
          <a:ext cx="2887193" cy="104867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522942</xdr:colOff>
      <xdr:row>0</xdr:row>
      <xdr:rowOff>149698</xdr:rowOff>
    </xdr:from>
    <xdr:to>
      <xdr:col>13</xdr:col>
      <xdr:colOff>780461</xdr:colOff>
      <xdr:row>4</xdr:row>
      <xdr:rowOff>107012</xdr:rowOff>
    </xdr:to>
    <xdr:pic>
      <xdr:nvPicPr>
        <xdr:cNvPr id="2" name="Picture 1"/>
        <xdr:cNvPicPr>
          <a:picLocks noChangeAspect="1"/>
        </xdr:cNvPicPr>
      </xdr:nvPicPr>
      <xdr:blipFill>
        <a:blip xmlns:r="http://schemas.openxmlformats.org/officeDocument/2006/relationships" r:embed="rId1"/>
        <a:stretch>
          <a:fillRect/>
        </a:stretch>
      </xdr:blipFill>
      <xdr:spPr>
        <a:xfrm>
          <a:off x="10548471" y="149698"/>
          <a:ext cx="2842343" cy="973314"/>
        </a:xfrm>
        <a:prstGeom prst="rect">
          <a:avLst/>
        </a:prstGeom>
      </xdr:spPr>
    </xdr:pic>
    <xdr:clientData/>
  </xdr:twoCellAnchor>
  <xdr:twoCellAnchor editAs="oneCell">
    <xdr:from>
      <xdr:col>0</xdr:col>
      <xdr:colOff>89647</xdr:colOff>
      <xdr:row>7</xdr:row>
      <xdr:rowOff>11660</xdr:rowOff>
    </xdr:from>
    <xdr:to>
      <xdr:col>1</xdr:col>
      <xdr:colOff>537882</xdr:colOff>
      <xdr:row>11</xdr:row>
      <xdr:rowOff>26894</xdr:rowOff>
    </xdr:to>
    <xdr:pic>
      <xdr:nvPicPr>
        <xdr:cNvPr id="3" name="Picture 2" descr="comb-approved.p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9647" y="1789660"/>
          <a:ext cx="1643529" cy="10312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ett/Dropbox/2013/Pricing/PreSeason/2013%20Dealer%20Order%20Form.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EALER INFORMATION"/>
      <sheetName val="2013 Dealer Order Form"/>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http://www.loonoutdoors.com" TargetMode="External"/><Relationship Id="rId20" Type="http://schemas.openxmlformats.org/officeDocument/2006/relationships/hyperlink" Target="http://www.loonoutdoors.com/new-for-2015/" TargetMode="External"/><Relationship Id="rId21" Type="http://schemas.openxmlformats.org/officeDocument/2006/relationships/hyperlink" Target="http://www.loonoutdoors.com/new-for-2015/" TargetMode="External"/><Relationship Id="rId22" Type="http://schemas.openxmlformats.org/officeDocument/2006/relationships/hyperlink" Target="http://www.loonoutdoors.com/new-for-2015/" TargetMode="External"/><Relationship Id="rId23" Type="http://schemas.openxmlformats.org/officeDocument/2006/relationships/hyperlink" Target="http://www.loonoutdoors.com/new-for-2015/" TargetMode="External"/><Relationship Id="rId24" Type="http://schemas.openxmlformats.org/officeDocument/2006/relationships/hyperlink" Target="http://www.loonoutdoors.com/new-for-2015/" TargetMode="External"/><Relationship Id="rId25" Type="http://schemas.openxmlformats.org/officeDocument/2006/relationships/drawing" Target="../drawings/drawing1.xml"/><Relationship Id="rId10" Type="http://schemas.openxmlformats.org/officeDocument/2006/relationships/hyperlink" Target="http://www.loonoutdoors.com" TargetMode="External"/><Relationship Id="rId11" Type="http://schemas.openxmlformats.org/officeDocument/2006/relationships/hyperlink" Target="http://www.loonoutdoors.com" TargetMode="External"/><Relationship Id="rId12" Type="http://schemas.openxmlformats.org/officeDocument/2006/relationships/hyperlink" Target="http://www.loonoutdoors.com" TargetMode="External"/><Relationship Id="rId13" Type="http://schemas.openxmlformats.org/officeDocument/2006/relationships/hyperlink" Target="http://www.loonoutdoors.com/new-for-2015/" TargetMode="External"/><Relationship Id="rId14" Type="http://schemas.openxmlformats.org/officeDocument/2006/relationships/hyperlink" Target="http://www.loonoutdoors.com/new-for-2015/" TargetMode="External"/><Relationship Id="rId15" Type="http://schemas.openxmlformats.org/officeDocument/2006/relationships/hyperlink" Target="http://www.loonoutdoors.com/new-for-2015/" TargetMode="External"/><Relationship Id="rId16" Type="http://schemas.openxmlformats.org/officeDocument/2006/relationships/hyperlink" Target="http://www.loonoutdoors.com/new-for-2015/" TargetMode="External"/><Relationship Id="rId17" Type="http://schemas.openxmlformats.org/officeDocument/2006/relationships/hyperlink" Target="http://www.loonoutdoors.com/new-for-2015/" TargetMode="External"/><Relationship Id="rId18" Type="http://schemas.openxmlformats.org/officeDocument/2006/relationships/hyperlink" Target="http://www.loonoutdoors.com/new-for-2015/" TargetMode="External"/><Relationship Id="rId19" Type="http://schemas.openxmlformats.org/officeDocument/2006/relationships/hyperlink" Target="http://www.loonoutdoors.com/new-for-2015/" TargetMode="External"/><Relationship Id="rId1" Type="http://schemas.openxmlformats.org/officeDocument/2006/relationships/hyperlink" Target="http://www.loonoutdoors.com" TargetMode="External"/><Relationship Id="rId2" Type="http://schemas.openxmlformats.org/officeDocument/2006/relationships/hyperlink" Target="http://www.loonoutdoors.com" TargetMode="External"/><Relationship Id="rId3" Type="http://schemas.openxmlformats.org/officeDocument/2006/relationships/hyperlink" Target="http://www.loonoutdoors.com" TargetMode="External"/><Relationship Id="rId4" Type="http://schemas.openxmlformats.org/officeDocument/2006/relationships/hyperlink" Target="http://www.loonoutdoors.com" TargetMode="External"/><Relationship Id="rId5" Type="http://schemas.openxmlformats.org/officeDocument/2006/relationships/hyperlink" Target="http://www.loonoutdoors.com" TargetMode="External"/><Relationship Id="rId6" Type="http://schemas.openxmlformats.org/officeDocument/2006/relationships/hyperlink" Target="http://www.loonoutdoors.com" TargetMode="External"/><Relationship Id="rId7" Type="http://schemas.openxmlformats.org/officeDocument/2006/relationships/hyperlink" Target="http://www.loonoutdoors.com" TargetMode="External"/><Relationship Id="rId8" Type="http://schemas.openxmlformats.org/officeDocument/2006/relationships/hyperlink" Target="http://www.loonoutdoors.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fitToPage="1"/>
  </sheetPr>
  <dimension ref="A1:N23"/>
  <sheetViews>
    <sheetView showGridLines="0" view="pageLayout" zoomScale="75" zoomScaleNormal="75" zoomScaleSheetLayoutView="75" zoomScalePageLayoutView="75" workbookViewId="0">
      <selection activeCell="B2" sqref="B2:H2"/>
    </sheetView>
  </sheetViews>
  <sheetFormatPr baseColWidth="10" defaultColWidth="7.85546875" defaultRowHeight="13" x14ac:dyDescent="0"/>
  <cols>
    <col min="1" max="1" width="2.5703125" style="144" customWidth="1"/>
    <col min="2" max="2" width="25.85546875" style="144" customWidth="1"/>
    <col min="3" max="3" width="24.7109375" style="144" customWidth="1"/>
    <col min="4" max="4" width="14" style="144" customWidth="1"/>
    <col min="5" max="5" width="22.5703125" style="144" customWidth="1"/>
    <col min="6" max="6" width="14" style="144" customWidth="1"/>
    <col min="7" max="7" width="65" style="149" customWidth="1"/>
    <col min="8" max="8" width="26.140625" style="150" customWidth="1"/>
    <col min="9" max="9" width="16.28515625" style="144" customWidth="1"/>
    <col min="10" max="10" width="51.42578125" style="144" customWidth="1"/>
    <col min="11" max="11" width="10.42578125" style="144" customWidth="1"/>
    <col min="12" max="12" width="14.140625" style="144" customWidth="1"/>
    <col min="13" max="13" width="15.42578125" style="144" customWidth="1"/>
    <col min="14" max="14" width="17.42578125" style="144" customWidth="1"/>
    <col min="15" max="16384" width="7.85546875" style="144"/>
  </cols>
  <sheetData>
    <row r="1" spans="1:14" ht="82.5" customHeight="1">
      <c r="D1" s="22"/>
      <c r="E1" s="145"/>
      <c r="G1" s="144"/>
      <c r="H1" s="144"/>
    </row>
    <row r="2" spans="1:14" ht="207" customHeight="1">
      <c r="B2" s="194" t="s">
        <v>545</v>
      </c>
      <c r="C2" s="194"/>
      <c r="D2" s="194"/>
      <c r="E2" s="194"/>
      <c r="F2" s="194"/>
      <c r="G2" s="194"/>
      <c r="H2" s="194"/>
      <c r="I2" s="146"/>
      <c r="J2" s="146"/>
    </row>
    <row r="3" spans="1:14" ht="18" customHeight="1" thickBot="1">
      <c r="D3" s="22"/>
      <c r="E3" s="145"/>
      <c r="G3" s="144"/>
      <c r="H3" s="144"/>
    </row>
    <row r="4" spans="1:14" ht="37.5" customHeight="1" thickTop="1" thickBot="1">
      <c r="B4" s="195"/>
      <c r="C4" s="196"/>
      <c r="D4" s="196"/>
      <c r="E4" s="196"/>
      <c r="F4" s="196"/>
      <c r="G4" s="196"/>
      <c r="H4" s="197"/>
    </row>
    <row r="5" spans="1:14" ht="142" customHeight="1" thickBot="1">
      <c r="B5" s="198" t="s">
        <v>534</v>
      </c>
      <c r="C5" s="199"/>
      <c r="D5" s="199"/>
      <c r="E5" s="199"/>
      <c r="F5" s="199"/>
      <c r="G5" s="199"/>
      <c r="H5" s="200"/>
    </row>
    <row r="6" spans="1:14" ht="142" customHeight="1">
      <c r="B6" s="201" t="s">
        <v>544</v>
      </c>
      <c r="C6" s="202"/>
      <c r="D6" s="202"/>
      <c r="E6" s="202"/>
      <c r="F6" s="202"/>
      <c r="G6" s="202"/>
      <c r="H6" s="203"/>
    </row>
    <row r="7" spans="1:14" ht="142" customHeight="1">
      <c r="B7" s="201" t="s">
        <v>543</v>
      </c>
      <c r="C7" s="202"/>
      <c r="D7" s="202"/>
      <c r="E7" s="202"/>
      <c r="F7" s="202"/>
      <c r="G7" s="202"/>
      <c r="H7" s="203"/>
    </row>
    <row r="8" spans="1:14" ht="142" customHeight="1" thickBot="1">
      <c r="B8" s="204" t="s">
        <v>535</v>
      </c>
      <c r="C8" s="205"/>
      <c r="D8" s="205"/>
      <c r="E8" s="205"/>
      <c r="F8" s="205"/>
      <c r="G8" s="205"/>
      <c r="H8" s="206"/>
    </row>
    <row r="9" spans="1:14" ht="69" customHeight="1" thickTop="1" thickBot="1">
      <c r="B9" s="151"/>
      <c r="C9" s="151"/>
      <c r="D9" s="151"/>
      <c r="E9" s="151"/>
      <c r="F9" s="151"/>
      <c r="G9" s="151"/>
      <c r="H9" s="151"/>
    </row>
    <row r="10" spans="1:14" ht="22" customHeight="1">
      <c r="A10" s="147"/>
      <c r="B10" s="162"/>
      <c r="C10" s="163"/>
      <c r="D10" s="152"/>
      <c r="E10" s="169" t="s">
        <v>536</v>
      </c>
      <c r="F10" s="170"/>
      <c r="G10" s="170"/>
      <c r="H10" s="171"/>
      <c r="I10" s="147"/>
      <c r="J10" s="147"/>
      <c r="K10" s="147"/>
      <c r="L10" s="147"/>
      <c r="M10" s="147"/>
      <c r="N10" s="147"/>
    </row>
    <row r="11" spans="1:14" ht="22" customHeight="1">
      <c r="A11" s="147"/>
      <c r="B11" s="178" t="s">
        <v>537</v>
      </c>
      <c r="C11" s="179"/>
      <c r="D11" s="180"/>
      <c r="E11" s="172"/>
      <c r="F11" s="173"/>
      <c r="G11" s="173"/>
      <c r="H11" s="174"/>
      <c r="I11" s="147"/>
      <c r="J11" s="147"/>
      <c r="K11" s="147"/>
      <c r="L11" s="147"/>
      <c r="M11" s="147"/>
      <c r="N11" s="147"/>
    </row>
    <row r="12" spans="1:14" ht="22" customHeight="1" thickBot="1">
      <c r="A12" s="147"/>
      <c r="B12" s="164"/>
      <c r="C12" s="165"/>
      <c r="D12" s="153"/>
      <c r="E12" s="175"/>
      <c r="F12" s="176"/>
      <c r="G12" s="176"/>
      <c r="H12" s="177"/>
      <c r="I12" s="147"/>
      <c r="J12" s="147"/>
      <c r="K12" s="147"/>
      <c r="L12" s="147"/>
      <c r="M12" s="147"/>
      <c r="N12" s="147"/>
    </row>
    <row r="13" spans="1:14" ht="22" customHeight="1" thickBot="1">
      <c r="B13" s="166"/>
      <c r="C13" s="166"/>
      <c r="D13" s="154"/>
      <c r="E13" s="154"/>
      <c r="F13" s="155"/>
      <c r="G13" s="156"/>
      <c r="H13" s="154"/>
      <c r="I13" s="148"/>
      <c r="J13" s="148"/>
      <c r="K13" s="148"/>
      <c r="L13" s="148"/>
      <c r="M13" s="148"/>
      <c r="N13" s="148"/>
    </row>
    <row r="14" spans="1:14" ht="14.25" customHeight="1">
      <c r="B14" s="167"/>
      <c r="C14" s="168"/>
      <c r="D14" s="157"/>
      <c r="E14" s="169" t="s">
        <v>538</v>
      </c>
      <c r="F14" s="170"/>
      <c r="G14" s="170"/>
      <c r="H14" s="171"/>
    </row>
    <row r="15" spans="1:14" ht="36.75" customHeight="1">
      <c r="B15" s="181" t="s">
        <v>539</v>
      </c>
      <c r="C15" s="182"/>
      <c r="D15" s="183"/>
      <c r="E15" s="172"/>
      <c r="F15" s="173"/>
      <c r="G15" s="173"/>
      <c r="H15" s="174"/>
    </row>
    <row r="16" spans="1:14" ht="14.25" customHeight="1" thickBot="1">
      <c r="B16" s="158"/>
      <c r="C16" s="159"/>
      <c r="D16" s="159"/>
      <c r="E16" s="175"/>
      <c r="F16" s="176"/>
      <c r="G16" s="176"/>
      <c r="H16" s="177"/>
    </row>
    <row r="17" spans="2:14" ht="21" customHeight="1">
      <c r="B17" s="154"/>
      <c r="C17" s="154"/>
      <c r="D17" s="154"/>
      <c r="E17" s="154"/>
      <c r="F17" s="155"/>
      <c r="G17" s="154"/>
      <c r="H17" s="154"/>
      <c r="K17" s="148"/>
      <c r="L17" s="148"/>
      <c r="M17" s="148"/>
      <c r="N17" s="148"/>
    </row>
    <row r="18" spans="2:14" ht="28">
      <c r="B18" s="154"/>
      <c r="C18" s="154"/>
      <c r="D18" s="154"/>
      <c r="E18" s="154"/>
      <c r="F18" s="156"/>
      <c r="G18" s="154"/>
      <c r="H18" s="154"/>
    </row>
    <row r="19" spans="2:14" ht="12" customHeight="1">
      <c r="B19" s="184" t="s">
        <v>540</v>
      </c>
      <c r="C19" s="185"/>
      <c r="D19" s="188" t="s">
        <v>541</v>
      </c>
      <c r="E19" s="189"/>
      <c r="F19" s="189" t="s">
        <v>542</v>
      </c>
      <c r="G19" s="192"/>
      <c r="H19" s="160"/>
    </row>
    <row r="20" spans="2:14" ht="96" customHeight="1">
      <c r="B20" s="186"/>
      <c r="C20" s="187"/>
      <c r="D20" s="190"/>
      <c r="E20" s="191"/>
      <c r="F20" s="193"/>
      <c r="G20" s="193"/>
      <c r="H20" s="161"/>
    </row>
    <row r="21" spans="2:14">
      <c r="G21" s="144"/>
      <c r="H21" s="144"/>
    </row>
    <row r="22" spans="2:14">
      <c r="G22" s="144"/>
      <c r="H22" s="144"/>
    </row>
    <row r="23" spans="2:14" ht="12" customHeight="1">
      <c r="B23" s="25"/>
      <c r="C23" s="26"/>
      <c r="D23" s="23"/>
      <c r="E23" s="24"/>
      <c r="G23" s="144"/>
      <c r="H23" s="144"/>
    </row>
  </sheetData>
  <mergeCells count="13">
    <mergeCell ref="B8:H8"/>
    <mergeCell ref="B2:H2"/>
    <mergeCell ref="B4:H4"/>
    <mergeCell ref="B5:H5"/>
    <mergeCell ref="B6:H6"/>
    <mergeCell ref="B7:H7"/>
    <mergeCell ref="E10:H12"/>
    <mergeCell ref="B11:D11"/>
    <mergeCell ref="E14:H16"/>
    <mergeCell ref="B15:D15"/>
    <mergeCell ref="B19:C20"/>
    <mergeCell ref="D19:E20"/>
    <mergeCell ref="F19:G20"/>
  </mergeCells>
  <phoneticPr fontId="19" type="noConversion"/>
  <conditionalFormatting sqref="B24:E24 B4 D3:F3 I3:J3 I1:J1 D1:F1 B6:B9 F17:F18 F19:G19 B19 K17:HB65286 J20 H19:H20 F21:F65284 G27:J65285 B29:E65283 O1:HB13 K1:N9 I13:N13">
    <cfRule type="cellIs" dxfId="8" priority="1" stopIfTrue="1" operator="equal">
      <formula>"ALREADY CARDED"</formula>
    </cfRule>
    <cfRule type="cellIs" dxfId="7" priority="2" stopIfTrue="1" operator="equal">
      <formula>"NOT CARDABLE"</formula>
    </cfRule>
  </conditionalFormatting>
  <conditionalFormatting sqref="B6:B9">
    <cfRule type="cellIs" dxfId="6" priority="3" stopIfTrue="1" operator="equal">
      <formula>"COUNTER DISPLAY"</formula>
    </cfRule>
  </conditionalFormatting>
  <hyperlinks>
    <hyperlink ref="E10" r:id="rId1"/>
    <hyperlink ref="F10" r:id="rId2" display="http://www.loonoutdoors.com"/>
    <hyperlink ref="G10" r:id="rId3" display="http://www.loonoutdoors.com"/>
    <hyperlink ref="H10" r:id="rId4" display="http://www.loonoutdoors.com"/>
    <hyperlink ref="E11" r:id="rId5" display="http://www.loonoutdoors.com"/>
    <hyperlink ref="F11" r:id="rId6" display="http://www.loonoutdoors.com"/>
    <hyperlink ref="G11" r:id="rId7" display="http://www.loonoutdoors.com"/>
    <hyperlink ref="H11" r:id="rId8" display="http://www.loonoutdoors.com"/>
    <hyperlink ref="E12" r:id="rId9" display="http://www.loonoutdoors.com"/>
    <hyperlink ref="F12" r:id="rId10" display="http://www.loonoutdoors.com"/>
    <hyperlink ref="G12" r:id="rId11" display="http://www.loonoutdoors.com"/>
    <hyperlink ref="H12" r:id="rId12" display="http://www.loonoutdoors.com"/>
    <hyperlink ref="E14" r:id="rId13"/>
    <hyperlink ref="H16" r:id="rId14" display="http://www.loonoutdoors.com/new-for-2015/"/>
    <hyperlink ref="G16" r:id="rId15" display="http://www.loonoutdoors.com/new-for-2015/"/>
    <hyperlink ref="F16" r:id="rId16" display="http://www.loonoutdoors.com/new-for-2015/"/>
    <hyperlink ref="E16" r:id="rId17" display="http://www.loonoutdoors.com/new-for-2015/"/>
    <hyperlink ref="H15" r:id="rId18" display="http://www.loonoutdoors.com/new-for-2015/"/>
    <hyperlink ref="G15" r:id="rId19" display="http://www.loonoutdoors.com/new-for-2015/"/>
    <hyperlink ref="F15" r:id="rId20" display="http://www.loonoutdoors.com/new-for-2015/"/>
    <hyperlink ref="E15" r:id="rId21" display="http://www.loonoutdoors.com/new-for-2015/"/>
    <hyperlink ref="H14" r:id="rId22" display="http://www.loonoutdoors.com/new-for-2015/"/>
    <hyperlink ref="G14" r:id="rId23" display="http://www.loonoutdoors.com/new-for-2015/"/>
    <hyperlink ref="F14" r:id="rId24" display="http://www.loonoutdoors.com/new-for-2015/"/>
  </hyperlinks>
  <pageMargins left="0.75" right="0.75" top="0.75" bottom="0.75" header="0.5" footer="0.5"/>
  <pageSetup scale="37" orientation="portrait"/>
  <drawing r:id="rId25"/>
  <extLst>
    <ext xmlns:mx="http://schemas.microsoft.com/office/mac/excel/2008/main" uri="{64002731-A6B0-56B0-2670-7721B7C09600}">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8"/>
  <sheetViews>
    <sheetView tabSelected="1" zoomScale="85" zoomScaleNormal="85" zoomScalePageLayoutView="85" workbookViewId="0">
      <selection activeCell="T15" sqref="T15"/>
    </sheetView>
  </sheetViews>
  <sheetFormatPr baseColWidth="10" defaultRowHeight="20" customHeight="1" outlineLevelCol="1" x14ac:dyDescent="0"/>
  <cols>
    <col min="1" max="1" width="13.42578125" style="1" customWidth="1"/>
    <col min="2" max="2" width="6.7109375" style="2" customWidth="1"/>
    <col min="3" max="3" width="44.85546875" style="1" customWidth="1"/>
    <col min="4" max="4" width="16.42578125" style="2" customWidth="1"/>
    <col min="5" max="5" width="16.42578125" style="1" customWidth="1"/>
    <col min="6" max="6" width="14.7109375" style="3" customWidth="1"/>
    <col min="7" max="7" width="14.7109375" style="4" customWidth="1"/>
    <col min="8" max="12" width="2.85546875" style="31" customWidth="1"/>
    <col min="13" max="13" width="2.85546875" style="31" hidden="1" customWidth="1" outlineLevel="1"/>
    <col min="14" max="14" width="10.7109375" style="31" customWidth="1" outlineLevel="1"/>
    <col min="15" max="15" width="48.5703125" style="16" hidden="1" customWidth="1" outlineLevel="1"/>
    <col min="16" max="16" width="50.5703125" style="16" hidden="1" customWidth="1" outlineLevel="1"/>
    <col min="17" max="17" width="41.42578125" style="16" hidden="1" customWidth="1" outlineLevel="1"/>
    <col min="18" max="18" width="10.7109375" style="10" collapsed="1"/>
    <col min="19" max="16384" width="10.7109375" style="10"/>
  </cols>
  <sheetData>
    <row r="1" spans="1:17" ht="20" customHeight="1">
      <c r="A1" s="247" t="s">
        <v>533</v>
      </c>
      <c r="B1" s="247"/>
      <c r="C1" s="247"/>
      <c r="D1" s="247"/>
      <c r="E1" s="247"/>
      <c r="F1" s="247"/>
      <c r="G1" s="132"/>
    </row>
    <row r="2" spans="1:17" ht="20" customHeight="1">
      <c r="A2" s="247"/>
      <c r="B2" s="247"/>
      <c r="C2" s="247"/>
      <c r="D2" s="247"/>
      <c r="E2" s="247"/>
      <c r="F2" s="247"/>
      <c r="G2" s="132"/>
    </row>
    <row r="3" spans="1:17" ht="20" customHeight="1">
      <c r="A3" s="247"/>
      <c r="B3" s="247"/>
      <c r="C3" s="247"/>
      <c r="D3" s="247"/>
      <c r="E3" s="247"/>
      <c r="F3" s="247"/>
      <c r="G3" s="132"/>
    </row>
    <row r="4" spans="1:17" ht="20" customHeight="1">
      <c r="A4" s="247"/>
      <c r="B4" s="247"/>
      <c r="C4" s="247"/>
      <c r="D4" s="247"/>
      <c r="E4" s="247"/>
      <c r="F4" s="247"/>
      <c r="G4" s="132"/>
    </row>
    <row r="5" spans="1:17" ht="20" customHeight="1">
      <c r="A5" s="247"/>
      <c r="B5" s="247"/>
      <c r="C5" s="247"/>
      <c r="D5" s="247"/>
      <c r="E5" s="247"/>
      <c r="F5" s="247"/>
      <c r="G5" s="132"/>
    </row>
    <row r="6" spans="1:17" ht="20" customHeight="1" thickBot="1">
      <c r="A6" s="132"/>
      <c r="B6" s="132"/>
      <c r="C6" s="132"/>
      <c r="D6" s="132"/>
      <c r="E6" s="132"/>
      <c r="F6" s="132"/>
      <c r="G6" s="132"/>
    </row>
    <row r="7" spans="1:17" ht="20" customHeight="1" thickTop="1">
      <c r="A7" s="91"/>
      <c r="B7" s="91"/>
      <c r="C7" s="229" t="s">
        <v>526</v>
      </c>
      <c r="D7" s="230"/>
      <c r="E7" s="233"/>
      <c r="F7" s="234"/>
      <c r="G7" s="234"/>
      <c r="H7" s="234"/>
      <c r="I7" s="234"/>
      <c r="J7" s="234"/>
      <c r="K7" s="234"/>
      <c r="L7" s="234"/>
      <c r="M7" s="234"/>
      <c r="N7" s="235"/>
    </row>
    <row r="8" spans="1:17" ht="20" customHeight="1">
      <c r="A8" s="91"/>
      <c r="B8" s="91"/>
      <c r="C8" s="231"/>
      <c r="D8" s="232"/>
      <c r="E8" s="236"/>
      <c r="F8" s="237"/>
      <c r="G8" s="237"/>
      <c r="H8" s="237"/>
      <c r="I8" s="237"/>
      <c r="J8" s="237"/>
      <c r="K8" s="237"/>
      <c r="L8" s="237"/>
      <c r="M8" s="237"/>
      <c r="N8" s="238"/>
    </row>
    <row r="9" spans="1:17" ht="20" customHeight="1">
      <c r="A9" s="91"/>
      <c r="B9" s="91"/>
      <c r="C9" s="239" t="s">
        <v>527</v>
      </c>
      <c r="D9" s="141" t="s">
        <v>528</v>
      </c>
      <c r="E9" s="254"/>
      <c r="F9" s="255"/>
      <c r="G9" s="255"/>
      <c r="H9" s="255"/>
      <c r="I9" s="255"/>
      <c r="J9" s="255"/>
      <c r="K9" s="255"/>
      <c r="L9" s="255"/>
      <c r="M9" s="255"/>
      <c r="N9" s="256"/>
    </row>
    <row r="10" spans="1:17" ht="20" customHeight="1">
      <c r="A10" s="91"/>
      <c r="B10" s="91"/>
      <c r="C10" s="239"/>
      <c r="D10" s="142" t="s">
        <v>528</v>
      </c>
      <c r="E10" s="254"/>
      <c r="F10" s="255"/>
      <c r="G10" s="255"/>
      <c r="H10" s="255"/>
      <c r="I10" s="255"/>
      <c r="J10" s="255"/>
      <c r="K10" s="255"/>
      <c r="L10" s="255"/>
      <c r="M10" s="255"/>
      <c r="N10" s="256"/>
    </row>
    <row r="11" spans="1:17" ht="20" customHeight="1">
      <c r="A11" s="91"/>
      <c r="B11" s="91"/>
      <c r="C11" s="240"/>
      <c r="D11" s="142" t="s">
        <v>529</v>
      </c>
      <c r="E11" s="254"/>
      <c r="F11" s="255"/>
      <c r="G11" s="255"/>
      <c r="H11" s="255"/>
      <c r="I11" s="255"/>
      <c r="J11" s="255"/>
      <c r="K11" s="255"/>
      <c r="L11" s="255"/>
      <c r="M11" s="255"/>
      <c r="N11" s="256"/>
      <c r="O11" s="31"/>
      <c r="P11" s="31"/>
      <c r="Q11" s="31"/>
    </row>
    <row r="12" spans="1:17" ht="20" customHeight="1">
      <c r="A12" s="91"/>
      <c r="B12" s="91"/>
      <c r="C12" s="239" t="s">
        <v>530</v>
      </c>
      <c r="D12" s="141" t="s">
        <v>531</v>
      </c>
      <c r="E12" s="254"/>
      <c r="F12" s="255"/>
      <c r="G12" s="255"/>
      <c r="H12" s="255"/>
      <c r="I12" s="255"/>
      <c r="J12" s="255"/>
      <c r="K12" s="255"/>
      <c r="L12" s="255"/>
      <c r="M12" s="255"/>
      <c r="N12" s="256"/>
      <c r="O12" s="31"/>
      <c r="P12" s="31"/>
      <c r="Q12" s="31"/>
    </row>
    <row r="13" spans="1:17" ht="20" customHeight="1" thickBot="1">
      <c r="A13" s="91"/>
      <c r="B13" s="91"/>
      <c r="C13" s="241"/>
      <c r="D13" s="143" t="s">
        <v>532</v>
      </c>
      <c r="E13" s="242"/>
      <c r="F13" s="243"/>
      <c r="G13" s="243"/>
      <c r="H13" s="243"/>
      <c r="I13" s="243"/>
      <c r="J13" s="244"/>
      <c r="K13" s="245"/>
      <c r="L13" s="245"/>
      <c r="M13" s="245"/>
      <c r="N13" s="246"/>
      <c r="O13" s="31"/>
      <c r="P13" s="31"/>
      <c r="Q13" s="31"/>
    </row>
    <row r="14" spans="1:17" ht="20" customHeight="1" thickTop="1">
      <c r="H14" s="135"/>
      <c r="I14" s="135"/>
      <c r="J14" s="135"/>
      <c r="K14" s="135"/>
      <c r="L14" s="135"/>
      <c r="M14" s="135"/>
      <c r="O14" s="31"/>
      <c r="P14" s="31"/>
      <c r="Q14" s="31"/>
    </row>
    <row r="15" spans="1:17" ht="20" customHeight="1">
      <c r="A15" s="218" t="s">
        <v>255</v>
      </c>
      <c r="B15" s="218" t="s">
        <v>190</v>
      </c>
      <c r="C15" s="218" t="s">
        <v>256</v>
      </c>
      <c r="D15" s="218" t="s">
        <v>257</v>
      </c>
      <c r="E15" s="218" t="s">
        <v>258</v>
      </c>
      <c r="F15" s="220" t="s">
        <v>259</v>
      </c>
      <c r="G15" s="220" t="s">
        <v>519</v>
      </c>
      <c r="H15" s="220" t="s">
        <v>520</v>
      </c>
      <c r="I15" s="220"/>
      <c r="J15" s="220"/>
      <c r="K15" s="220"/>
      <c r="L15" s="220"/>
      <c r="M15" s="8"/>
      <c r="N15" s="248" t="s">
        <v>461</v>
      </c>
      <c r="O15" s="20" t="s">
        <v>461</v>
      </c>
      <c r="P15" s="20" t="s">
        <v>461</v>
      </c>
      <c r="Q15" s="20"/>
    </row>
    <row r="16" spans="1:17" ht="20" customHeight="1">
      <c r="A16" s="218"/>
      <c r="B16" s="218"/>
      <c r="C16" s="218"/>
      <c r="D16" s="218"/>
      <c r="E16" s="218"/>
      <c r="F16" s="220"/>
      <c r="G16" s="220"/>
      <c r="H16" s="228"/>
      <c r="I16" s="228"/>
      <c r="J16" s="228"/>
      <c r="K16" s="228"/>
      <c r="L16" s="228"/>
      <c r="M16" s="8"/>
      <c r="N16" s="249" t="s">
        <v>462</v>
      </c>
      <c r="O16" s="20" t="s">
        <v>462</v>
      </c>
      <c r="P16" s="20" t="s">
        <v>463</v>
      </c>
      <c r="Q16" s="20"/>
    </row>
    <row r="17" spans="1:17" ht="26" customHeight="1">
      <c r="A17" s="96" t="s">
        <v>261</v>
      </c>
      <c r="B17" s="34"/>
      <c r="C17" s="34"/>
      <c r="D17" s="34"/>
      <c r="E17" s="34"/>
      <c r="F17" s="34"/>
      <c r="G17" s="34"/>
      <c r="H17" s="222"/>
      <c r="I17" s="222"/>
      <c r="J17" s="222"/>
      <c r="K17" s="222"/>
      <c r="L17" s="222"/>
      <c r="M17" s="27"/>
      <c r="N17" s="126"/>
      <c r="O17" s="11"/>
      <c r="P17" s="21"/>
      <c r="Q17" s="74"/>
    </row>
    <row r="18" spans="1:17" ht="26" customHeight="1">
      <c r="A18" s="35" t="s">
        <v>262</v>
      </c>
      <c r="B18" s="36"/>
      <c r="C18" s="37" t="s">
        <v>263</v>
      </c>
      <c r="D18" s="36">
        <v>25</v>
      </c>
      <c r="E18" s="38" t="s">
        <v>264</v>
      </c>
      <c r="F18" s="102">
        <v>5.5</v>
      </c>
      <c r="G18" s="39">
        <v>2.75</v>
      </c>
      <c r="H18" s="213"/>
      <c r="I18" s="214"/>
      <c r="J18" s="214"/>
      <c r="K18" s="214"/>
      <c r="L18" s="215"/>
      <c r="M18" s="12"/>
      <c r="N18" s="127">
        <f>H18*($G18)</f>
        <v>0</v>
      </c>
      <c r="O18" s="59" t="e">
        <f>SUM(N18+#REF!+#REF!+#REF!)</f>
        <v>#REF!</v>
      </c>
      <c r="P18" s="59" t="e">
        <f>SUM(#REF!+#REF!+#REF!+#REF!)</f>
        <v>#REF!</v>
      </c>
      <c r="Q18" s="59"/>
    </row>
    <row r="19" spans="1:17" ht="26" customHeight="1">
      <c r="A19" s="40" t="s">
        <v>332</v>
      </c>
      <c r="B19" s="41"/>
      <c r="C19" s="33" t="s">
        <v>333</v>
      </c>
      <c r="D19" s="41">
        <v>20</v>
      </c>
      <c r="E19" s="41" t="s">
        <v>334</v>
      </c>
      <c r="F19" s="103">
        <v>39.950000000000003</v>
      </c>
      <c r="G19" s="42">
        <v>19.98</v>
      </c>
      <c r="H19" s="213"/>
      <c r="I19" s="214"/>
      <c r="J19" s="214"/>
      <c r="K19" s="214"/>
      <c r="L19" s="215"/>
      <c r="M19" s="12"/>
      <c r="N19" s="127">
        <f t="shared" ref="N19:N81" si="0">H19*($G19)</f>
        <v>0</v>
      </c>
      <c r="O19" s="59" t="e">
        <f>SUM(N19+#REF!+#REF!+#REF!)</f>
        <v>#REF!</v>
      </c>
      <c r="P19" s="59" t="e">
        <f>SUM(#REF!+#REF!+#REF!+#REF!)</f>
        <v>#REF!</v>
      </c>
      <c r="Q19" s="59"/>
    </row>
    <row r="20" spans="1:17" ht="26" customHeight="1">
      <c r="A20" s="35" t="s">
        <v>335</v>
      </c>
      <c r="B20" s="36"/>
      <c r="C20" s="37" t="s">
        <v>336</v>
      </c>
      <c r="D20" s="36">
        <v>25</v>
      </c>
      <c r="E20" s="38" t="s">
        <v>264</v>
      </c>
      <c r="F20" s="102">
        <v>9.5</v>
      </c>
      <c r="G20" s="39">
        <v>4.75</v>
      </c>
      <c r="H20" s="213"/>
      <c r="I20" s="214"/>
      <c r="J20" s="214"/>
      <c r="K20" s="214"/>
      <c r="L20" s="215"/>
      <c r="M20" s="12"/>
      <c r="N20" s="127">
        <f t="shared" si="0"/>
        <v>0</v>
      </c>
      <c r="O20" s="59" t="e">
        <f>SUM(N20+#REF!+#REF!+#REF!)</f>
        <v>#REF!</v>
      </c>
      <c r="P20" s="59" t="e">
        <f>SUM(#REF!+#REF!+#REF!+#REF!)</f>
        <v>#REF!</v>
      </c>
      <c r="Q20" s="59"/>
    </row>
    <row r="21" spans="1:17" ht="26" customHeight="1">
      <c r="A21" s="40" t="s">
        <v>470</v>
      </c>
      <c r="B21" s="41"/>
      <c r="C21" s="33" t="s">
        <v>471</v>
      </c>
      <c r="D21" s="41">
        <v>45</v>
      </c>
      <c r="E21" s="41" t="s">
        <v>472</v>
      </c>
      <c r="F21" s="103">
        <v>5.5</v>
      </c>
      <c r="G21" s="42">
        <v>2.75</v>
      </c>
      <c r="H21" s="213"/>
      <c r="I21" s="214"/>
      <c r="J21" s="214"/>
      <c r="K21" s="214"/>
      <c r="L21" s="215"/>
      <c r="M21" s="12"/>
      <c r="N21" s="127">
        <f t="shared" si="0"/>
        <v>0</v>
      </c>
      <c r="O21" s="59" t="e">
        <f>SUM(N21+#REF!+#REF!+#REF!)</f>
        <v>#REF!</v>
      </c>
      <c r="P21" s="59" t="e">
        <f>SUM(#REF!+#REF!+#REF!+#REF!)</f>
        <v>#REF!</v>
      </c>
      <c r="Q21" s="59"/>
    </row>
    <row r="22" spans="1:17" ht="26" customHeight="1">
      <c r="A22" s="35" t="s">
        <v>473</v>
      </c>
      <c r="B22" s="36"/>
      <c r="C22" s="37" t="s">
        <v>474</v>
      </c>
      <c r="D22" s="36">
        <v>25</v>
      </c>
      <c r="E22" s="38" t="s">
        <v>264</v>
      </c>
      <c r="F22" s="102">
        <v>5.5</v>
      </c>
      <c r="G22" s="39">
        <v>2.75</v>
      </c>
      <c r="H22" s="213"/>
      <c r="I22" s="214"/>
      <c r="J22" s="214"/>
      <c r="K22" s="214"/>
      <c r="L22" s="215"/>
      <c r="M22" s="12"/>
      <c r="N22" s="127">
        <f t="shared" si="0"/>
        <v>0</v>
      </c>
      <c r="O22" s="59" t="e">
        <f>SUM(N22+#REF!+#REF!+#REF!)</f>
        <v>#REF!</v>
      </c>
      <c r="P22" s="59" t="e">
        <f>SUM(#REF!+#REF!+#REF!+#REF!)</f>
        <v>#REF!</v>
      </c>
      <c r="Q22" s="59"/>
    </row>
    <row r="23" spans="1:17" ht="26" customHeight="1">
      <c r="A23" s="40" t="s">
        <v>475</v>
      </c>
      <c r="B23" s="41"/>
      <c r="C23" s="33" t="s">
        <v>476</v>
      </c>
      <c r="D23" s="41">
        <v>20</v>
      </c>
      <c r="E23" s="41" t="s">
        <v>334</v>
      </c>
      <c r="F23" s="103">
        <v>39.950000000000003</v>
      </c>
      <c r="G23" s="42">
        <v>19.98</v>
      </c>
      <c r="H23" s="213"/>
      <c r="I23" s="214"/>
      <c r="J23" s="214"/>
      <c r="K23" s="214"/>
      <c r="L23" s="215"/>
      <c r="M23" s="12"/>
      <c r="N23" s="127">
        <f t="shared" si="0"/>
        <v>0</v>
      </c>
      <c r="O23" s="59" t="e">
        <f>SUM(N23+#REF!+#REF!+#REF!)</f>
        <v>#REF!</v>
      </c>
      <c r="P23" s="59" t="e">
        <f>SUM(#REF!+#REF!+#REF!+#REF!)</f>
        <v>#REF!</v>
      </c>
      <c r="Q23" s="59"/>
    </row>
    <row r="24" spans="1:17" ht="26" customHeight="1">
      <c r="A24" s="35" t="s">
        <v>477</v>
      </c>
      <c r="B24" s="36"/>
      <c r="C24" s="37" t="s">
        <v>478</v>
      </c>
      <c r="D24" s="36">
        <v>10</v>
      </c>
      <c r="E24" s="38" t="s">
        <v>479</v>
      </c>
      <c r="F24" s="102">
        <v>8.9499999999999993</v>
      </c>
      <c r="G24" s="39">
        <v>4.4800000000000004</v>
      </c>
      <c r="H24" s="213"/>
      <c r="I24" s="214"/>
      <c r="J24" s="214"/>
      <c r="K24" s="214"/>
      <c r="L24" s="215"/>
      <c r="M24" s="12"/>
      <c r="N24" s="127">
        <f t="shared" si="0"/>
        <v>0</v>
      </c>
      <c r="O24" s="59" t="e">
        <f>SUM(N24+#REF!+#REF!+#REF!)</f>
        <v>#REF!</v>
      </c>
      <c r="P24" s="59" t="e">
        <f>SUM(#REF!+#REF!+#REF!+#REF!)</f>
        <v>#REF!</v>
      </c>
      <c r="Q24" s="59"/>
    </row>
    <row r="25" spans="1:17" ht="26" customHeight="1">
      <c r="A25" s="40" t="s">
        <v>480</v>
      </c>
      <c r="B25" s="41"/>
      <c r="C25" s="33" t="s">
        <v>481</v>
      </c>
      <c r="D25" s="41">
        <v>20</v>
      </c>
      <c r="E25" s="41" t="s">
        <v>482</v>
      </c>
      <c r="F25" s="103">
        <v>39.950000000000003</v>
      </c>
      <c r="G25" s="42">
        <v>19.98</v>
      </c>
      <c r="H25" s="213"/>
      <c r="I25" s="214"/>
      <c r="J25" s="214"/>
      <c r="K25" s="214"/>
      <c r="L25" s="215"/>
      <c r="M25" s="12"/>
      <c r="N25" s="127">
        <f t="shared" si="0"/>
        <v>0</v>
      </c>
      <c r="O25" s="59" t="e">
        <f>SUM(N25+#REF!+#REF!+#REF!)</f>
        <v>#REF!</v>
      </c>
      <c r="P25" s="59" t="e">
        <f>SUM(#REF!+#REF!+#REF!+#REF!)</f>
        <v>#REF!</v>
      </c>
      <c r="Q25" s="59"/>
    </row>
    <row r="26" spans="1:17" ht="26" customHeight="1">
      <c r="A26" s="35" t="s">
        <v>483</v>
      </c>
      <c r="B26" s="36"/>
      <c r="C26" s="37" t="s">
        <v>484</v>
      </c>
      <c r="D26" s="36">
        <v>10</v>
      </c>
      <c r="E26" s="38" t="s">
        <v>479</v>
      </c>
      <c r="F26" s="102">
        <v>7.5</v>
      </c>
      <c r="G26" s="39">
        <v>3.75</v>
      </c>
      <c r="H26" s="213"/>
      <c r="I26" s="214"/>
      <c r="J26" s="214"/>
      <c r="K26" s="214"/>
      <c r="L26" s="215"/>
      <c r="M26" s="12"/>
      <c r="N26" s="127">
        <f t="shared" si="0"/>
        <v>0</v>
      </c>
      <c r="O26" s="59" t="e">
        <f>SUM(N26+#REF!+#REF!+#REF!)</f>
        <v>#REF!</v>
      </c>
      <c r="P26" s="59" t="e">
        <f>SUM(#REF!+#REF!+#REF!+#REF!)</f>
        <v>#REF!</v>
      </c>
      <c r="Q26" s="59"/>
    </row>
    <row r="27" spans="1:17" ht="26" customHeight="1">
      <c r="A27" s="40" t="s">
        <v>485</v>
      </c>
      <c r="B27" s="41"/>
      <c r="C27" s="33" t="s">
        <v>486</v>
      </c>
      <c r="D27" s="41">
        <v>20</v>
      </c>
      <c r="E27" s="41" t="s">
        <v>482</v>
      </c>
      <c r="F27" s="103">
        <v>33.5</v>
      </c>
      <c r="G27" s="42">
        <v>16.75</v>
      </c>
      <c r="H27" s="213"/>
      <c r="I27" s="214"/>
      <c r="J27" s="214"/>
      <c r="K27" s="214"/>
      <c r="L27" s="215"/>
      <c r="M27" s="12"/>
      <c r="N27" s="127">
        <f t="shared" si="0"/>
        <v>0</v>
      </c>
      <c r="O27" s="59" t="e">
        <f>SUM(N27+#REF!+#REF!+#REF!)</f>
        <v>#REF!</v>
      </c>
      <c r="P27" s="59" t="e">
        <f>SUM(#REF!+#REF!+#REF!+#REF!)</f>
        <v>#REF!</v>
      </c>
      <c r="Q27" s="59"/>
    </row>
    <row r="28" spans="1:17" ht="26" customHeight="1">
      <c r="A28" s="35" t="s">
        <v>487</v>
      </c>
      <c r="B28" s="36"/>
      <c r="C28" s="37" t="s">
        <v>488</v>
      </c>
      <c r="D28" s="36">
        <v>10</v>
      </c>
      <c r="E28" s="38" t="s">
        <v>479</v>
      </c>
      <c r="F28" s="102">
        <v>7.5</v>
      </c>
      <c r="G28" s="39">
        <v>3.75</v>
      </c>
      <c r="H28" s="213"/>
      <c r="I28" s="214"/>
      <c r="J28" s="214"/>
      <c r="K28" s="214"/>
      <c r="L28" s="215"/>
      <c r="M28" s="12"/>
      <c r="N28" s="127">
        <f t="shared" si="0"/>
        <v>0</v>
      </c>
      <c r="O28" s="59" t="e">
        <f>SUM(N28+#REF!+#REF!+#REF!)</f>
        <v>#REF!</v>
      </c>
      <c r="P28" s="59" t="e">
        <f>SUM(#REF!+#REF!+#REF!+#REF!)</f>
        <v>#REF!</v>
      </c>
      <c r="Q28" s="59"/>
    </row>
    <row r="29" spans="1:17" ht="26" customHeight="1">
      <c r="A29" s="40" t="s">
        <v>337</v>
      </c>
      <c r="B29" s="41"/>
      <c r="C29" s="33" t="s">
        <v>338</v>
      </c>
      <c r="D29" s="41">
        <v>20</v>
      </c>
      <c r="E29" s="41" t="s">
        <v>482</v>
      </c>
      <c r="F29" s="103">
        <v>33.5</v>
      </c>
      <c r="G29" s="42">
        <v>16.75</v>
      </c>
      <c r="H29" s="213"/>
      <c r="I29" s="214"/>
      <c r="J29" s="214"/>
      <c r="K29" s="214"/>
      <c r="L29" s="215"/>
      <c r="M29" s="12"/>
      <c r="N29" s="127">
        <f t="shared" si="0"/>
        <v>0</v>
      </c>
      <c r="O29" s="59" t="e">
        <f>SUM(N29+#REF!+#REF!+#REF!)</f>
        <v>#REF!</v>
      </c>
      <c r="P29" s="59" t="e">
        <f>SUM(#REF!+#REF!+#REF!+#REF!)</f>
        <v>#REF!</v>
      </c>
      <c r="Q29" s="59"/>
    </row>
    <row r="30" spans="1:17" ht="26" customHeight="1">
      <c r="A30" s="35" t="s">
        <v>339</v>
      </c>
      <c r="B30" s="36"/>
      <c r="C30" s="37" t="s">
        <v>340</v>
      </c>
      <c r="D30" s="36">
        <v>16</v>
      </c>
      <c r="E30" s="38" t="s">
        <v>341</v>
      </c>
      <c r="F30" s="102">
        <v>5.5</v>
      </c>
      <c r="G30" s="39">
        <v>2.75</v>
      </c>
      <c r="H30" s="213"/>
      <c r="I30" s="214"/>
      <c r="J30" s="214"/>
      <c r="K30" s="214"/>
      <c r="L30" s="215"/>
      <c r="M30" s="12"/>
      <c r="N30" s="127">
        <f t="shared" si="0"/>
        <v>0</v>
      </c>
      <c r="O30" s="59" t="e">
        <f>SUM(N30+#REF!+#REF!+#REF!)</f>
        <v>#REF!</v>
      </c>
      <c r="P30" s="59" t="e">
        <f>SUM(#REF!+#REF!+#REF!+#REF!)</f>
        <v>#REF!</v>
      </c>
      <c r="Q30" s="59"/>
    </row>
    <row r="31" spans="1:17" ht="26" customHeight="1">
      <c r="A31" s="40" t="s">
        <v>342</v>
      </c>
      <c r="B31" s="41"/>
      <c r="C31" s="33" t="s">
        <v>343</v>
      </c>
      <c r="D31" s="41">
        <v>16</v>
      </c>
      <c r="E31" s="41" t="s">
        <v>341</v>
      </c>
      <c r="F31" s="103">
        <v>7.95</v>
      </c>
      <c r="G31" s="42">
        <v>3.98</v>
      </c>
      <c r="H31" s="213"/>
      <c r="I31" s="214"/>
      <c r="J31" s="214"/>
      <c r="K31" s="214"/>
      <c r="L31" s="215"/>
      <c r="M31" s="12"/>
      <c r="N31" s="127">
        <f t="shared" si="0"/>
        <v>0</v>
      </c>
      <c r="O31" s="59" t="e">
        <f>SUM(N31+#REF!+#REF!+#REF!)</f>
        <v>#REF!</v>
      </c>
      <c r="P31" s="59" t="e">
        <f>SUM(#REF!+#REF!+#REF!+#REF!)</f>
        <v>#REF!</v>
      </c>
      <c r="Q31" s="59"/>
    </row>
    <row r="32" spans="1:17" ht="26" customHeight="1">
      <c r="A32" s="35" t="s">
        <v>344</v>
      </c>
      <c r="B32" s="36"/>
      <c r="C32" s="37" t="s">
        <v>345</v>
      </c>
      <c r="D32" s="36">
        <v>1</v>
      </c>
      <c r="E32" s="38" t="s">
        <v>346</v>
      </c>
      <c r="F32" s="102">
        <v>9.9499999999999993</v>
      </c>
      <c r="G32" s="39">
        <v>4.9800000000000004</v>
      </c>
      <c r="H32" s="213"/>
      <c r="I32" s="214"/>
      <c r="J32" s="214"/>
      <c r="K32" s="214"/>
      <c r="L32" s="215"/>
      <c r="M32" s="12"/>
      <c r="N32" s="127">
        <f t="shared" si="0"/>
        <v>0</v>
      </c>
      <c r="O32" s="59" t="e">
        <f>SUM(N32+#REF!+#REF!+#REF!)</f>
        <v>#REF!</v>
      </c>
      <c r="P32" s="59" t="e">
        <f>SUM(#REF!+#REF!+#REF!+#REF!)</f>
        <v>#REF!</v>
      </c>
      <c r="Q32" s="59"/>
    </row>
    <row r="33" spans="1:17" ht="26" customHeight="1">
      <c r="A33" s="96" t="s">
        <v>347</v>
      </c>
      <c r="B33" s="34"/>
      <c r="C33" s="34"/>
      <c r="D33" s="34"/>
      <c r="E33" s="34"/>
      <c r="F33" s="34"/>
      <c r="G33" s="34"/>
      <c r="H33" s="222"/>
      <c r="I33" s="222"/>
      <c r="J33" s="222"/>
      <c r="K33" s="222"/>
      <c r="L33" s="222"/>
      <c r="M33" s="27"/>
      <c r="N33" s="133"/>
      <c r="O33" s="60"/>
      <c r="P33" s="60"/>
      <c r="Q33" s="60"/>
    </row>
    <row r="34" spans="1:17" ht="26" customHeight="1">
      <c r="A34" s="35" t="s">
        <v>348</v>
      </c>
      <c r="B34" s="36"/>
      <c r="C34" s="37" t="s">
        <v>349</v>
      </c>
      <c r="D34" s="36">
        <v>45</v>
      </c>
      <c r="E34" s="38" t="s">
        <v>191</v>
      </c>
      <c r="F34" s="104">
        <v>13.95</v>
      </c>
      <c r="G34" s="39">
        <v>6.98</v>
      </c>
      <c r="H34" s="213"/>
      <c r="I34" s="214"/>
      <c r="J34" s="214"/>
      <c r="K34" s="214"/>
      <c r="L34" s="215"/>
      <c r="M34" s="12"/>
      <c r="N34" s="127">
        <f t="shared" si="0"/>
        <v>0</v>
      </c>
      <c r="O34" s="59" t="e">
        <f>SUM(N34+#REF!+#REF!+#REF!)</f>
        <v>#REF!</v>
      </c>
      <c r="P34" s="59" t="e">
        <f>SUM(#REF!+#REF!+#REF!+#REF!)</f>
        <v>#REF!</v>
      </c>
      <c r="Q34" s="59"/>
    </row>
    <row r="35" spans="1:17" ht="26" customHeight="1">
      <c r="A35" s="40" t="s">
        <v>350</v>
      </c>
      <c r="B35" s="41"/>
      <c r="C35" s="33" t="s">
        <v>351</v>
      </c>
      <c r="D35" s="41">
        <v>45</v>
      </c>
      <c r="E35" s="41" t="s">
        <v>191</v>
      </c>
      <c r="F35" s="105">
        <v>13.95</v>
      </c>
      <c r="G35" s="42">
        <v>6.98</v>
      </c>
      <c r="H35" s="213"/>
      <c r="I35" s="214"/>
      <c r="J35" s="214"/>
      <c r="K35" s="214"/>
      <c r="L35" s="215"/>
      <c r="M35" s="12"/>
      <c r="N35" s="127">
        <f t="shared" si="0"/>
        <v>0</v>
      </c>
      <c r="O35" s="59" t="e">
        <f>SUM(N35+#REF!+#REF!+#REF!)</f>
        <v>#REF!</v>
      </c>
      <c r="P35" s="59" t="e">
        <f>SUM(#REF!+#REF!+#REF!+#REF!)</f>
        <v>#REF!</v>
      </c>
      <c r="Q35" s="59"/>
    </row>
    <row r="36" spans="1:17" ht="26" customHeight="1">
      <c r="A36" s="35" t="s">
        <v>352</v>
      </c>
      <c r="B36" s="36"/>
      <c r="C36" s="37" t="s">
        <v>353</v>
      </c>
      <c r="D36" s="36">
        <v>45</v>
      </c>
      <c r="E36" s="38" t="s">
        <v>472</v>
      </c>
      <c r="F36" s="102">
        <v>6.5</v>
      </c>
      <c r="G36" s="39">
        <v>3.25</v>
      </c>
      <c r="H36" s="213"/>
      <c r="I36" s="214"/>
      <c r="J36" s="214"/>
      <c r="K36" s="214"/>
      <c r="L36" s="215"/>
      <c r="M36" s="12"/>
      <c r="N36" s="127">
        <f t="shared" si="0"/>
        <v>0</v>
      </c>
      <c r="O36" s="59" t="e">
        <f>SUM(N36+#REF!+#REF!+#REF!)</f>
        <v>#REF!</v>
      </c>
      <c r="P36" s="59" t="e">
        <f>SUM(#REF!+#REF!+#REF!+#REF!)</f>
        <v>#REF!</v>
      </c>
      <c r="Q36" s="59"/>
    </row>
    <row r="37" spans="1:17" ht="26" customHeight="1">
      <c r="A37" s="40" t="s">
        <v>354</v>
      </c>
      <c r="B37" s="41"/>
      <c r="C37" s="33" t="s">
        <v>355</v>
      </c>
      <c r="D37" s="41">
        <v>25</v>
      </c>
      <c r="E37" s="41" t="s">
        <v>264</v>
      </c>
      <c r="F37" s="103">
        <v>5.5</v>
      </c>
      <c r="G37" s="42">
        <v>2.75</v>
      </c>
      <c r="H37" s="213"/>
      <c r="I37" s="214"/>
      <c r="J37" s="214"/>
      <c r="K37" s="214"/>
      <c r="L37" s="215"/>
      <c r="M37" s="12"/>
      <c r="N37" s="127">
        <f t="shared" si="0"/>
        <v>0</v>
      </c>
      <c r="O37" s="59" t="e">
        <f>SUM(N37+#REF!+#REF!+#REF!)</f>
        <v>#REF!</v>
      </c>
      <c r="P37" s="59" t="e">
        <f>SUM(#REF!+#REF!+#REF!+#REF!)</f>
        <v>#REF!</v>
      </c>
      <c r="Q37" s="59"/>
    </row>
    <row r="38" spans="1:17" ht="26" customHeight="1">
      <c r="A38" s="35" t="s">
        <v>356</v>
      </c>
      <c r="B38" s="36"/>
      <c r="C38" s="37" t="s">
        <v>357</v>
      </c>
      <c r="D38" s="36">
        <v>20</v>
      </c>
      <c r="E38" s="38" t="s">
        <v>334</v>
      </c>
      <c r="F38" s="102">
        <v>39.950000000000003</v>
      </c>
      <c r="G38" s="39">
        <v>19.98</v>
      </c>
      <c r="H38" s="213"/>
      <c r="I38" s="214"/>
      <c r="J38" s="214"/>
      <c r="K38" s="214"/>
      <c r="L38" s="215"/>
      <c r="M38" s="12"/>
      <c r="N38" s="127">
        <f t="shared" si="0"/>
        <v>0</v>
      </c>
      <c r="O38" s="59" t="e">
        <f>SUM(N38+#REF!+#REF!+#REF!)</f>
        <v>#REF!</v>
      </c>
      <c r="P38" s="59" t="e">
        <f>SUM(#REF!+#REF!+#REF!+#REF!)</f>
        <v>#REF!</v>
      </c>
      <c r="Q38" s="59"/>
    </row>
    <row r="39" spans="1:17" ht="26" customHeight="1">
      <c r="A39" s="96" t="s">
        <v>358</v>
      </c>
      <c r="B39" s="34"/>
      <c r="C39" s="34"/>
      <c r="D39" s="34"/>
      <c r="E39" s="34"/>
      <c r="F39" s="34"/>
      <c r="G39" s="34"/>
      <c r="H39" s="222"/>
      <c r="I39" s="222"/>
      <c r="J39" s="222"/>
      <c r="K39" s="222"/>
      <c r="L39" s="222"/>
      <c r="M39" s="27"/>
      <c r="N39" s="133"/>
      <c r="O39" s="60"/>
      <c r="P39" s="60"/>
      <c r="Q39" s="60"/>
    </row>
    <row r="40" spans="1:17" ht="26" customHeight="1">
      <c r="A40" s="35" t="s">
        <v>359</v>
      </c>
      <c r="B40" s="36"/>
      <c r="C40" s="37" t="s">
        <v>360</v>
      </c>
      <c r="D40" s="36">
        <v>16</v>
      </c>
      <c r="E40" s="38" t="s">
        <v>192</v>
      </c>
      <c r="F40" s="102">
        <v>8.9499999999999993</v>
      </c>
      <c r="G40" s="39">
        <v>4.4800000000000004</v>
      </c>
      <c r="H40" s="213"/>
      <c r="I40" s="214"/>
      <c r="J40" s="214"/>
      <c r="K40" s="214"/>
      <c r="L40" s="215"/>
      <c r="M40" s="12"/>
      <c r="N40" s="127">
        <f t="shared" si="0"/>
        <v>0</v>
      </c>
      <c r="O40" s="59" t="e">
        <f>SUM(N40+#REF!+#REF!+#REF!)</f>
        <v>#REF!</v>
      </c>
      <c r="P40" s="59" t="e">
        <f>SUM(#REF!+#REF!+#REF!+#REF!)</f>
        <v>#REF!</v>
      </c>
      <c r="Q40" s="59"/>
    </row>
    <row r="41" spans="1:17" ht="26" customHeight="1">
      <c r="A41" s="40" t="s">
        <v>361</v>
      </c>
      <c r="B41" s="41"/>
      <c r="C41" s="33" t="s">
        <v>362</v>
      </c>
      <c r="D41" s="41">
        <v>16</v>
      </c>
      <c r="E41" s="41" t="s">
        <v>341</v>
      </c>
      <c r="F41" s="103">
        <v>8.9499999999999993</v>
      </c>
      <c r="G41" s="42">
        <v>4.4800000000000004</v>
      </c>
      <c r="H41" s="213"/>
      <c r="I41" s="214"/>
      <c r="J41" s="214"/>
      <c r="K41" s="214"/>
      <c r="L41" s="215"/>
      <c r="M41" s="12"/>
      <c r="N41" s="127">
        <f t="shared" si="0"/>
        <v>0</v>
      </c>
      <c r="O41" s="59" t="e">
        <f>SUM(N41+#REF!+#REF!+#REF!)</f>
        <v>#REF!</v>
      </c>
      <c r="P41" s="59" t="e">
        <f>SUM(#REF!+#REF!+#REF!+#REF!)</f>
        <v>#REF!</v>
      </c>
      <c r="Q41" s="59"/>
    </row>
    <row r="42" spans="1:17" ht="26" customHeight="1">
      <c r="A42" s="35" t="s">
        <v>363</v>
      </c>
      <c r="B42" s="36"/>
      <c r="C42" s="37" t="s">
        <v>364</v>
      </c>
      <c r="D42" s="36">
        <v>25</v>
      </c>
      <c r="E42" s="38" t="s">
        <v>264</v>
      </c>
      <c r="F42" s="102">
        <v>5.5</v>
      </c>
      <c r="G42" s="39">
        <v>2.75</v>
      </c>
      <c r="H42" s="213"/>
      <c r="I42" s="214"/>
      <c r="J42" s="214"/>
      <c r="K42" s="214"/>
      <c r="L42" s="215"/>
      <c r="M42" s="12"/>
      <c r="N42" s="127">
        <f t="shared" si="0"/>
        <v>0</v>
      </c>
      <c r="O42" s="59" t="e">
        <f>SUM(N42+#REF!+#REF!+#REF!)</f>
        <v>#REF!</v>
      </c>
      <c r="P42" s="59" t="e">
        <f>SUM(#REF!+#REF!+#REF!+#REF!)</f>
        <v>#REF!</v>
      </c>
      <c r="Q42" s="59"/>
    </row>
    <row r="43" spans="1:17" ht="26" customHeight="1">
      <c r="A43" s="40" t="s">
        <v>365</v>
      </c>
      <c r="B43" s="41"/>
      <c r="C43" s="33" t="s">
        <v>366</v>
      </c>
      <c r="D43" s="41">
        <v>16</v>
      </c>
      <c r="E43" s="41" t="s">
        <v>341</v>
      </c>
      <c r="F43" s="103">
        <v>7.95</v>
      </c>
      <c r="G43" s="42">
        <v>3.98</v>
      </c>
      <c r="H43" s="213"/>
      <c r="I43" s="214"/>
      <c r="J43" s="214"/>
      <c r="K43" s="214"/>
      <c r="L43" s="215"/>
      <c r="M43" s="12"/>
      <c r="N43" s="127">
        <f t="shared" si="0"/>
        <v>0</v>
      </c>
      <c r="O43" s="59" t="e">
        <f>SUM(N43+#REF!+#REF!+#REF!)</f>
        <v>#REF!</v>
      </c>
      <c r="P43" s="59" t="e">
        <f>SUM(#REF!+#REF!+#REF!+#REF!)</f>
        <v>#REF!</v>
      </c>
      <c r="Q43" s="59"/>
    </row>
    <row r="44" spans="1:17" ht="26" customHeight="1">
      <c r="A44" s="35" t="s">
        <v>367</v>
      </c>
      <c r="B44" s="36"/>
      <c r="C44" s="37" t="s">
        <v>193</v>
      </c>
      <c r="D44" s="36">
        <v>1</v>
      </c>
      <c r="E44" s="38" t="s">
        <v>368</v>
      </c>
      <c r="F44" s="102">
        <v>8.9499999999999993</v>
      </c>
      <c r="G44" s="39">
        <v>4.4800000000000004</v>
      </c>
      <c r="H44" s="213"/>
      <c r="I44" s="214"/>
      <c r="J44" s="214"/>
      <c r="K44" s="214"/>
      <c r="L44" s="215"/>
      <c r="M44" s="12"/>
      <c r="N44" s="127">
        <f t="shared" si="0"/>
        <v>0</v>
      </c>
      <c r="O44" s="59" t="e">
        <f>SUM(N44+#REF!+#REF!+#REF!)</f>
        <v>#REF!</v>
      </c>
      <c r="P44" s="59" t="e">
        <f>SUM(#REF!+#REF!+#REF!+#REF!)</f>
        <v>#REF!</v>
      </c>
      <c r="Q44" s="59"/>
    </row>
    <row r="45" spans="1:17" ht="26" customHeight="1">
      <c r="A45" s="40" t="s">
        <v>370</v>
      </c>
      <c r="B45" s="41"/>
      <c r="C45" s="33" t="s">
        <v>194</v>
      </c>
      <c r="D45" s="41">
        <v>1</v>
      </c>
      <c r="E45" s="41" t="s">
        <v>346</v>
      </c>
      <c r="F45" s="103">
        <v>15.95</v>
      </c>
      <c r="G45" s="42">
        <v>7.98</v>
      </c>
      <c r="H45" s="213"/>
      <c r="I45" s="214"/>
      <c r="J45" s="214"/>
      <c r="K45" s="214"/>
      <c r="L45" s="215"/>
      <c r="M45" s="12"/>
      <c r="N45" s="127">
        <f t="shared" si="0"/>
        <v>0</v>
      </c>
      <c r="O45" s="59" t="e">
        <f>SUM(N45+#REF!+#REF!+#REF!)</f>
        <v>#REF!</v>
      </c>
      <c r="P45" s="59" t="e">
        <f>SUM(#REF!+#REF!+#REF!+#REF!)</f>
        <v>#REF!</v>
      </c>
      <c r="Q45" s="59"/>
    </row>
    <row r="46" spans="1:17" ht="26" customHeight="1">
      <c r="A46" s="96" t="s">
        <v>372</v>
      </c>
      <c r="B46" s="34"/>
      <c r="C46" s="34"/>
      <c r="D46" s="34"/>
      <c r="E46" s="34"/>
      <c r="F46" s="34"/>
      <c r="G46" s="34"/>
      <c r="H46" s="222"/>
      <c r="I46" s="222"/>
      <c r="J46" s="222"/>
      <c r="K46" s="222"/>
      <c r="L46" s="222"/>
      <c r="M46" s="27"/>
      <c r="N46" s="133"/>
      <c r="O46" s="60"/>
      <c r="P46" s="60"/>
      <c r="Q46" s="60"/>
    </row>
    <row r="47" spans="1:17" ht="26" customHeight="1">
      <c r="A47" s="35" t="s">
        <v>373</v>
      </c>
      <c r="B47" s="36"/>
      <c r="C47" s="37" t="s">
        <v>374</v>
      </c>
      <c r="D47" s="36">
        <v>45</v>
      </c>
      <c r="E47" s="38" t="s">
        <v>472</v>
      </c>
      <c r="F47" s="102">
        <v>5.5</v>
      </c>
      <c r="G47" s="39">
        <v>2.75</v>
      </c>
      <c r="H47" s="213"/>
      <c r="I47" s="214"/>
      <c r="J47" s="214"/>
      <c r="K47" s="214"/>
      <c r="L47" s="215"/>
      <c r="M47" s="12"/>
      <c r="N47" s="127">
        <f t="shared" si="0"/>
        <v>0</v>
      </c>
      <c r="O47" s="59" t="e">
        <f>SUM(N47+#REF!+#REF!+#REF!)</f>
        <v>#REF!</v>
      </c>
      <c r="P47" s="59" t="e">
        <f>SUM(#REF!+#REF!+#REF!+#REF!)</f>
        <v>#REF!</v>
      </c>
      <c r="Q47" s="59"/>
    </row>
    <row r="48" spans="1:17" ht="26" customHeight="1">
      <c r="A48" s="40" t="s">
        <v>265</v>
      </c>
      <c r="B48" s="41"/>
      <c r="C48" s="33" t="s">
        <v>266</v>
      </c>
      <c r="D48" s="41">
        <v>25</v>
      </c>
      <c r="E48" s="41" t="s">
        <v>264</v>
      </c>
      <c r="F48" s="103">
        <v>5.5</v>
      </c>
      <c r="G48" s="42">
        <v>2.75</v>
      </c>
      <c r="H48" s="213"/>
      <c r="I48" s="214"/>
      <c r="J48" s="214"/>
      <c r="K48" s="214"/>
      <c r="L48" s="215"/>
      <c r="M48" s="12"/>
      <c r="N48" s="127">
        <f t="shared" si="0"/>
        <v>0</v>
      </c>
      <c r="O48" s="59" t="e">
        <f>SUM(N48+#REF!+#REF!+#REF!)</f>
        <v>#REF!</v>
      </c>
      <c r="P48" s="59" t="e">
        <f>SUM(#REF!+#REF!+#REF!+#REF!)</f>
        <v>#REF!</v>
      </c>
      <c r="Q48" s="59"/>
    </row>
    <row r="49" spans="1:17" ht="26" customHeight="1">
      <c r="A49" s="35" t="s">
        <v>267</v>
      </c>
      <c r="B49" s="36"/>
      <c r="C49" s="37" t="s">
        <v>268</v>
      </c>
      <c r="D49" s="36">
        <v>45</v>
      </c>
      <c r="E49" s="38" t="s">
        <v>472</v>
      </c>
      <c r="F49" s="102">
        <v>7.5</v>
      </c>
      <c r="G49" s="39">
        <v>3.75</v>
      </c>
      <c r="H49" s="213"/>
      <c r="I49" s="214"/>
      <c r="J49" s="214"/>
      <c r="K49" s="214"/>
      <c r="L49" s="215"/>
      <c r="M49" s="12"/>
      <c r="N49" s="127">
        <f t="shared" si="0"/>
        <v>0</v>
      </c>
      <c r="O49" s="59" t="e">
        <f>SUM(N49+#REF!+#REF!+#REF!)</f>
        <v>#REF!</v>
      </c>
      <c r="P49" s="59" t="e">
        <f>SUM(#REF!+#REF!+#REF!+#REF!)</f>
        <v>#REF!</v>
      </c>
      <c r="Q49" s="59"/>
    </row>
    <row r="50" spans="1:17" ht="26" customHeight="1">
      <c r="A50" s="40" t="s">
        <v>269</v>
      </c>
      <c r="B50" s="41"/>
      <c r="C50" s="33" t="s">
        <v>270</v>
      </c>
      <c r="D50" s="41">
        <v>16</v>
      </c>
      <c r="E50" s="41" t="s">
        <v>341</v>
      </c>
      <c r="F50" s="103">
        <v>6.5</v>
      </c>
      <c r="G50" s="42">
        <v>3.25</v>
      </c>
      <c r="H50" s="213"/>
      <c r="I50" s="214"/>
      <c r="J50" s="214"/>
      <c r="K50" s="214"/>
      <c r="L50" s="215"/>
      <c r="M50" s="12"/>
      <c r="N50" s="127">
        <f t="shared" si="0"/>
        <v>0</v>
      </c>
      <c r="O50" s="59" t="e">
        <f>SUM(N50+#REF!+#REF!+#REF!)</f>
        <v>#REF!</v>
      </c>
      <c r="P50" s="59" t="e">
        <f>SUM(#REF!+#REF!+#REF!+#REF!)</f>
        <v>#REF!</v>
      </c>
      <c r="Q50" s="59"/>
    </row>
    <row r="51" spans="1:17" ht="26" customHeight="1">
      <c r="A51" s="35" t="s">
        <v>271</v>
      </c>
      <c r="B51" s="36"/>
      <c r="C51" s="37" t="s">
        <v>272</v>
      </c>
      <c r="D51" s="36">
        <v>16</v>
      </c>
      <c r="E51" s="38" t="s">
        <v>341</v>
      </c>
      <c r="F51" s="102">
        <v>7.95</v>
      </c>
      <c r="G51" s="39">
        <v>3.98</v>
      </c>
      <c r="H51" s="213"/>
      <c r="I51" s="214"/>
      <c r="J51" s="214"/>
      <c r="K51" s="214"/>
      <c r="L51" s="215"/>
      <c r="M51" s="12"/>
      <c r="N51" s="127">
        <f t="shared" si="0"/>
        <v>0</v>
      </c>
      <c r="O51" s="59" t="e">
        <f>SUM(N51+#REF!+#REF!+#REF!)</f>
        <v>#REF!</v>
      </c>
      <c r="P51" s="59" t="e">
        <f>SUM(#REF!+#REF!+#REF!+#REF!)</f>
        <v>#REF!</v>
      </c>
      <c r="Q51" s="59"/>
    </row>
    <row r="52" spans="1:17" ht="26" customHeight="1">
      <c r="A52" s="40" t="s">
        <v>273</v>
      </c>
      <c r="B52" s="41"/>
      <c r="C52" s="33" t="s">
        <v>274</v>
      </c>
      <c r="D52" s="41">
        <v>25</v>
      </c>
      <c r="E52" s="41" t="s">
        <v>264</v>
      </c>
      <c r="F52" s="103">
        <v>8.5</v>
      </c>
      <c r="G52" s="42">
        <v>4.25</v>
      </c>
      <c r="H52" s="213"/>
      <c r="I52" s="214"/>
      <c r="J52" s="214"/>
      <c r="K52" s="214"/>
      <c r="L52" s="215"/>
      <c r="M52" s="12"/>
      <c r="N52" s="127">
        <f t="shared" si="0"/>
        <v>0</v>
      </c>
      <c r="O52" s="59" t="e">
        <f>SUM(N52+#REF!+#REF!+#REF!)</f>
        <v>#REF!</v>
      </c>
      <c r="P52" s="59" t="e">
        <f>SUM(#REF!+#REF!+#REF!+#REF!)</f>
        <v>#REF!</v>
      </c>
      <c r="Q52" s="59"/>
    </row>
    <row r="53" spans="1:17" ht="26" customHeight="1">
      <c r="A53" s="35" t="s">
        <v>275</v>
      </c>
      <c r="B53" s="36"/>
      <c r="C53" s="37" t="s">
        <v>276</v>
      </c>
      <c r="D53" s="36">
        <v>25</v>
      </c>
      <c r="E53" s="38" t="s">
        <v>264</v>
      </c>
      <c r="F53" s="102">
        <v>8.5</v>
      </c>
      <c r="G53" s="39">
        <v>4.25</v>
      </c>
      <c r="H53" s="213"/>
      <c r="I53" s="214"/>
      <c r="J53" s="214"/>
      <c r="K53" s="214"/>
      <c r="L53" s="215"/>
      <c r="M53" s="12"/>
      <c r="N53" s="127">
        <f t="shared" si="0"/>
        <v>0</v>
      </c>
      <c r="O53" s="59" t="e">
        <f>SUM(N53+#REF!+#REF!+#REF!)</f>
        <v>#REF!</v>
      </c>
      <c r="P53" s="59" t="e">
        <f>SUM(#REF!+#REF!+#REF!+#REF!)</f>
        <v>#REF!</v>
      </c>
      <c r="Q53" s="59"/>
    </row>
    <row r="54" spans="1:17" ht="26" customHeight="1">
      <c r="A54" s="40" t="s">
        <v>277</v>
      </c>
      <c r="B54" s="41"/>
      <c r="C54" s="33" t="s">
        <v>278</v>
      </c>
      <c r="D54" s="41">
        <v>25</v>
      </c>
      <c r="E54" s="41" t="s">
        <v>264</v>
      </c>
      <c r="F54" s="103">
        <v>8.5</v>
      </c>
      <c r="G54" s="42">
        <v>4.25</v>
      </c>
      <c r="H54" s="213"/>
      <c r="I54" s="214"/>
      <c r="J54" s="214"/>
      <c r="K54" s="214"/>
      <c r="L54" s="215"/>
      <c r="M54" s="12"/>
      <c r="N54" s="127">
        <f t="shared" si="0"/>
        <v>0</v>
      </c>
      <c r="O54" s="59" t="e">
        <f>SUM(N54+#REF!+#REF!+#REF!)</f>
        <v>#REF!</v>
      </c>
      <c r="P54" s="59" t="e">
        <f>SUM(#REF!+#REF!+#REF!+#REF!)</f>
        <v>#REF!</v>
      </c>
      <c r="Q54" s="59"/>
    </row>
    <row r="55" spans="1:17" ht="26" customHeight="1">
      <c r="A55" s="35" t="s">
        <v>279</v>
      </c>
      <c r="B55" s="36"/>
      <c r="C55" s="37" t="s">
        <v>280</v>
      </c>
      <c r="D55" s="36">
        <v>1</v>
      </c>
      <c r="E55" s="36" t="s">
        <v>281</v>
      </c>
      <c r="F55" s="102">
        <v>15.95</v>
      </c>
      <c r="G55" s="39">
        <v>7.98</v>
      </c>
      <c r="H55" s="213"/>
      <c r="I55" s="214"/>
      <c r="J55" s="214"/>
      <c r="K55" s="214"/>
      <c r="L55" s="215"/>
      <c r="M55" s="12"/>
      <c r="N55" s="127">
        <f t="shared" si="0"/>
        <v>0</v>
      </c>
      <c r="O55" s="59" t="e">
        <f>SUM(N55+#REF!+#REF!+#REF!)</f>
        <v>#REF!</v>
      </c>
      <c r="P55" s="59" t="e">
        <f>SUM(#REF!+#REF!+#REF!+#REF!)</f>
        <v>#REF!</v>
      </c>
      <c r="Q55" s="59"/>
    </row>
    <row r="56" spans="1:17" ht="26" customHeight="1">
      <c r="A56" s="40" t="s">
        <v>282</v>
      </c>
      <c r="B56" s="41"/>
      <c r="C56" s="33" t="s">
        <v>283</v>
      </c>
      <c r="D56" s="41">
        <v>1</v>
      </c>
      <c r="E56" s="41" t="s">
        <v>371</v>
      </c>
      <c r="F56" s="103">
        <v>29.5</v>
      </c>
      <c r="G56" s="42">
        <v>14.75</v>
      </c>
      <c r="H56" s="213"/>
      <c r="I56" s="214"/>
      <c r="J56" s="214"/>
      <c r="K56" s="214"/>
      <c r="L56" s="215"/>
      <c r="M56" s="12"/>
      <c r="N56" s="127">
        <f t="shared" si="0"/>
        <v>0</v>
      </c>
      <c r="O56" s="59" t="e">
        <f>SUM(N56+#REF!+#REF!+#REF!)</f>
        <v>#REF!</v>
      </c>
      <c r="P56" s="59" t="e">
        <f>SUM(#REF!+#REF!+#REF!+#REF!)</f>
        <v>#REF!</v>
      </c>
      <c r="Q56" s="59"/>
    </row>
    <row r="57" spans="1:17" ht="26" customHeight="1">
      <c r="A57" s="96" t="s">
        <v>284</v>
      </c>
      <c r="B57" s="34"/>
      <c r="C57" s="34"/>
      <c r="D57" s="34"/>
      <c r="E57" s="34"/>
      <c r="F57" s="34"/>
      <c r="G57" s="34"/>
      <c r="H57" s="222"/>
      <c r="I57" s="222"/>
      <c r="J57" s="222"/>
      <c r="K57" s="222"/>
      <c r="L57" s="222"/>
      <c r="M57" s="27"/>
      <c r="N57" s="133"/>
      <c r="O57" s="60"/>
      <c r="P57" s="60"/>
      <c r="Q57" s="60"/>
    </row>
    <row r="58" spans="1:17" ht="26" customHeight="1">
      <c r="A58" s="35" t="s">
        <v>285</v>
      </c>
      <c r="B58" s="36" t="s">
        <v>195</v>
      </c>
      <c r="C58" s="37" t="s">
        <v>153</v>
      </c>
      <c r="D58" s="36">
        <v>1</v>
      </c>
      <c r="E58" s="36" t="s">
        <v>154</v>
      </c>
      <c r="F58" s="102">
        <v>7.95</v>
      </c>
      <c r="G58" s="39">
        <v>3.98</v>
      </c>
      <c r="H58" s="213"/>
      <c r="I58" s="214"/>
      <c r="J58" s="214"/>
      <c r="K58" s="214"/>
      <c r="L58" s="215"/>
      <c r="M58" s="12"/>
      <c r="N58" s="127">
        <f t="shared" si="0"/>
        <v>0</v>
      </c>
      <c r="O58" s="59" t="e">
        <f>SUM(N58+#REF!+#REF!+#REF!)</f>
        <v>#REF!</v>
      </c>
      <c r="P58" s="59" t="e">
        <f>SUM(#REF!+#REF!+#REF!+#REF!)</f>
        <v>#REF!</v>
      </c>
      <c r="Q58" s="59"/>
    </row>
    <row r="59" spans="1:17" ht="26" customHeight="1">
      <c r="A59" s="40" t="s">
        <v>155</v>
      </c>
      <c r="B59" s="41"/>
      <c r="C59" s="33" t="s">
        <v>156</v>
      </c>
      <c r="D59" s="41">
        <v>16</v>
      </c>
      <c r="E59" s="43" t="s">
        <v>341</v>
      </c>
      <c r="F59" s="103">
        <v>6.5</v>
      </c>
      <c r="G59" s="42">
        <v>3.25</v>
      </c>
      <c r="H59" s="213"/>
      <c r="I59" s="214"/>
      <c r="J59" s="214"/>
      <c r="K59" s="214"/>
      <c r="L59" s="215"/>
      <c r="M59" s="12"/>
      <c r="N59" s="127">
        <f t="shared" si="0"/>
        <v>0</v>
      </c>
      <c r="O59" s="59" t="e">
        <f>SUM(N59+#REF!+#REF!+#REF!)</f>
        <v>#REF!</v>
      </c>
      <c r="P59" s="59" t="e">
        <f>SUM(#REF!+#REF!+#REF!+#REF!)</f>
        <v>#REF!</v>
      </c>
      <c r="Q59" s="59"/>
    </row>
    <row r="60" spans="1:17" ht="26" customHeight="1">
      <c r="A60" s="35" t="s">
        <v>157</v>
      </c>
      <c r="B60" s="36" t="s">
        <v>195</v>
      </c>
      <c r="C60" s="37" t="s">
        <v>158</v>
      </c>
      <c r="D60" s="36">
        <v>1</v>
      </c>
      <c r="E60" s="36" t="s">
        <v>154</v>
      </c>
      <c r="F60" s="102">
        <v>7.95</v>
      </c>
      <c r="G60" s="39">
        <v>3.98</v>
      </c>
      <c r="H60" s="213"/>
      <c r="I60" s="214"/>
      <c r="J60" s="214"/>
      <c r="K60" s="214"/>
      <c r="L60" s="215"/>
      <c r="M60" s="12"/>
      <c r="N60" s="127">
        <f t="shared" si="0"/>
        <v>0</v>
      </c>
      <c r="O60" s="59" t="e">
        <f>SUM(N60+#REF!+#REF!+#REF!)</f>
        <v>#REF!</v>
      </c>
      <c r="P60" s="59" t="e">
        <f>SUM(#REF!+#REF!+#REF!+#REF!)</f>
        <v>#REF!</v>
      </c>
      <c r="Q60" s="59"/>
    </row>
    <row r="61" spans="1:17" ht="26" customHeight="1">
      <c r="A61" s="40" t="s">
        <v>159</v>
      </c>
      <c r="B61" s="41"/>
      <c r="C61" s="33" t="s">
        <v>160</v>
      </c>
      <c r="D61" s="41">
        <v>16</v>
      </c>
      <c r="E61" s="43" t="s">
        <v>341</v>
      </c>
      <c r="F61" s="103">
        <v>5.5</v>
      </c>
      <c r="G61" s="42">
        <v>2.75</v>
      </c>
      <c r="H61" s="213"/>
      <c r="I61" s="214"/>
      <c r="J61" s="214"/>
      <c r="K61" s="214"/>
      <c r="L61" s="215"/>
      <c r="M61" s="12"/>
      <c r="N61" s="127">
        <f t="shared" si="0"/>
        <v>0</v>
      </c>
      <c r="O61" s="59" t="e">
        <f>SUM(N61+#REF!+#REF!+#REF!)</f>
        <v>#REF!</v>
      </c>
      <c r="P61" s="59" t="e">
        <f>SUM(#REF!+#REF!+#REF!+#REF!)</f>
        <v>#REF!</v>
      </c>
      <c r="Q61" s="59"/>
    </row>
    <row r="62" spans="1:17" ht="26" customHeight="1">
      <c r="A62" s="35" t="s">
        <v>161</v>
      </c>
      <c r="B62" s="36"/>
      <c r="C62" s="37" t="s">
        <v>162</v>
      </c>
      <c r="D62" s="36">
        <v>12</v>
      </c>
      <c r="E62" s="36" t="s">
        <v>341</v>
      </c>
      <c r="F62" s="102">
        <v>7.5</v>
      </c>
      <c r="G62" s="39">
        <v>3.75</v>
      </c>
      <c r="H62" s="213"/>
      <c r="I62" s="214"/>
      <c r="J62" s="214"/>
      <c r="K62" s="214"/>
      <c r="L62" s="215"/>
      <c r="M62" s="12"/>
      <c r="N62" s="127">
        <f t="shared" si="0"/>
        <v>0</v>
      </c>
      <c r="O62" s="59" t="e">
        <f>SUM(N62+#REF!+#REF!+#REF!)</f>
        <v>#REF!</v>
      </c>
      <c r="P62" s="59" t="e">
        <f>SUM(#REF!+#REF!+#REF!+#REF!)</f>
        <v>#REF!</v>
      </c>
      <c r="Q62" s="59"/>
    </row>
    <row r="63" spans="1:17" ht="26" customHeight="1">
      <c r="A63" s="40" t="s">
        <v>163</v>
      </c>
      <c r="B63" s="41"/>
      <c r="C63" s="33" t="s">
        <v>164</v>
      </c>
      <c r="D63" s="41">
        <v>12</v>
      </c>
      <c r="E63" s="43" t="s">
        <v>341</v>
      </c>
      <c r="F63" s="103">
        <v>7.5</v>
      </c>
      <c r="G63" s="42">
        <v>3.75</v>
      </c>
      <c r="H63" s="213"/>
      <c r="I63" s="214"/>
      <c r="J63" s="214"/>
      <c r="K63" s="214"/>
      <c r="L63" s="215"/>
      <c r="M63" s="12"/>
      <c r="N63" s="127">
        <f t="shared" si="0"/>
        <v>0</v>
      </c>
      <c r="O63" s="59" t="e">
        <f>SUM(N63+#REF!+#REF!+#REF!)</f>
        <v>#REF!</v>
      </c>
      <c r="P63" s="59" t="e">
        <f>SUM(#REF!+#REF!+#REF!+#REF!)</f>
        <v>#REF!</v>
      </c>
      <c r="Q63" s="59"/>
    </row>
    <row r="64" spans="1:17" ht="26" customHeight="1">
      <c r="A64" s="35" t="s">
        <v>165</v>
      </c>
      <c r="B64" s="36"/>
      <c r="C64" s="37" t="s">
        <v>166</v>
      </c>
      <c r="D64" s="36">
        <v>12</v>
      </c>
      <c r="E64" s="36" t="s">
        <v>341</v>
      </c>
      <c r="F64" s="102">
        <v>7.5</v>
      </c>
      <c r="G64" s="39">
        <v>3.75</v>
      </c>
      <c r="H64" s="213"/>
      <c r="I64" s="214"/>
      <c r="J64" s="214"/>
      <c r="K64" s="214"/>
      <c r="L64" s="215"/>
      <c r="M64" s="12"/>
      <c r="N64" s="127">
        <f t="shared" si="0"/>
        <v>0</v>
      </c>
      <c r="O64" s="59" t="e">
        <f>SUM(N64+#REF!+#REF!+#REF!)</f>
        <v>#REF!</v>
      </c>
      <c r="P64" s="59" t="e">
        <f>SUM(#REF!+#REF!+#REF!+#REF!)</f>
        <v>#REF!</v>
      </c>
      <c r="Q64" s="59"/>
    </row>
    <row r="65" spans="1:17" ht="26" customHeight="1">
      <c r="A65" s="40" t="s">
        <v>167</v>
      </c>
      <c r="B65" s="41"/>
      <c r="C65" s="33" t="s">
        <v>168</v>
      </c>
      <c r="D65" s="41">
        <v>12</v>
      </c>
      <c r="E65" s="43" t="s">
        <v>341</v>
      </c>
      <c r="F65" s="103">
        <v>7.5</v>
      </c>
      <c r="G65" s="42">
        <v>3.75</v>
      </c>
      <c r="H65" s="213"/>
      <c r="I65" s="214"/>
      <c r="J65" s="214"/>
      <c r="K65" s="214"/>
      <c r="L65" s="215"/>
      <c r="M65" s="12"/>
      <c r="N65" s="127">
        <f t="shared" si="0"/>
        <v>0</v>
      </c>
      <c r="O65" s="59" t="e">
        <f>SUM(N65+#REF!+#REF!+#REF!)</f>
        <v>#REF!</v>
      </c>
      <c r="P65" s="59" t="e">
        <f>SUM(#REF!+#REF!+#REF!+#REF!)</f>
        <v>#REF!</v>
      </c>
      <c r="Q65" s="59"/>
    </row>
    <row r="66" spans="1:17" ht="26" customHeight="1">
      <c r="A66" s="35" t="s">
        <v>169</v>
      </c>
      <c r="B66" s="36"/>
      <c r="C66" s="37" t="s">
        <v>170</v>
      </c>
      <c r="D66" s="36">
        <v>12</v>
      </c>
      <c r="E66" s="36" t="s">
        <v>341</v>
      </c>
      <c r="F66" s="102">
        <v>7.5</v>
      </c>
      <c r="G66" s="39">
        <v>3.75</v>
      </c>
      <c r="H66" s="213"/>
      <c r="I66" s="214"/>
      <c r="J66" s="214"/>
      <c r="K66" s="214"/>
      <c r="L66" s="215"/>
      <c r="M66" s="12"/>
      <c r="N66" s="127">
        <f t="shared" si="0"/>
        <v>0</v>
      </c>
      <c r="O66" s="59" t="e">
        <f>SUM(N66+#REF!+#REF!+#REF!)</f>
        <v>#REF!</v>
      </c>
      <c r="P66" s="59" t="e">
        <f>SUM(#REF!+#REF!+#REF!+#REF!)</f>
        <v>#REF!</v>
      </c>
      <c r="Q66" s="59"/>
    </row>
    <row r="67" spans="1:17" ht="26" customHeight="1">
      <c r="A67" s="40" t="s">
        <v>171</v>
      </c>
      <c r="B67" s="41"/>
      <c r="C67" s="33" t="s">
        <v>172</v>
      </c>
      <c r="D67" s="41">
        <v>12</v>
      </c>
      <c r="E67" s="43" t="s">
        <v>341</v>
      </c>
      <c r="F67" s="103">
        <v>7.5</v>
      </c>
      <c r="G67" s="42">
        <v>3.75</v>
      </c>
      <c r="H67" s="213"/>
      <c r="I67" s="214"/>
      <c r="J67" s="214"/>
      <c r="K67" s="214"/>
      <c r="L67" s="215"/>
      <c r="M67" s="12"/>
      <c r="N67" s="127">
        <f t="shared" si="0"/>
        <v>0</v>
      </c>
      <c r="O67" s="59" t="e">
        <f>SUM(N67+#REF!+#REF!+#REF!)</f>
        <v>#REF!</v>
      </c>
      <c r="P67" s="59" t="e">
        <f>SUM(#REF!+#REF!+#REF!+#REF!)</f>
        <v>#REF!</v>
      </c>
      <c r="Q67" s="59"/>
    </row>
    <row r="68" spans="1:17" ht="26" customHeight="1">
      <c r="A68" s="35" t="s">
        <v>173</v>
      </c>
      <c r="B68" s="36"/>
      <c r="C68" s="37" t="s">
        <v>390</v>
      </c>
      <c r="D68" s="36">
        <v>12</v>
      </c>
      <c r="E68" s="36" t="s">
        <v>341</v>
      </c>
      <c r="F68" s="102">
        <v>7.5</v>
      </c>
      <c r="G68" s="39">
        <v>3.75</v>
      </c>
      <c r="H68" s="213"/>
      <c r="I68" s="214"/>
      <c r="J68" s="214"/>
      <c r="K68" s="214"/>
      <c r="L68" s="215"/>
      <c r="M68" s="12"/>
      <c r="N68" s="127">
        <f t="shared" si="0"/>
        <v>0</v>
      </c>
      <c r="O68" s="59" t="e">
        <f>SUM(N68+#REF!+#REF!+#REF!)</f>
        <v>#REF!</v>
      </c>
      <c r="P68" s="59" t="e">
        <f>SUM(#REF!+#REF!+#REF!+#REF!)</f>
        <v>#REF!</v>
      </c>
      <c r="Q68" s="59"/>
    </row>
    <row r="69" spans="1:17" ht="26" customHeight="1">
      <c r="A69" s="40" t="s">
        <v>391</v>
      </c>
      <c r="B69" s="41"/>
      <c r="C69" s="33" t="s">
        <v>392</v>
      </c>
      <c r="D69" s="41">
        <v>12</v>
      </c>
      <c r="E69" s="43" t="s">
        <v>341</v>
      </c>
      <c r="F69" s="103">
        <v>7.5</v>
      </c>
      <c r="G69" s="42">
        <v>3.75</v>
      </c>
      <c r="H69" s="213"/>
      <c r="I69" s="214"/>
      <c r="J69" s="214"/>
      <c r="K69" s="214"/>
      <c r="L69" s="215"/>
      <c r="M69" s="12"/>
      <c r="N69" s="127">
        <f t="shared" si="0"/>
        <v>0</v>
      </c>
      <c r="O69" s="59" t="e">
        <f>SUM(N69+#REF!+#REF!+#REF!)</f>
        <v>#REF!</v>
      </c>
      <c r="P69" s="59" t="e">
        <f>SUM(#REF!+#REF!+#REF!+#REF!)</f>
        <v>#REF!</v>
      </c>
      <c r="Q69" s="59"/>
    </row>
    <row r="70" spans="1:17" ht="26" customHeight="1">
      <c r="A70" s="35" t="s">
        <v>393</v>
      </c>
      <c r="B70" s="36"/>
      <c r="C70" s="37" t="s">
        <v>394</v>
      </c>
      <c r="D70" s="36">
        <v>12</v>
      </c>
      <c r="E70" s="36" t="s">
        <v>341</v>
      </c>
      <c r="F70" s="102">
        <v>7.5</v>
      </c>
      <c r="G70" s="39">
        <v>3.75</v>
      </c>
      <c r="H70" s="213"/>
      <c r="I70" s="214"/>
      <c r="J70" s="214"/>
      <c r="K70" s="214"/>
      <c r="L70" s="215"/>
      <c r="M70" s="12"/>
      <c r="N70" s="127">
        <f t="shared" si="0"/>
        <v>0</v>
      </c>
      <c r="O70" s="59" t="e">
        <f>SUM(N70+#REF!+#REF!+#REF!)</f>
        <v>#REF!</v>
      </c>
      <c r="P70" s="59" t="e">
        <f>SUM(#REF!+#REF!+#REF!+#REF!)</f>
        <v>#REF!</v>
      </c>
      <c r="Q70" s="59"/>
    </row>
    <row r="71" spans="1:17" ht="26" customHeight="1">
      <c r="A71" s="40" t="s">
        <v>215</v>
      </c>
      <c r="B71" s="41"/>
      <c r="C71" s="33" t="s">
        <v>216</v>
      </c>
      <c r="D71" s="41">
        <v>12</v>
      </c>
      <c r="E71" s="43" t="s">
        <v>341</v>
      </c>
      <c r="F71" s="103">
        <v>7.5</v>
      </c>
      <c r="G71" s="42">
        <v>3.75</v>
      </c>
      <c r="H71" s="213"/>
      <c r="I71" s="214"/>
      <c r="J71" s="214"/>
      <c r="K71" s="214"/>
      <c r="L71" s="215"/>
      <c r="M71" s="12"/>
      <c r="N71" s="127">
        <f t="shared" si="0"/>
        <v>0</v>
      </c>
      <c r="O71" s="59" t="e">
        <f>SUM(N71+#REF!+#REF!+#REF!)</f>
        <v>#REF!</v>
      </c>
      <c r="P71" s="59" t="e">
        <f>SUM(#REF!+#REF!+#REF!+#REF!)</f>
        <v>#REF!</v>
      </c>
      <c r="Q71" s="59"/>
    </row>
    <row r="72" spans="1:17" ht="26" customHeight="1">
      <c r="A72" s="35" t="s">
        <v>217</v>
      </c>
      <c r="B72" s="36"/>
      <c r="C72" s="37" t="s">
        <v>299</v>
      </c>
      <c r="D72" s="36">
        <v>12</v>
      </c>
      <c r="E72" s="36" t="s">
        <v>341</v>
      </c>
      <c r="F72" s="102">
        <v>7.5</v>
      </c>
      <c r="G72" s="39">
        <v>3.75</v>
      </c>
      <c r="H72" s="213"/>
      <c r="I72" s="214"/>
      <c r="J72" s="214"/>
      <c r="K72" s="214"/>
      <c r="L72" s="215"/>
      <c r="M72" s="12"/>
      <c r="N72" s="127">
        <f t="shared" si="0"/>
        <v>0</v>
      </c>
      <c r="O72" s="59" t="e">
        <f>SUM(N72+#REF!+#REF!+#REF!)</f>
        <v>#REF!</v>
      </c>
      <c r="P72" s="59" t="e">
        <f>SUM(#REF!+#REF!+#REF!+#REF!)</f>
        <v>#REF!</v>
      </c>
      <c r="Q72" s="59"/>
    </row>
    <row r="73" spans="1:17" ht="26" customHeight="1">
      <c r="A73" s="40" t="s">
        <v>300</v>
      </c>
      <c r="B73" s="41"/>
      <c r="C73" s="33" t="s">
        <v>301</v>
      </c>
      <c r="D73" s="41">
        <v>12</v>
      </c>
      <c r="E73" s="43" t="s">
        <v>341</v>
      </c>
      <c r="F73" s="103">
        <v>7.5</v>
      </c>
      <c r="G73" s="42">
        <v>3.75</v>
      </c>
      <c r="H73" s="213"/>
      <c r="I73" s="214"/>
      <c r="J73" s="214"/>
      <c r="K73" s="214"/>
      <c r="L73" s="215"/>
      <c r="M73" s="12"/>
      <c r="N73" s="127">
        <f t="shared" si="0"/>
        <v>0</v>
      </c>
      <c r="O73" s="59" t="e">
        <f>SUM(N73+#REF!+#REF!+#REF!)</f>
        <v>#REF!</v>
      </c>
      <c r="P73" s="59" t="e">
        <f>SUM(#REF!+#REF!+#REF!+#REF!)</f>
        <v>#REF!</v>
      </c>
      <c r="Q73" s="59"/>
    </row>
    <row r="74" spans="1:17" ht="26" customHeight="1">
      <c r="A74" s="35" t="s">
        <v>302</v>
      </c>
      <c r="B74" s="36"/>
      <c r="C74" s="37" t="s">
        <v>418</v>
      </c>
      <c r="D74" s="36">
        <v>12</v>
      </c>
      <c r="E74" s="36" t="s">
        <v>341</v>
      </c>
      <c r="F74" s="102">
        <v>7.95</v>
      </c>
      <c r="G74" s="39">
        <v>3.98</v>
      </c>
      <c r="H74" s="213"/>
      <c r="I74" s="214"/>
      <c r="J74" s="214"/>
      <c r="K74" s="214"/>
      <c r="L74" s="215"/>
      <c r="M74" s="12"/>
      <c r="N74" s="127">
        <f t="shared" si="0"/>
        <v>0</v>
      </c>
      <c r="O74" s="59" t="e">
        <f>SUM(N74+#REF!+#REF!+#REF!)</f>
        <v>#REF!</v>
      </c>
      <c r="P74" s="59" t="e">
        <f>SUM(#REF!+#REF!+#REF!+#REF!)</f>
        <v>#REF!</v>
      </c>
      <c r="Q74" s="59"/>
    </row>
    <row r="75" spans="1:17" ht="26" customHeight="1">
      <c r="A75" s="40" t="s">
        <v>419</v>
      </c>
      <c r="B75" s="41"/>
      <c r="C75" s="33" t="s">
        <v>420</v>
      </c>
      <c r="D75" s="41">
        <v>12</v>
      </c>
      <c r="E75" s="43" t="s">
        <v>341</v>
      </c>
      <c r="F75" s="103">
        <v>7.5</v>
      </c>
      <c r="G75" s="42">
        <v>3.75</v>
      </c>
      <c r="H75" s="213"/>
      <c r="I75" s="214"/>
      <c r="J75" s="214"/>
      <c r="K75" s="214"/>
      <c r="L75" s="215"/>
      <c r="M75" s="12"/>
      <c r="N75" s="127">
        <f t="shared" si="0"/>
        <v>0</v>
      </c>
      <c r="O75" s="59" t="e">
        <f>SUM(N75+#REF!+#REF!+#REF!)</f>
        <v>#REF!</v>
      </c>
      <c r="P75" s="59" t="e">
        <f>SUM(#REF!+#REF!+#REF!+#REF!)</f>
        <v>#REF!</v>
      </c>
      <c r="Q75" s="59"/>
    </row>
    <row r="76" spans="1:17" ht="26" customHeight="1">
      <c r="A76" s="35" t="s">
        <v>421</v>
      </c>
      <c r="B76" s="36"/>
      <c r="C76" s="37" t="s">
        <v>422</v>
      </c>
      <c r="D76" s="36">
        <v>12</v>
      </c>
      <c r="E76" s="36" t="s">
        <v>341</v>
      </c>
      <c r="F76" s="102">
        <v>7.5</v>
      </c>
      <c r="G76" s="39">
        <v>3.75</v>
      </c>
      <c r="H76" s="213"/>
      <c r="I76" s="214"/>
      <c r="J76" s="214"/>
      <c r="K76" s="214"/>
      <c r="L76" s="215"/>
      <c r="M76" s="12"/>
      <c r="N76" s="127">
        <f t="shared" si="0"/>
        <v>0</v>
      </c>
      <c r="O76" s="59" t="e">
        <f>SUM(N76+#REF!+#REF!+#REF!)</f>
        <v>#REF!</v>
      </c>
      <c r="P76" s="59" t="e">
        <f>SUM(#REF!+#REF!+#REF!+#REF!)</f>
        <v>#REF!</v>
      </c>
      <c r="Q76" s="59"/>
    </row>
    <row r="77" spans="1:17" ht="26" customHeight="1">
      <c r="A77" s="40" t="s">
        <v>423</v>
      </c>
      <c r="B77" s="41"/>
      <c r="C77" s="33" t="s">
        <v>424</v>
      </c>
      <c r="D77" s="41">
        <v>20</v>
      </c>
      <c r="E77" s="43" t="s">
        <v>341</v>
      </c>
      <c r="F77" s="103">
        <v>5.5</v>
      </c>
      <c r="G77" s="42">
        <v>2.75</v>
      </c>
      <c r="H77" s="213"/>
      <c r="I77" s="214"/>
      <c r="J77" s="214"/>
      <c r="K77" s="214"/>
      <c r="L77" s="215"/>
      <c r="M77" s="12"/>
      <c r="N77" s="127">
        <f t="shared" si="0"/>
        <v>0</v>
      </c>
      <c r="O77" s="59" t="e">
        <f>SUM(N77+#REF!+#REF!+#REF!)</f>
        <v>#REF!</v>
      </c>
      <c r="P77" s="59" t="e">
        <f>SUM(#REF!+#REF!+#REF!+#REF!)</f>
        <v>#REF!</v>
      </c>
      <c r="Q77" s="59"/>
    </row>
    <row r="78" spans="1:17" ht="26" customHeight="1">
      <c r="A78" s="35" t="s">
        <v>425</v>
      </c>
      <c r="B78" s="36"/>
      <c r="C78" s="37" t="s">
        <v>426</v>
      </c>
      <c r="D78" s="36">
        <v>20</v>
      </c>
      <c r="E78" s="36" t="s">
        <v>341</v>
      </c>
      <c r="F78" s="102">
        <v>5.5</v>
      </c>
      <c r="G78" s="39">
        <v>2.75</v>
      </c>
      <c r="H78" s="213"/>
      <c r="I78" s="214"/>
      <c r="J78" s="214"/>
      <c r="K78" s="214"/>
      <c r="L78" s="215"/>
      <c r="M78" s="12"/>
      <c r="N78" s="127">
        <f t="shared" si="0"/>
        <v>0</v>
      </c>
      <c r="O78" s="59" t="e">
        <f>SUM(N78+#REF!+#REF!+#REF!)</f>
        <v>#REF!</v>
      </c>
      <c r="P78" s="59" t="e">
        <f>SUM(#REF!+#REF!+#REF!+#REF!)</f>
        <v>#REF!</v>
      </c>
      <c r="Q78" s="59"/>
    </row>
    <row r="79" spans="1:17" ht="26" customHeight="1">
      <c r="A79" s="40" t="s">
        <v>196</v>
      </c>
      <c r="B79" s="41" t="s">
        <v>197</v>
      </c>
      <c r="C79" s="33" t="s">
        <v>198</v>
      </c>
      <c r="D79" s="41">
        <v>1</v>
      </c>
      <c r="E79" s="41" t="s">
        <v>371</v>
      </c>
      <c r="F79" s="103">
        <v>14.95</v>
      </c>
      <c r="G79" s="42">
        <v>7.48</v>
      </c>
      <c r="H79" s="213"/>
      <c r="I79" s="214"/>
      <c r="J79" s="214"/>
      <c r="K79" s="214"/>
      <c r="L79" s="215"/>
      <c r="M79" s="12"/>
      <c r="N79" s="127">
        <f t="shared" si="0"/>
        <v>0</v>
      </c>
      <c r="O79" s="59" t="e">
        <f>SUM(N79+#REF!+#REF!+#REF!)</f>
        <v>#REF!</v>
      </c>
      <c r="P79" s="59" t="e">
        <f>SUM(#REF!+#REF!+#REF!+#REF!)</f>
        <v>#REF!</v>
      </c>
      <c r="Q79" s="59"/>
    </row>
    <row r="80" spans="1:17" ht="26" customHeight="1">
      <c r="A80" s="35" t="s">
        <v>199</v>
      </c>
      <c r="B80" s="36" t="s">
        <v>197</v>
      </c>
      <c r="C80" s="37" t="s">
        <v>200</v>
      </c>
      <c r="D80" s="36">
        <v>1</v>
      </c>
      <c r="E80" s="36" t="s">
        <v>371</v>
      </c>
      <c r="F80" s="102">
        <v>14.95</v>
      </c>
      <c r="G80" s="39">
        <v>7.48</v>
      </c>
      <c r="H80" s="213"/>
      <c r="I80" s="214"/>
      <c r="J80" s="214"/>
      <c r="K80" s="214"/>
      <c r="L80" s="215"/>
      <c r="M80" s="12"/>
      <c r="N80" s="127">
        <f t="shared" si="0"/>
        <v>0</v>
      </c>
      <c r="O80" s="59" t="e">
        <f>SUM(N80+#REF!+#REF!+#REF!)</f>
        <v>#REF!</v>
      </c>
      <c r="P80" s="59" t="e">
        <f>SUM(#REF!+#REF!+#REF!+#REF!)</f>
        <v>#REF!</v>
      </c>
      <c r="Q80" s="59"/>
    </row>
    <row r="81" spans="1:17" ht="26" customHeight="1">
      <c r="A81" s="40" t="s">
        <v>201</v>
      </c>
      <c r="B81" s="41" t="s">
        <v>197</v>
      </c>
      <c r="C81" s="33" t="s">
        <v>202</v>
      </c>
      <c r="D81" s="41">
        <v>1</v>
      </c>
      <c r="E81" s="41" t="s">
        <v>371</v>
      </c>
      <c r="F81" s="103">
        <v>14.95</v>
      </c>
      <c r="G81" s="42">
        <v>7.48</v>
      </c>
      <c r="H81" s="213"/>
      <c r="I81" s="214"/>
      <c r="J81" s="214"/>
      <c r="K81" s="214"/>
      <c r="L81" s="215"/>
      <c r="M81" s="12"/>
      <c r="N81" s="127">
        <f t="shared" si="0"/>
        <v>0</v>
      </c>
      <c r="O81" s="59" t="e">
        <f>SUM(N81+#REF!+#REF!+#REF!)</f>
        <v>#REF!</v>
      </c>
      <c r="P81" s="59" t="e">
        <f>SUM(#REF!+#REF!+#REF!+#REF!)</f>
        <v>#REF!</v>
      </c>
      <c r="Q81" s="59"/>
    </row>
    <row r="82" spans="1:17" ht="26" customHeight="1">
      <c r="A82" s="35" t="s">
        <v>203</v>
      </c>
      <c r="B82" s="36" t="s">
        <v>197</v>
      </c>
      <c r="C82" s="37" t="s">
        <v>204</v>
      </c>
      <c r="D82" s="36">
        <v>1</v>
      </c>
      <c r="E82" s="36" t="s">
        <v>371</v>
      </c>
      <c r="F82" s="102">
        <v>14.95</v>
      </c>
      <c r="G82" s="39">
        <v>7.48</v>
      </c>
      <c r="H82" s="213"/>
      <c r="I82" s="214"/>
      <c r="J82" s="214"/>
      <c r="K82" s="214"/>
      <c r="L82" s="215"/>
      <c r="M82" s="12"/>
      <c r="N82" s="127">
        <f t="shared" ref="N82:N145" si="1">H82*($G82)</f>
        <v>0</v>
      </c>
      <c r="O82" s="59" t="e">
        <f>SUM(N82+#REF!+#REF!+#REF!)</f>
        <v>#REF!</v>
      </c>
      <c r="P82" s="59" t="e">
        <f>SUM(#REF!+#REF!+#REF!+#REF!)</f>
        <v>#REF!</v>
      </c>
      <c r="Q82" s="59"/>
    </row>
    <row r="83" spans="1:17" ht="26" customHeight="1">
      <c r="A83" s="40" t="s">
        <v>205</v>
      </c>
      <c r="B83" s="41" t="s">
        <v>197</v>
      </c>
      <c r="C83" s="33" t="s">
        <v>206</v>
      </c>
      <c r="D83" s="41">
        <v>1</v>
      </c>
      <c r="E83" s="41">
        <v>1</v>
      </c>
      <c r="F83" s="103">
        <v>14.95</v>
      </c>
      <c r="G83" s="42">
        <v>7.48</v>
      </c>
      <c r="H83" s="213"/>
      <c r="I83" s="214"/>
      <c r="J83" s="214"/>
      <c r="K83" s="214"/>
      <c r="L83" s="215"/>
      <c r="M83" s="12"/>
      <c r="N83" s="127">
        <f t="shared" si="1"/>
        <v>0</v>
      </c>
      <c r="O83" s="59" t="e">
        <f>SUM(N83+#REF!+#REF!+#REF!)</f>
        <v>#REF!</v>
      </c>
      <c r="P83" s="59" t="e">
        <f>SUM(#REF!+#REF!+#REF!+#REF!)</f>
        <v>#REF!</v>
      </c>
      <c r="Q83" s="59"/>
    </row>
    <row r="84" spans="1:17" ht="26" customHeight="1">
      <c r="A84" s="35" t="s">
        <v>207</v>
      </c>
      <c r="B84" s="36" t="s">
        <v>197</v>
      </c>
      <c r="C84" s="37" t="s">
        <v>208</v>
      </c>
      <c r="D84" s="36">
        <v>1</v>
      </c>
      <c r="E84" s="36">
        <v>1</v>
      </c>
      <c r="F84" s="102">
        <v>49.95</v>
      </c>
      <c r="G84" s="39">
        <v>24.98</v>
      </c>
      <c r="H84" s="213"/>
      <c r="I84" s="214"/>
      <c r="J84" s="214"/>
      <c r="K84" s="214"/>
      <c r="L84" s="215"/>
      <c r="M84" s="12"/>
      <c r="N84" s="127">
        <f t="shared" si="1"/>
        <v>0</v>
      </c>
      <c r="O84" s="59" t="e">
        <f>SUM(N84+#REF!+#REF!+#REF!)</f>
        <v>#REF!</v>
      </c>
      <c r="P84" s="59" t="e">
        <f>SUM(#REF!+#REF!+#REF!+#REF!)</f>
        <v>#REF!</v>
      </c>
      <c r="Q84" s="59"/>
    </row>
    <row r="85" spans="1:17" ht="26" customHeight="1">
      <c r="A85" s="40" t="s">
        <v>306</v>
      </c>
      <c r="B85" s="41"/>
      <c r="C85" s="33" t="s">
        <v>307</v>
      </c>
      <c r="D85" s="41">
        <v>6</v>
      </c>
      <c r="E85" s="41" t="s">
        <v>479</v>
      </c>
      <c r="F85" s="103">
        <v>7.5</v>
      </c>
      <c r="G85" s="42">
        <v>3.75</v>
      </c>
      <c r="H85" s="213"/>
      <c r="I85" s="214"/>
      <c r="J85" s="214"/>
      <c r="K85" s="214"/>
      <c r="L85" s="215"/>
      <c r="M85" s="12"/>
      <c r="N85" s="127">
        <f t="shared" si="1"/>
        <v>0</v>
      </c>
      <c r="O85" s="59" t="e">
        <f>SUM(N85+#REF!+#REF!+#REF!)</f>
        <v>#REF!</v>
      </c>
      <c r="P85" s="59" t="e">
        <f>SUM(#REF!+#REF!+#REF!+#REF!)</f>
        <v>#REF!</v>
      </c>
      <c r="Q85" s="59"/>
    </row>
    <row r="86" spans="1:17" ht="26" customHeight="1">
      <c r="A86" s="35" t="s">
        <v>308</v>
      </c>
      <c r="B86" s="36"/>
      <c r="C86" s="37" t="s">
        <v>309</v>
      </c>
      <c r="D86" s="36">
        <v>1</v>
      </c>
      <c r="E86" s="38" t="s">
        <v>310</v>
      </c>
      <c r="F86" s="102">
        <v>29.95</v>
      </c>
      <c r="G86" s="39">
        <v>14.98</v>
      </c>
      <c r="H86" s="213"/>
      <c r="I86" s="214"/>
      <c r="J86" s="214"/>
      <c r="K86" s="214"/>
      <c r="L86" s="215"/>
      <c r="M86" s="12"/>
      <c r="N86" s="127">
        <f t="shared" si="1"/>
        <v>0</v>
      </c>
      <c r="O86" s="59" t="e">
        <f>SUM(N86+#REF!+#REF!+#REF!)</f>
        <v>#REF!</v>
      </c>
      <c r="P86" s="59" t="e">
        <f>SUM(#REF!+#REF!+#REF!+#REF!)</f>
        <v>#REF!</v>
      </c>
      <c r="Q86" s="59"/>
    </row>
    <row r="87" spans="1:17" ht="26" customHeight="1">
      <c r="A87" s="40" t="s">
        <v>311</v>
      </c>
      <c r="B87" s="41"/>
      <c r="C87" s="33" t="s">
        <v>209</v>
      </c>
      <c r="D87" s="41">
        <v>1</v>
      </c>
      <c r="E87" s="41" t="s">
        <v>479</v>
      </c>
      <c r="F87" s="105">
        <v>44.95</v>
      </c>
      <c r="G87" s="42">
        <v>22.48</v>
      </c>
      <c r="H87" s="213"/>
      <c r="I87" s="214"/>
      <c r="J87" s="214"/>
      <c r="K87" s="214"/>
      <c r="L87" s="215"/>
      <c r="M87" s="12"/>
      <c r="N87" s="127">
        <f t="shared" si="1"/>
        <v>0</v>
      </c>
      <c r="O87" s="59" t="e">
        <f>SUM(N87+#REF!+#REF!+#REF!)</f>
        <v>#REF!</v>
      </c>
      <c r="P87" s="59" t="e">
        <f>SUM(#REF!+#REF!+#REF!+#REF!)</f>
        <v>#REF!</v>
      </c>
      <c r="Q87" s="59"/>
    </row>
    <row r="88" spans="1:17" ht="26" customHeight="1">
      <c r="A88" s="35" t="s">
        <v>312</v>
      </c>
      <c r="B88" s="36"/>
      <c r="C88" s="37" t="s">
        <v>210</v>
      </c>
      <c r="D88" s="36">
        <v>1</v>
      </c>
      <c r="E88" s="38" t="s">
        <v>479</v>
      </c>
      <c r="F88" s="104">
        <v>44.95</v>
      </c>
      <c r="G88" s="39">
        <v>22.48</v>
      </c>
      <c r="H88" s="213"/>
      <c r="I88" s="214"/>
      <c r="J88" s="214"/>
      <c r="K88" s="214"/>
      <c r="L88" s="215"/>
      <c r="M88" s="12"/>
      <c r="N88" s="127">
        <f t="shared" si="1"/>
        <v>0</v>
      </c>
      <c r="O88" s="59" t="e">
        <f>SUM(N88+#REF!+#REF!+#REF!)</f>
        <v>#REF!</v>
      </c>
      <c r="P88" s="59" t="e">
        <f>SUM(#REF!+#REF!+#REF!+#REF!)</f>
        <v>#REF!</v>
      </c>
      <c r="Q88" s="59"/>
    </row>
    <row r="89" spans="1:17" ht="26" customHeight="1">
      <c r="A89" s="40" t="s">
        <v>211</v>
      </c>
      <c r="B89" s="41" t="s">
        <v>197</v>
      </c>
      <c r="C89" s="33" t="s">
        <v>212</v>
      </c>
      <c r="D89" s="41">
        <v>1</v>
      </c>
      <c r="E89" s="43" t="s">
        <v>213</v>
      </c>
      <c r="F89" s="105">
        <v>12.95</v>
      </c>
      <c r="G89" s="42">
        <v>6.48</v>
      </c>
      <c r="H89" s="213"/>
      <c r="I89" s="214"/>
      <c r="J89" s="214"/>
      <c r="K89" s="214"/>
      <c r="L89" s="215"/>
      <c r="M89" s="12"/>
      <c r="N89" s="127">
        <f t="shared" si="1"/>
        <v>0</v>
      </c>
      <c r="O89" s="59" t="e">
        <f>SUM(N89+#REF!+#REF!+#REF!)</f>
        <v>#REF!</v>
      </c>
      <c r="P89" s="59" t="e">
        <f>SUM(#REF!+#REF!+#REF!+#REF!)</f>
        <v>#REF!</v>
      </c>
      <c r="Q89" s="59"/>
    </row>
    <row r="90" spans="1:17" ht="26" customHeight="1">
      <c r="A90" s="35" t="s">
        <v>313</v>
      </c>
      <c r="B90" s="36"/>
      <c r="C90" s="37" t="s">
        <v>214</v>
      </c>
      <c r="D90" s="36">
        <v>1</v>
      </c>
      <c r="E90" s="38" t="s">
        <v>427</v>
      </c>
      <c r="F90" s="104">
        <v>12.95</v>
      </c>
      <c r="G90" s="39">
        <v>6.48</v>
      </c>
      <c r="H90" s="213"/>
      <c r="I90" s="214"/>
      <c r="J90" s="214"/>
      <c r="K90" s="214"/>
      <c r="L90" s="215"/>
      <c r="M90" s="12"/>
      <c r="N90" s="127">
        <f t="shared" si="1"/>
        <v>0</v>
      </c>
      <c r="O90" s="59" t="e">
        <f>SUM(N90+#REF!+#REF!+#REF!)</f>
        <v>#REF!</v>
      </c>
      <c r="P90" s="59" t="e">
        <f>SUM(#REF!+#REF!+#REF!+#REF!)</f>
        <v>#REF!</v>
      </c>
      <c r="Q90" s="59"/>
    </row>
    <row r="91" spans="1:17" ht="26" customHeight="1">
      <c r="A91" s="40" t="s">
        <v>314</v>
      </c>
      <c r="B91" s="41"/>
      <c r="C91" s="33" t="s">
        <v>82</v>
      </c>
      <c r="D91" s="41">
        <v>1</v>
      </c>
      <c r="E91" s="41" t="s">
        <v>427</v>
      </c>
      <c r="F91" s="105">
        <v>12.95</v>
      </c>
      <c r="G91" s="42">
        <v>6.48</v>
      </c>
      <c r="H91" s="213"/>
      <c r="I91" s="214"/>
      <c r="J91" s="214"/>
      <c r="K91" s="214"/>
      <c r="L91" s="215"/>
      <c r="M91" s="12"/>
      <c r="N91" s="127">
        <f t="shared" si="1"/>
        <v>0</v>
      </c>
      <c r="O91" s="59" t="e">
        <f>SUM(N91+#REF!+#REF!+#REF!)</f>
        <v>#REF!</v>
      </c>
      <c r="P91" s="59" t="e">
        <f>SUM(#REF!+#REF!+#REF!+#REF!)</f>
        <v>#REF!</v>
      </c>
      <c r="Q91" s="59"/>
    </row>
    <row r="92" spans="1:17" ht="26" customHeight="1">
      <c r="A92" s="35" t="s">
        <v>83</v>
      </c>
      <c r="B92" s="36" t="s">
        <v>195</v>
      </c>
      <c r="C92" s="37" t="s">
        <v>315</v>
      </c>
      <c r="D92" s="36">
        <v>25</v>
      </c>
      <c r="E92" s="36" t="s">
        <v>264</v>
      </c>
      <c r="F92" s="102">
        <v>12.95</v>
      </c>
      <c r="G92" s="39">
        <v>6.48</v>
      </c>
      <c r="H92" s="213"/>
      <c r="I92" s="214"/>
      <c r="J92" s="214"/>
      <c r="K92" s="214"/>
      <c r="L92" s="215"/>
      <c r="M92" s="12"/>
      <c r="N92" s="127">
        <f t="shared" si="1"/>
        <v>0</v>
      </c>
      <c r="O92" s="59" t="e">
        <f>SUM(N92+#REF!+#REF!+#REF!)</f>
        <v>#REF!</v>
      </c>
      <c r="P92" s="59" t="e">
        <f>SUM(#REF!+#REF!+#REF!+#REF!)</f>
        <v>#REF!</v>
      </c>
      <c r="Q92" s="59"/>
    </row>
    <row r="93" spans="1:17" ht="26" customHeight="1">
      <c r="A93" s="40" t="s">
        <v>84</v>
      </c>
      <c r="B93" s="41" t="s">
        <v>195</v>
      </c>
      <c r="C93" s="33" t="s">
        <v>85</v>
      </c>
      <c r="D93" s="41">
        <v>25</v>
      </c>
      <c r="E93" s="43" t="s">
        <v>264</v>
      </c>
      <c r="F93" s="103">
        <v>12.95</v>
      </c>
      <c r="G93" s="42">
        <v>6.48</v>
      </c>
      <c r="H93" s="213"/>
      <c r="I93" s="214"/>
      <c r="J93" s="214"/>
      <c r="K93" s="214"/>
      <c r="L93" s="215"/>
      <c r="M93" s="12"/>
      <c r="N93" s="127">
        <f t="shared" si="1"/>
        <v>0</v>
      </c>
      <c r="O93" s="59" t="e">
        <f>SUM(N93+#REF!+#REF!+#REF!)</f>
        <v>#REF!</v>
      </c>
      <c r="P93" s="59" t="e">
        <f>SUM(#REF!+#REF!+#REF!+#REF!)</f>
        <v>#REF!</v>
      </c>
      <c r="Q93" s="59"/>
    </row>
    <row r="94" spans="1:17" ht="26" customHeight="1">
      <c r="A94" s="35" t="s">
        <v>86</v>
      </c>
      <c r="B94" s="36" t="s">
        <v>195</v>
      </c>
      <c r="C94" s="37" t="s">
        <v>87</v>
      </c>
      <c r="D94" s="36">
        <v>25</v>
      </c>
      <c r="E94" s="36" t="s">
        <v>264</v>
      </c>
      <c r="F94" s="102">
        <v>12.95</v>
      </c>
      <c r="G94" s="39">
        <v>6.48</v>
      </c>
      <c r="H94" s="213"/>
      <c r="I94" s="214"/>
      <c r="J94" s="214"/>
      <c r="K94" s="214"/>
      <c r="L94" s="215"/>
      <c r="M94" s="12"/>
      <c r="N94" s="127">
        <f t="shared" si="1"/>
        <v>0</v>
      </c>
      <c r="O94" s="59" t="e">
        <f>SUM(N94+#REF!+#REF!+#REF!)</f>
        <v>#REF!</v>
      </c>
      <c r="P94" s="59" t="e">
        <f>SUM(#REF!+#REF!+#REF!+#REF!)</f>
        <v>#REF!</v>
      </c>
      <c r="Q94" s="59"/>
    </row>
    <row r="95" spans="1:17" ht="26" customHeight="1">
      <c r="A95" s="40" t="s">
        <v>88</v>
      </c>
      <c r="B95" s="41" t="s">
        <v>195</v>
      </c>
      <c r="C95" s="33" t="s">
        <v>89</v>
      </c>
      <c r="D95" s="41">
        <v>1</v>
      </c>
      <c r="E95" s="43" t="s">
        <v>316</v>
      </c>
      <c r="F95" s="103">
        <v>69.95</v>
      </c>
      <c r="G95" s="42">
        <v>34.979999999999997</v>
      </c>
      <c r="H95" s="213"/>
      <c r="I95" s="214"/>
      <c r="J95" s="214"/>
      <c r="K95" s="214"/>
      <c r="L95" s="215"/>
      <c r="M95" s="12"/>
      <c r="N95" s="127">
        <f t="shared" si="1"/>
        <v>0</v>
      </c>
      <c r="O95" s="59" t="e">
        <f>SUM(N95+#REF!+#REF!+#REF!)</f>
        <v>#REF!</v>
      </c>
      <c r="P95" s="59" t="e">
        <f>SUM(#REF!+#REF!+#REF!+#REF!)</f>
        <v>#REF!</v>
      </c>
      <c r="Q95" s="59"/>
    </row>
    <row r="96" spans="1:17" ht="26" customHeight="1">
      <c r="A96" s="35" t="s">
        <v>90</v>
      </c>
      <c r="B96" s="36" t="s">
        <v>195</v>
      </c>
      <c r="C96" s="37" t="s">
        <v>91</v>
      </c>
      <c r="D96" s="36">
        <v>1</v>
      </c>
      <c r="E96" s="38" t="s">
        <v>316</v>
      </c>
      <c r="F96" s="104">
        <v>69.95</v>
      </c>
      <c r="G96" s="39">
        <v>34.979999999999997</v>
      </c>
      <c r="H96" s="213"/>
      <c r="I96" s="214"/>
      <c r="J96" s="214"/>
      <c r="K96" s="214"/>
      <c r="L96" s="215"/>
      <c r="M96" s="12"/>
      <c r="N96" s="127">
        <f t="shared" si="1"/>
        <v>0</v>
      </c>
      <c r="O96" s="59" t="e">
        <f>SUM(N96+#REF!+#REF!+#REF!)</f>
        <v>#REF!</v>
      </c>
      <c r="P96" s="59" t="e">
        <f>SUM(#REF!+#REF!+#REF!+#REF!)</f>
        <v>#REF!</v>
      </c>
      <c r="Q96" s="59"/>
    </row>
    <row r="97" spans="1:17" ht="26" customHeight="1">
      <c r="A97" s="40" t="s">
        <v>317</v>
      </c>
      <c r="B97" s="41"/>
      <c r="C97" s="33" t="s">
        <v>318</v>
      </c>
      <c r="D97" s="41">
        <v>1</v>
      </c>
      <c r="E97" s="41" t="s">
        <v>223</v>
      </c>
      <c r="F97" s="103">
        <v>39.950000000000003</v>
      </c>
      <c r="G97" s="42">
        <v>19.98</v>
      </c>
      <c r="H97" s="213"/>
      <c r="I97" s="214"/>
      <c r="J97" s="214"/>
      <c r="K97" s="214"/>
      <c r="L97" s="215"/>
      <c r="M97" s="12"/>
      <c r="N97" s="127">
        <f t="shared" si="1"/>
        <v>0</v>
      </c>
      <c r="O97" s="59" t="e">
        <f>SUM(N97+#REF!+#REF!+#REF!)</f>
        <v>#REF!</v>
      </c>
      <c r="P97" s="59" t="e">
        <f>SUM(#REF!+#REF!+#REF!+#REF!)</f>
        <v>#REF!</v>
      </c>
      <c r="Q97" s="59"/>
    </row>
    <row r="98" spans="1:17" ht="26" customHeight="1">
      <c r="A98" s="35" t="s">
        <v>92</v>
      </c>
      <c r="B98" s="36" t="s">
        <v>197</v>
      </c>
      <c r="C98" s="37" t="s">
        <v>93</v>
      </c>
      <c r="D98" s="36">
        <v>1</v>
      </c>
      <c r="E98" s="36" t="s">
        <v>94</v>
      </c>
      <c r="F98" s="102">
        <v>64.95</v>
      </c>
      <c r="G98" s="39">
        <v>32.479999999999997</v>
      </c>
      <c r="H98" s="213"/>
      <c r="I98" s="214"/>
      <c r="J98" s="214"/>
      <c r="K98" s="214"/>
      <c r="L98" s="215"/>
      <c r="M98" s="12"/>
      <c r="N98" s="127">
        <f t="shared" si="1"/>
        <v>0</v>
      </c>
      <c r="O98" s="59" t="e">
        <f>SUM(N98+#REF!+#REF!+#REF!)</f>
        <v>#REF!</v>
      </c>
      <c r="P98" s="59" t="e">
        <f>SUM(#REF!+#REF!+#REF!+#REF!)</f>
        <v>#REF!</v>
      </c>
      <c r="Q98" s="59"/>
    </row>
    <row r="99" spans="1:17" ht="26" customHeight="1">
      <c r="A99" s="85" t="s">
        <v>95</v>
      </c>
      <c r="B99" s="86" t="s">
        <v>197</v>
      </c>
      <c r="C99" s="33" t="s">
        <v>4</v>
      </c>
      <c r="D99" s="41">
        <v>1</v>
      </c>
      <c r="E99" s="41" t="s">
        <v>371</v>
      </c>
      <c r="F99" s="103">
        <v>3</v>
      </c>
      <c r="G99" s="42">
        <v>1.5</v>
      </c>
      <c r="H99" s="213"/>
      <c r="I99" s="214"/>
      <c r="J99" s="214"/>
      <c r="K99" s="214"/>
      <c r="L99" s="215"/>
      <c r="M99" s="12"/>
      <c r="N99" s="127">
        <f t="shared" si="1"/>
        <v>0</v>
      </c>
      <c r="O99" s="59" t="e">
        <f>SUM(N99+#REF!+#REF!+#REF!)</f>
        <v>#REF!</v>
      </c>
      <c r="P99" s="59" t="e">
        <f>SUM(#REF!+#REF!+#REF!+#REF!)</f>
        <v>#REF!</v>
      </c>
      <c r="Q99" s="59"/>
    </row>
    <row r="100" spans="1:17" ht="26" customHeight="1">
      <c r="A100" s="35" t="s">
        <v>96</v>
      </c>
      <c r="B100" s="36" t="s">
        <v>197</v>
      </c>
      <c r="C100" s="37" t="s">
        <v>28</v>
      </c>
      <c r="D100" s="36">
        <v>1</v>
      </c>
      <c r="E100" s="36" t="s">
        <v>371</v>
      </c>
      <c r="F100" s="102">
        <v>3</v>
      </c>
      <c r="G100" s="39">
        <v>1.5</v>
      </c>
      <c r="H100" s="213"/>
      <c r="I100" s="214"/>
      <c r="J100" s="214"/>
      <c r="K100" s="214"/>
      <c r="L100" s="215"/>
      <c r="M100" s="12"/>
      <c r="N100" s="127">
        <f t="shared" si="1"/>
        <v>0</v>
      </c>
      <c r="O100" s="59" t="e">
        <f>SUM(N100+#REF!+#REF!+#REF!)</f>
        <v>#REF!</v>
      </c>
      <c r="P100" s="59" t="e">
        <f>SUM(#REF!+#REF!+#REF!+#REF!)</f>
        <v>#REF!</v>
      </c>
      <c r="Q100" s="59"/>
    </row>
    <row r="101" spans="1:17" ht="26" customHeight="1">
      <c r="A101" s="85" t="s">
        <v>97</v>
      </c>
      <c r="B101" s="86" t="s">
        <v>197</v>
      </c>
      <c r="C101" s="33" t="s">
        <v>29</v>
      </c>
      <c r="D101" s="41">
        <v>1</v>
      </c>
      <c r="E101" s="41" t="s">
        <v>371</v>
      </c>
      <c r="F101" s="103">
        <v>3</v>
      </c>
      <c r="G101" s="42">
        <v>1.5</v>
      </c>
      <c r="H101" s="213"/>
      <c r="I101" s="214"/>
      <c r="J101" s="214"/>
      <c r="K101" s="214"/>
      <c r="L101" s="215"/>
      <c r="M101" s="12"/>
      <c r="N101" s="127">
        <f t="shared" si="1"/>
        <v>0</v>
      </c>
      <c r="O101" s="59" t="e">
        <f>SUM(N101+#REF!+#REF!+#REF!)</f>
        <v>#REF!</v>
      </c>
      <c r="P101" s="59" t="e">
        <f>SUM(#REF!+#REF!+#REF!+#REF!)</f>
        <v>#REF!</v>
      </c>
      <c r="Q101" s="59"/>
    </row>
    <row r="102" spans="1:17" ht="26" customHeight="1">
      <c r="A102" s="35" t="s">
        <v>98</v>
      </c>
      <c r="B102" s="36" t="s">
        <v>197</v>
      </c>
      <c r="C102" s="37" t="s">
        <v>30</v>
      </c>
      <c r="D102" s="36">
        <v>1</v>
      </c>
      <c r="E102" s="36" t="s">
        <v>371</v>
      </c>
      <c r="F102" s="102">
        <v>3</v>
      </c>
      <c r="G102" s="39">
        <v>1.5</v>
      </c>
      <c r="H102" s="213"/>
      <c r="I102" s="214"/>
      <c r="J102" s="214"/>
      <c r="K102" s="214"/>
      <c r="L102" s="215"/>
      <c r="M102" s="12"/>
      <c r="N102" s="127">
        <f t="shared" si="1"/>
        <v>0</v>
      </c>
      <c r="O102" s="59" t="e">
        <f>SUM(N102+#REF!+#REF!+#REF!)</f>
        <v>#REF!</v>
      </c>
      <c r="P102" s="59" t="e">
        <f>SUM(#REF!+#REF!+#REF!+#REF!)</f>
        <v>#REF!</v>
      </c>
      <c r="Q102" s="59"/>
    </row>
    <row r="103" spans="1:17" ht="26" customHeight="1">
      <c r="A103" s="85" t="s">
        <v>99</v>
      </c>
      <c r="B103" s="86" t="s">
        <v>197</v>
      </c>
      <c r="C103" s="33" t="s">
        <v>5</v>
      </c>
      <c r="D103" s="41">
        <v>1</v>
      </c>
      <c r="E103" s="41" t="s">
        <v>371</v>
      </c>
      <c r="F103" s="103">
        <v>3</v>
      </c>
      <c r="G103" s="42">
        <v>1.5</v>
      </c>
      <c r="H103" s="213"/>
      <c r="I103" s="214"/>
      <c r="J103" s="214"/>
      <c r="K103" s="214"/>
      <c r="L103" s="215"/>
      <c r="M103" s="12"/>
      <c r="N103" s="127">
        <f t="shared" si="1"/>
        <v>0</v>
      </c>
      <c r="O103" s="59" t="e">
        <f>SUM(N103+#REF!+#REF!+#REF!)</f>
        <v>#REF!</v>
      </c>
      <c r="P103" s="59" t="e">
        <f>SUM(#REF!+#REF!+#REF!+#REF!)</f>
        <v>#REF!</v>
      </c>
      <c r="Q103" s="59"/>
    </row>
    <row r="104" spans="1:17" ht="26" customHeight="1">
      <c r="A104" s="96" t="s">
        <v>224</v>
      </c>
      <c r="B104" s="34"/>
      <c r="C104" s="34"/>
      <c r="D104" s="34"/>
      <c r="E104" s="34"/>
      <c r="F104" s="34"/>
      <c r="G104" s="34"/>
      <c r="H104" s="222"/>
      <c r="I104" s="222"/>
      <c r="J104" s="222"/>
      <c r="K104" s="222"/>
      <c r="L104" s="222"/>
      <c r="M104" s="27"/>
      <c r="N104" s="133"/>
      <c r="O104" s="60"/>
      <c r="P104" s="60"/>
      <c r="Q104" s="60"/>
    </row>
    <row r="105" spans="1:17" ht="26" customHeight="1">
      <c r="A105" s="35" t="s">
        <v>225</v>
      </c>
      <c r="B105" s="36"/>
      <c r="C105" s="37" t="s">
        <v>226</v>
      </c>
      <c r="D105" s="36">
        <v>16</v>
      </c>
      <c r="E105" s="36" t="s">
        <v>341</v>
      </c>
      <c r="F105" s="102">
        <v>7.95</v>
      </c>
      <c r="G105" s="39">
        <v>3.98</v>
      </c>
      <c r="H105" s="213"/>
      <c r="I105" s="214"/>
      <c r="J105" s="214"/>
      <c r="K105" s="214"/>
      <c r="L105" s="215"/>
      <c r="M105" s="12"/>
      <c r="N105" s="127">
        <f t="shared" si="1"/>
        <v>0</v>
      </c>
      <c r="O105" s="59" t="e">
        <f>SUM(N105+#REF!+#REF!+#REF!)</f>
        <v>#REF!</v>
      </c>
      <c r="P105" s="59" t="e">
        <f>SUM(#REF!+#REF!+#REF!+#REF!)</f>
        <v>#REF!</v>
      </c>
      <c r="Q105" s="59"/>
    </row>
    <row r="106" spans="1:17" ht="26" customHeight="1">
      <c r="A106" s="40" t="s">
        <v>227</v>
      </c>
      <c r="B106" s="41"/>
      <c r="C106" s="33" t="s">
        <v>228</v>
      </c>
      <c r="D106" s="41">
        <v>16</v>
      </c>
      <c r="E106" s="43" t="s">
        <v>341</v>
      </c>
      <c r="F106" s="103">
        <v>7.5</v>
      </c>
      <c r="G106" s="42">
        <v>3.75</v>
      </c>
      <c r="H106" s="213"/>
      <c r="I106" s="214"/>
      <c r="J106" s="214"/>
      <c r="K106" s="214"/>
      <c r="L106" s="215"/>
      <c r="M106" s="12"/>
      <c r="N106" s="127">
        <f t="shared" si="1"/>
        <v>0</v>
      </c>
      <c r="O106" s="59" t="e">
        <f>SUM(N106+#REF!+#REF!+#REF!)</f>
        <v>#REF!</v>
      </c>
      <c r="P106" s="59" t="e">
        <f>SUM(#REF!+#REF!+#REF!+#REF!)</f>
        <v>#REF!</v>
      </c>
      <c r="Q106" s="59"/>
    </row>
    <row r="107" spans="1:17" ht="26" customHeight="1">
      <c r="A107" s="35" t="s">
        <v>229</v>
      </c>
      <c r="B107" s="36"/>
      <c r="C107" s="37" t="s">
        <v>230</v>
      </c>
      <c r="D107" s="36">
        <v>16</v>
      </c>
      <c r="E107" s="36" t="s">
        <v>341</v>
      </c>
      <c r="F107" s="102">
        <v>7.5</v>
      </c>
      <c r="G107" s="39">
        <v>3.75</v>
      </c>
      <c r="H107" s="213"/>
      <c r="I107" s="214"/>
      <c r="J107" s="214"/>
      <c r="K107" s="214"/>
      <c r="L107" s="215"/>
      <c r="M107" s="12"/>
      <c r="N107" s="127">
        <f t="shared" si="1"/>
        <v>0</v>
      </c>
      <c r="O107" s="59" t="e">
        <f>SUM(N107+#REF!+#REF!+#REF!)</f>
        <v>#REF!</v>
      </c>
      <c r="P107" s="59" t="e">
        <f>SUM(#REF!+#REF!+#REF!+#REF!)</f>
        <v>#REF!</v>
      </c>
      <c r="Q107" s="59"/>
    </row>
    <row r="108" spans="1:17" ht="26" customHeight="1">
      <c r="A108" s="40" t="s">
        <v>231</v>
      </c>
      <c r="B108" s="41"/>
      <c r="C108" s="33" t="s">
        <v>232</v>
      </c>
      <c r="D108" s="41">
        <v>16</v>
      </c>
      <c r="E108" s="43" t="s">
        <v>341</v>
      </c>
      <c r="F108" s="103">
        <v>7.5</v>
      </c>
      <c r="G108" s="42">
        <v>3.75</v>
      </c>
      <c r="H108" s="213"/>
      <c r="I108" s="214"/>
      <c r="J108" s="214"/>
      <c r="K108" s="214"/>
      <c r="L108" s="215"/>
      <c r="M108" s="12"/>
      <c r="N108" s="127">
        <f t="shared" si="1"/>
        <v>0</v>
      </c>
      <c r="O108" s="59" t="e">
        <f>SUM(N108+#REF!+#REF!+#REF!)</f>
        <v>#REF!</v>
      </c>
      <c r="P108" s="59" t="e">
        <f>SUM(#REF!+#REF!+#REF!+#REF!)</f>
        <v>#REF!</v>
      </c>
      <c r="Q108" s="59"/>
    </row>
    <row r="109" spans="1:17" ht="26" customHeight="1">
      <c r="A109" s="35" t="s">
        <v>233</v>
      </c>
      <c r="B109" s="36"/>
      <c r="C109" s="37" t="s">
        <v>234</v>
      </c>
      <c r="D109" s="36">
        <v>16</v>
      </c>
      <c r="E109" s="36" t="s">
        <v>341</v>
      </c>
      <c r="F109" s="102">
        <v>7.5</v>
      </c>
      <c r="G109" s="39">
        <v>3.75</v>
      </c>
      <c r="H109" s="213"/>
      <c r="I109" s="214"/>
      <c r="J109" s="214"/>
      <c r="K109" s="214"/>
      <c r="L109" s="215"/>
      <c r="M109" s="12"/>
      <c r="N109" s="127">
        <f t="shared" si="1"/>
        <v>0</v>
      </c>
      <c r="O109" s="59" t="e">
        <f>SUM(N109+#REF!+#REF!+#REF!)</f>
        <v>#REF!</v>
      </c>
      <c r="P109" s="59" t="e">
        <f>SUM(#REF!+#REF!+#REF!+#REF!)</f>
        <v>#REF!</v>
      </c>
      <c r="Q109" s="59"/>
    </row>
    <row r="110" spans="1:17" ht="26" customHeight="1">
      <c r="A110" s="40" t="s">
        <v>235</v>
      </c>
      <c r="B110" s="41"/>
      <c r="C110" s="33" t="s">
        <v>236</v>
      </c>
      <c r="D110" s="41">
        <v>45</v>
      </c>
      <c r="E110" s="43" t="s">
        <v>237</v>
      </c>
      <c r="F110" s="103">
        <v>5.5</v>
      </c>
      <c r="G110" s="42">
        <v>2.75</v>
      </c>
      <c r="H110" s="213"/>
      <c r="I110" s="214"/>
      <c r="J110" s="214"/>
      <c r="K110" s="214"/>
      <c r="L110" s="215"/>
      <c r="M110" s="12"/>
      <c r="N110" s="127">
        <f t="shared" si="1"/>
        <v>0</v>
      </c>
      <c r="O110" s="59" t="e">
        <f>SUM(N110+#REF!+#REF!+#REF!)</f>
        <v>#REF!</v>
      </c>
      <c r="P110" s="59" t="e">
        <f>SUM(#REF!+#REF!+#REF!+#REF!)</f>
        <v>#REF!</v>
      </c>
      <c r="Q110" s="59"/>
    </row>
    <row r="111" spans="1:17" ht="26" customHeight="1">
      <c r="A111" s="35" t="s">
        <v>238</v>
      </c>
      <c r="B111" s="36"/>
      <c r="C111" s="37" t="s">
        <v>239</v>
      </c>
      <c r="D111" s="36">
        <v>45</v>
      </c>
      <c r="E111" s="36" t="s">
        <v>237</v>
      </c>
      <c r="F111" s="102">
        <v>5.5</v>
      </c>
      <c r="G111" s="39">
        <v>2.75</v>
      </c>
      <c r="H111" s="213"/>
      <c r="I111" s="214"/>
      <c r="J111" s="214"/>
      <c r="K111" s="214"/>
      <c r="L111" s="215"/>
      <c r="M111" s="12"/>
      <c r="N111" s="127">
        <f t="shared" si="1"/>
        <v>0</v>
      </c>
      <c r="O111" s="59" t="e">
        <f>SUM(N111+#REF!+#REF!+#REF!)</f>
        <v>#REF!</v>
      </c>
      <c r="P111" s="59" t="e">
        <f>SUM(#REF!+#REF!+#REF!+#REF!)</f>
        <v>#REF!</v>
      </c>
      <c r="Q111" s="59"/>
    </row>
    <row r="112" spans="1:17" ht="26" customHeight="1">
      <c r="A112" s="40" t="s">
        <v>240</v>
      </c>
      <c r="B112" s="41"/>
      <c r="C112" s="33" t="s">
        <v>241</v>
      </c>
      <c r="D112" s="41">
        <v>45</v>
      </c>
      <c r="E112" s="43" t="s">
        <v>237</v>
      </c>
      <c r="F112" s="103">
        <v>5.5</v>
      </c>
      <c r="G112" s="42">
        <v>2.75</v>
      </c>
      <c r="H112" s="213"/>
      <c r="I112" s="214"/>
      <c r="J112" s="214"/>
      <c r="K112" s="214"/>
      <c r="L112" s="215"/>
      <c r="M112" s="12"/>
      <c r="N112" s="127">
        <f t="shared" si="1"/>
        <v>0</v>
      </c>
      <c r="O112" s="59" t="e">
        <f>SUM(N112+#REF!+#REF!+#REF!)</f>
        <v>#REF!</v>
      </c>
      <c r="P112" s="59" t="e">
        <f>SUM(#REF!+#REF!+#REF!+#REF!)</f>
        <v>#REF!</v>
      </c>
      <c r="Q112" s="59"/>
    </row>
    <row r="113" spans="1:17" ht="26" customHeight="1">
      <c r="A113" s="35" t="s">
        <v>242</v>
      </c>
      <c r="B113" s="36"/>
      <c r="C113" s="37" t="s">
        <v>243</v>
      </c>
      <c r="D113" s="36">
        <v>45</v>
      </c>
      <c r="E113" s="36" t="s">
        <v>244</v>
      </c>
      <c r="F113" s="102">
        <v>5.5</v>
      </c>
      <c r="G113" s="39">
        <v>2.75</v>
      </c>
      <c r="H113" s="213"/>
      <c r="I113" s="214"/>
      <c r="J113" s="214"/>
      <c r="K113" s="214"/>
      <c r="L113" s="215"/>
      <c r="M113" s="12"/>
      <c r="N113" s="127">
        <f t="shared" si="1"/>
        <v>0</v>
      </c>
      <c r="O113" s="59" t="e">
        <f>SUM(N113+#REF!+#REF!+#REF!)</f>
        <v>#REF!</v>
      </c>
      <c r="P113" s="59" t="e">
        <f>SUM(#REF!+#REF!+#REF!+#REF!)</f>
        <v>#REF!</v>
      </c>
      <c r="Q113" s="59"/>
    </row>
    <row r="114" spans="1:17" ht="26" customHeight="1">
      <c r="A114" s="40" t="s">
        <v>245</v>
      </c>
      <c r="B114" s="41"/>
      <c r="C114" s="33" t="s">
        <v>246</v>
      </c>
      <c r="D114" s="41">
        <v>45</v>
      </c>
      <c r="E114" s="43" t="s">
        <v>244</v>
      </c>
      <c r="F114" s="103">
        <v>5.5</v>
      </c>
      <c r="G114" s="42">
        <v>2.75</v>
      </c>
      <c r="H114" s="213"/>
      <c r="I114" s="214"/>
      <c r="J114" s="214"/>
      <c r="K114" s="214"/>
      <c r="L114" s="215"/>
      <c r="M114" s="12"/>
      <c r="N114" s="127">
        <f t="shared" si="1"/>
        <v>0</v>
      </c>
      <c r="O114" s="59" t="e">
        <f>SUM(N114+#REF!+#REF!+#REF!)</f>
        <v>#REF!</v>
      </c>
      <c r="P114" s="59" t="e">
        <f>SUM(#REF!+#REF!+#REF!+#REF!)</f>
        <v>#REF!</v>
      </c>
      <c r="Q114" s="59"/>
    </row>
    <row r="115" spans="1:17" ht="26" customHeight="1">
      <c r="A115" s="35" t="s">
        <v>247</v>
      </c>
      <c r="B115" s="36"/>
      <c r="C115" s="37" t="s">
        <v>248</v>
      </c>
      <c r="D115" s="36">
        <v>45</v>
      </c>
      <c r="E115" s="36" t="s">
        <v>244</v>
      </c>
      <c r="F115" s="102">
        <v>5.5</v>
      </c>
      <c r="G115" s="39">
        <v>2.75</v>
      </c>
      <c r="H115" s="213"/>
      <c r="I115" s="214"/>
      <c r="J115" s="214"/>
      <c r="K115" s="214"/>
      <c r="L115" s="215"/>
      <c r="M115" s="12"/>
      <c r="N115" s="127">
        <f t="shared" si="1"/>
        <v>0</v>
      </c>
      <c r="O115" s="59" t="e">
        <f>SUM(N115+#REF!+#REF!+#REF!)</f>
        <v>#REF!</v>
      </c>
      <c r="P115" s="59" t="e">
        <f>SUM(#REF!+#REF!+#REF!+#REF!)</f>
        <v>#REF!</v>
      </c>
      <c r="Q115" s="59"/>
    </row>
    <row r="116" spans="1:17" ht="26" customHeight="1">
      <c r="A116" s="40" t="s">
        <v>249</v>
      </c>
      <c r="B116" s="41"/>
      <c r="C116" s="33" t="s">
        <v>100</v>
      </c>
      <c r="D116" s="41">
        <v>1</v>
      </c>
      <c r="E116" s="43" t="s">
        <v>250</v>
      </c>
      <c r="F116" s="103">
        <v>4.95</v>
      </c>
      <c r="G116" s="42">
        <v>2.48</v>
      </c>
      <c r="H116" s="213"/>
      <c r="I116" s="214"/>
      <c r="J116" s="214"/>
      <c r="K116" s="214"/>
      <c r="L116" s="215"/>
      <c r="M116" s="12"/>
      <c r="N116" s="127">
        <f t="shared" si="1"/>
        <v>0</v>
      </c>
      <c r="O116" s="59" t="e">
        <f>SUM(N116+#REF!+#REF!+#REF!)</f>
        <v>#REF!</v>
      </c>
      <c r="P116" s="59" t="e">
        <f>SUM(#REF!+#REF!+#REF!+#REF!)</f>
        <v>#REF!</v>
      </c>
      <c r="Q116" s="59"/>
    </row>
    <row r="117" spans="1:17" ht="26" customHeight="1">
      <c r="A117" s="35" t="s">
        <v>251</v>
      </c>
      <c r="B117" s="36"/>
      <c r="C117" s="37" t="s">
        <v>101</v>
      </c>
      <c r="D117" s="36">
        <v>1</v>
      </c>
      <c r="E117" s="36" t="s">
        <v>250</v>
      </c>
      <c r="F117" s="102">
        <v>4.95</v>
      </c>
      <c r="G117" s="39">
        <v>2.48</v>
      </c>
      <c r="H117" s="213"/>
      <c r="I117" s="214"/>
      <c r="J117" s="214"/>
      <c r="K117" s="214"/>
      <c r="L117" s="215"/>
      <c r="M117" s="12"/>
      <c r="N117" s="127">
        <f t="shared" si="1"/>
        <v>0</v>
      </c>
      <c r="O117" s="59" t="e">
        <f>SUM(N117+#REF!+#REF!+#REF!)</f>
        <v>#REF!</v>
      </c>
      <c r="P117" s="59" t="e">
        <f>SUM(#REF!+#REF!+#REF!+#REF!)</f>
        <v>#REF!</v>
      </c>
      <c r="Q117" s="59"/>
    </row>
    <row r="118" spans="1:17" ht="26" customHeight="1">
      <c r="A118" s="40" t="s">
        <v>252</v>
      </c>
      <c r="B118" s="41"/>
      <c r="C118" s="33" t="s">
        <v>102</v>
      </c>
      <c r="D118" s="41">
        <v>1</v>
      </c>
      <c r="E118" s="43" t="s">
        <v>250</v>
      </c>
      <c r="F118" s="103">
        <v>4.95</v>
      </c>
      <c r="G118" s="42">
        <v>2.48</v>
      </c>
      <c r="H118" s="213"/>
      <c r="I118" s="214"/>
      <c r="J118" s="214"/>
      <c r="K118" s="214"/>
      <c r="L118" s="215"/>
      <c r="M118" s="12"/>
      <c r="N118" s="127">
        <f t="shared" si="1"/>
        <v>0</v>
      </c>
      <c r="O118" s="59" t="e">
        <f>SUM(N118+#REF!+#REF!+#REF!)</f>
        <v>#REF!</v>
      </c>
      <c r="P118" s="59" t="e">
        <f>SUM(#REF!+#REF!+#REF!+#REF!)</f>
        <v>#REF!</v>
      </c>
      <c r="Q118" s="59"/>
    </row>
    <row r="119" spans="1:17" ht="26" customHeight="1">
      <c r="A119" s="35" t="s">
        <v>253</v>
      </c>
      <c r="B119" s="36"/>
      <c r="C119" s="37" t="s">
        <v>103</v>
      </c>
      <c r="D119" s="36">
        <v>1</v>
      </c>
      <c r="E119" s="36" t="s">
        <v>250</v>
      </c>
      <c r="F119" s="102">
        <v>4.95</v>
      </c>
      <c r="G119" s="39">
        <v>2.48</v>
      </c>
      <c r="H119" s="213"/>
      <c r="I119" s="214"/>
      <c r="J119" s="214"/>
      <c r="K119" s="214"/>
      <c r="L119" s="215"/>
      <c r="M119" s="12"/>
      <c r="N119" s="127">
        <f t="shared" si="1"/>
        <v>0</v>
      </c>
      <c r="O119" s="59" t="e">
        <f>SUM(N119+#REF!+#REF!+#REF!)</f>
        <v>#REF!</v>
      </c>
      <c r="P119" s="59" t="e">
        <f>SUM(#REF!+#REF!+#REF!+#REF!)</f>
        <v>#REF!</v>
      </c>
      <c r="Q119" s="59"/>
    </row>
    <row r="120" spans="1:17" ht="26" customHeight="1">
      <c r="A120" s="40" t="s">
        <v>254</v>
      </c>
      <c r="B120" s="41"/>
      <c r="C120" s="33" t="s">
        <v>104</v>
      </c>
      <c r="D120" s="41">
        <v>1</v>
      </c>
      <c r="E120" s="43" t="s">
        <v>250</v>
      </c>
      <c r="F120" s="103">
        <v>4.95</v>
      </c>
      <c r="G120" s="42">
        <v>2.48</v>
      </c>
      <c r="H120" s="213"/>
      <c r="I120" s="214"/>
      <c r="J120" s="214"/>
      <c r="K120" s="214"/>
      <c r="L120" s="215"/>
      <c r="M120" s="12"/>
      <c r="N120" s="127">
        <f t="shared" si="1"/>
        <v>0</v>
      </c>
      <c r="O120" s="59" t="e">
        <f>SUM(N120+#REF!+#REF!+#REF!)</f>
        <v>#REF!</v>
      </c>
      <c r="P120" s="59" t="e">
        <f>SUM(#REF!+#REF!+#REF!+#REF!)</f>
        <v>#REF!</v>
      </c>
      <c r="Q120" s="59"/>
    </row>
    <row r="121" spans="1:17" ht="26" customHeight="1">
      <c r="A121" s="35" t="s">
        <v>327</v>
      </c>
      <c r="B121" s="36"/>
      <c r="C121" s="37" t="s">
        <v>105</v>
      </c>
      <c r="D121" s="36">
        <v>1</v>
      </c>
      <c r="E121" s="36" t="s">
        <v>328</v>
      </c>
      <c r="F121" s="102">
        <v>4.95</v>
      </c>
      <c r="G121" s="39">
        <v>2.48</v>
      </c>
      <c r="H121" s="213"/>
      <c r="I121" s="214"/>
      <c r="J121" s="214"/>
      <c r="K121" s="214"/>
      <c r="L121" s="215"/>
      <c r="M121" s="12"/>
      <c r="N121" s="127">
        <f t="shared" si="1"/>
        <v>0</v>
      </c>
      <c r="O121" s="59" t="e">
        <f>SUM(N121+#REF!+#REF!+#REF!)</f>
        <v>#REF!</v>
      </c>
      <c r="P121" s="59" t="e">
        <f>SUM(#REF!+#REF!+#REF!+#REF!)</f>
        <v>#REF!</v>
      </c>
      <c r="Q121" s="59"/>
    </row>
    <row r="122" spans="1:17" ht="26" customHeight="1">
      <c r="A122" s="40" t="s">
        <v>329</v>
      </c>
      <c r="B122" s="41"/>
      <c r="C122" s="33" t="s">
        <v>106</v>
      </c>
      <c r="D122" s="41">
        <v>1</v>
      </c>
      <c r="E122" s="43" t="s">
        <v>328</v>
      </c>
      <c r="F122" s="103">
        <v>4.95</v>
      </c>
      <c r="G122" s="42">
        <v>2.48</v>
      </c>
      <c r="H122" s="213"/>
      <c r="I122" s="214"/>
      <c r="J122" s="214"/>
      <c r="K122" s="214"/>
      <c r="L122" s="215"/>
      <c r="M122" s="12"/>
      <c r="N122" s="127">
        <f t="shared" si="1"/>
        <v>0</v>
      </c>
      <c r="O122" s="59" t="e">
        <f>SUM(N122+#REF!+#REF!+#REF!)</f>
        <v>#REF!</v>
      </c>
      <c r="P122" s="59" t="e">
        <f>SUM(#REF!+#REF!+#REF!+#REF!)</f>
        <v>#REF!</v>
      </c>
      <c r="Q122" s="59"/>
    </row>
    <row r="123" spans="1:17" ht="26" customHeight="1">
      <c r="A123" s="35" t="s">
        <v>330</v>
      </c>
      <c r="B123" s="36"/>
      <c r="C123" s="37" t="s">
        <v>107</v>
      </c>
      <c r="D123" s="36">
        <v>1</v>
      </c>
      <c r="E123" s="36" t="s">
        <v>328</v>
      </c>
      <c r="F123" s="102">
        <v>4.95</v>
      </c>
      <c r="G123" s="39">
        <v>2.48</v>
      </c>
      <c r="H123" s="213"/>
      <c r="I123" s="214"/>
      <c r="J123" s="214"/>
      <c r="K123" s="214"/>
      <c r="L123" s="215"/>
      <c r="M123" s="12"/>
      <c r="N123" s="127">
        <f t="shared" si="1"/>
        <v>0</v>
      </c>
      <c r="O123" s="59" t="e">
        <f>SUM(N123+#REF!+#REF!+#REF!)</f>
        <v>#REF!</v>
      </c>
      <c r="P123" s="59" t="e">
        <f>SUM(#REF!+#REF!+#REF!+#REF!)</f>
        <v>#REF!</v>
      </c>
      <c r="Q123" s="59"/>
    </row>
    <row r="124" spans="1:17" ht="26" customHeight="1">
      <c r="A124" s="40" t="s">
        <v>331</v>
      </c>
      <c r="B124" s="41"/>
      <c r="C124" s="33" t="s">
        <v>108</v>
      </c>
      <c r="D124" s="41">
        <v>1</v>
      </c>
      <c r="E124" s="43" t="s">
        <v>328</v>
      </c>
      <c r="F124" s="103">
        <v>4.95</v>
      </c>
      <c r="G124" s="42">
        <v>2.48</v>
      </c>
      <c r="H124" s="213"/>
      <c r="I124" s="214"/>
      <c r="J124" s="214"/>
      <c r="K124" s="214"/>
      <c r="L124" s="215"/>
      <c r="M124" s="12"/>
      <c r="N124" s="127">
        <f t="shared" si="1"/>
        <v>0</v>
      </c>
      <c r="O124" s="59" t="e">
        <f>SUM(N124+#REF!+#REF!+#REF!)</f>
        <v>#REF!</v>
      </c>
      <c r="P124" s="59" t="e">
        <f>SUM(#REF!+#REF!+#REF!+#REF!)</f>
        <v>#REF!</v>
      </c>
      <c r="Q124" s="59"/>
    </row>
    <row r="125" spans="1:17" ht="26" customHeight="1">
      <c r="A125" s="35" t="s">
        <v>469</v>
      </c>
      <c r="B125" s="36"/>
      <c r="C125" s="37" t="s">
        <v>109</v>
      </c>
      <c r="D125" s="36">
        <v>1</v>
      </c>
      <c r="E125" s="36" t="s">
        <v>328</v>
      </c>
      <c r="F125" s="102">
        <v>4.95</v>
      </c>
      <c r="G125" s="39">
        <v>2.48</v>
      </c>
      <c r="H125" s="213"/>
      <c r="I125" s="214"/>
      <c r="J125" s="214"/>
      <c r="K125" s="214"/>
      <c r="L125" s="215"/>
      <c r="M125" s="12"/>
      <c r="N125" s="127">
        <f t="shared" si="1"/>
        <v>0</v>
      </c>
      <c r="O125" s="59" t="e">
        <f>SUM(N125+#REF!+#REF!+#REF!)</f>
        <v>#REF!</v>
      </c>
      <c r="P125" s="59" t="e">
        <f>SUM(#REF!+#REF!+#REF!+#REF!)</f>
        <v>#REF!</v>
      </c>
      <c r="Q125" s="59"/>
    </row>
    <row r="126" spans="1:17" ht="26" customHeight="1">
      <c r="A126" s="40" t="s">
        <v>395</v>
      </c>
      <c r="B126" s="41"/>
      <c r="C126" s="33" t="s">
        <v>110</v>
      </c>
      <c r="D126" s="41">
        <v>1</v>
      </c>
      <c r="E126" s="43" t="s">
        <v>250</v>
      </c>
      <c r="F126" s="103">
        <v>4.95</v>
      </c>
      <c r="G126" s="42">
        <v>2.48</v>
      </c>
      <c r="H126" s="213"/>
      <c r="I126" s="214"/>
      <c r="J126" s="214"/>
      <c r="K126" s="214"/>
      <c r="L126" s="215"/>
      <c r="M126" s="12"/>
      <c r="N126" s="127">
        <f t="shared" si="1"/>
        <v>0</v>
      </c>
      <c r="O126" s="59" t="e">
        <f>SUM(N126+#REF!+#REF!+#REF!)</f>
        <v>#REF!</v>
      </c>
      <c r="P126" s="59" t="e">
        <f>SUM(#REF!+#REF!+#REF!+#REF!)</f>
        <v>#REF!</v>
      </c>
      <c r="Q126" s="59"/>
    </row>
    <row r="127" spans="1:17" ht="26" customHeight="1">
      <c r="A127" s="35" t="s">
        <v>396</v>
      </c>
      <c r="B127" s="36"/>
      <c r="C127" s="37" t="s">
        <v>111</v>
      </c>
      <c r="D127" s="36">
        <v>1</v>
      </c>
      <c r="E127" s="36" t="s">
        <v>250</v>
      </c>
      <c r="F127" s="102">
        <v>4.95</v>
      </c>
      <c r="G127" s="39">
        <v>2.48</v>
      </c>
      <c r="H127" s="213"/>
      <c r="I127" s="214"/>
      <c r="J127" s="214"/>
      <c r="K127" s="214"/>
      <c r="L127" s="215"/>
      <c r="M127" s="12"/>
      <c r="N127" s="127">
        <f t="shared" si="1"/>
        <v>0</v>
      </c>
      <c r="O127" s="59" t="e">
        <f>SUM(N127+#REF!+#REF!+#REF!)</f>
        <v>#REF!</v>
      </c>
      <c r="P127" s="59" t="e">
        <f>SUM(#REF!+#REF!+#REF!+#REF!)</f>
        <v>#REF!</v>
      </c>
      <c r="Q127" s="59"/>
    </row>
    <row r="128" spans="1:17" ht="26" customHeight="1">
      <c r="A128" s="40" t="s">
        <v>397</v>
      </c>
      <c r="B128" s="41"/>
      <c r="C128" s="33" t="s">
        <v>112</v>
      </c>
      <c r="D128" s="41">
        <v>1</v>
      </c>
      <c r="E128" s="43" t="s">
        <v>250</v>
      </c>
      <c r="F128" s="103">
        <v>4.95</v>
      </c>
      <c r="G128" s="42">
        <v>2.48</v>
      </c>
      <c r="H128" s="213"/>
      <c r="I128" s="214"/>
      <c r="J128" s="214"/>
      <c r="K128" s="214"/>
      <c r="L128" s="215"/>
      <c r="M128" s="12"/>
      <c r="N128" s="127">
        <f t="shared" si="1"/>
        <v>0</v>
      </c>
      <c r="O128" s="59" t="e">
        <f>SUM(N128+#REF!+#REF!+#REF!)</f>
        <v>#REF!</v>
      </c>
      <c r="P128" s="59" t="e">
        <f>SUM(#REF!+#REF!+#REF!+#REF!)</f>
        <v>#REF!</v>
      </c>
      <c r="Q128" s="59"/>
    </row>
    <row r="129" spans="1:17" ht="26" customHeight="1">
      <c r="A129" s="35" t="s">
        <v>398</v>
      </c>
      <c r="B129" s="36"/>
      <c r="C129" s="37" t="s">
        <v>113</v>
      </c>
      <c r="D129" s="36">
        <v>1</v>
      </c>
      <c r="E129" s="36" t="s">
        <v>328</v>
      </c>
      <c r="F129" s="102">
        <v>4.95</v>
      </c>
      <c r="G129" s="39">
        <v>2.48</v>
      </c>
      <c r="H129" s="213"/>
      <c r="I129" s="214"/>
      <c r="J129" s="214"/>
      <c r="K129" s="214"/>
      <c r="L129" s="215"/>
      <c r="M129" s="12"/>
      <c r="N129" s="127">
        <f t="shared" si="1"/>
        <v>0</v>
      </c>
      <c r="O129" s="59" t="e">
        <f>SUM(N129+#REF!+#REF!+#REF!)</f>
        <v>#REF!</v>
      </c>
      <c r="P129" s="59" t="e">
        <f>SUM(#REF!+#REF!+#REF!+#REF!)</f>
        <v>#REF!</v>
      </c>
      <c r="Q129" s="59"/>
    </row>
    <row r="130" spans="1:17" ht="26" customHeight="1">
      <c r="A130" s="40" t="s">
        <v>399</v>
      </c>
      <c r="B130" s="41"/>
      <c r="C130" s="33" t="s">
        <v>114</v>
      </c>
      <c r="D130" s="41">
        <v>1</v>
      </c>
      <c r="E130" s="43" t="s">
        <v>328</v>
      </c>
      <c r="F130" s="103">
        <v>4.95</v>
      </c>
      <c r="G130" s="42">
        <v>2.48</v>
      </c>
      <c r="H130" s="213"/>
      <c r="I130" s="214"/>
      <c r="J130" s="214"/>
      <c r="K130" s="214"/>
      <c r="L130" s="215"/>
      <c r="M130" s="12"/>
      <c r="N130" s="127">
        <f t="shared" si="1"/>
        <v>0</v>
      </c>
      <c r="O130" s="59" t="e">
        <f>SUM(N130+#REF!+#REF!+#REF!)</f>
        <v>#REF!</v>
      </c>
      <c r="P130" s="59" t="e">
        <f>SUM(#REF!+#REF!+#REF!+#REF!)</f>
        <v>#REF!</v>
      </c>
      <c r="Q130" s="59"/>
    </row>
    <row r="131" spans="1:17" ht="26" customHeight="1">
      <c r="A131" s="35" t="s">
        <v>489</v>
      </c>
      <c r="B131" s="36"/>
      <c r="C131" s="37" t="s">
        <v>115</v>
      </c>
      <c r="D131" s="36">
        <v>1</v>
      </c>
      <c r="E131" s="36" t="s">
        <v>328</v>
      </c>
      <c r="F131" s="102">
        <v>4.95</v>
      </c>
      <c r="G131" s="39">
        <v>2.48</v>
      </c>
      <c r="H131" s="213"/>
      <c r="I131" s="214"/>
      <c r="J131" s="214"/>
      <c r="K131" s="214"/>
      <c r="L131" s="215"/>
      <c r="M131" s="12"/>
      <c r="N131" s="127">
        <f t="shared" si="1"/>
        <v>0</v>
      </c>
      <c r="O131" s="59" t="e">
        <f>SUM(N131+#REF!+#REF!+#REF!)</f>
        <v>#REF!</v>
      </c>
      <c r="P131" s="59" t="e">
        <f>SUM(#REF!+#REF!+#REF!+#REF!)</f>
        <v>#REF!</v>
      </c>
      <c r="Q131" s="59"/>
    </row>
    <row r="132" spans="1:17" ht="26" customHeight="1">
      <c r="A132" s="40" t="s">
        <v>490</v>
      </c>
      <c r="B132" s="41"/>
      <c r="C132" s="33" t="s">
        <v>116</v>
      </c>
      <c r="D132" s="41">
        <v>1</v>
      </c>
      <c r="E132" s="84" t="s">
        <v>369</v>
      </c>
      <c r="F132" s="103">
        <v>4.95</v>
      </c>
      <c r="G132" s="42">
        <v>2.48</v>
      </c>
      <c r="H132" s="213"/>
      <c r="I132" s="214"/>
      <c r="J132" s="214"/>
      <c r="K132" s="214"/>
      <c r="L132" s="215"/>
      <c r="M132" s="12"/>
      <c r="N132" s="127">
        <f t="shared" si="1"/>
        <v>0</v>
      </c>
      <c r="O132" s="59" t="e">
        <f>SUM(N132+#REF!+#REF!+#REF!)</f>
        <v>#REF!</v>
      </c>
      <c r="P132" s="59" t="e">
        <f>SUM(#REF!+#REF!+#REF!+#REF!)</f>
        <v>#REF!</v>
      </c>
      <c r="Q132" s="59"/>
    </row>
    <row r="133" spans="1:17" ht="26" customHeight="1">
      <c r="A133" s="35" t="s">
        <v>491</v>
      </c>
      <c r="B133" s="36"/>
      <c r="C133" s="37" t="s">
        <v>117</v>
      </c>
      <c r="D133" s="36">
        <v>1</v>
      </c>
      <c r="E133" s="83" t="s">
        <v>369</v>
      </c>
      <c r="F133" s="102">
        <v>4.95</v>
      </c>
      <c r="G133" s="39">
        <v>2.48</v>
      </c>
      <c r="H133" s="213"/>
      <c r="I133" s="214"/>
      <c r="J133" s="214"/>
      <c r="K133" s="214"/>
      <c r="L133" s="215"/>
      <c r="M133" s="12"/>
      <c r="N133" s="127">
        <f t="shared" si="1"/>
        <v>0</v>
      </c>
      <c r="O133" s="59" t="e">
        <f>SUM(N133+#REF!+#REF!+#REF!)</f>
        <v>#REF!</v>
      </c>
      <c r="P133" s="59" t="e">
        <f>SUM(#REF!+#REF!+#REF!+#REF!)</f>
        <v>#REF!</v>
      </c>
      <c r="Q133" s="59"/>
    </row>
    <row r="134" spans="1:17" ht="26" customHeight="1">
      <c r="A134" s="40" t="s">
        <v>492</v>
      </c>
      <c r="B134" s="41"/>
      <c r="C134" s="33" t="s">
        <v>118</v>
      </c>
      <c r="D134" s="41">
        <v>1</v>
      </c>
      <c r="E134" s="84" t="s">
        <v>369</v>
      </c>
      <c r="F134" s="103">
        <v>4.95</v>
      </c>
      <c r="G134" s="42">
        <v>2.48</v>
      </c>
      <c r="H134" s="213"/>
      <c r="I134" s="214"/>
      <c r="J134" s="214"/>
      <c r="K134" s="214"/>
      <c r="L134" s="215"/>
      <c r="M134" s="12"/>
      <c r="N134" s="127">
        <f t="shared" si="1"/>
        <v>0</v>
      </c>
      <c r="O134" s="59" t="e">
        <f>SUM(N134+#REF!+#REF!+#REF!)</f>
        <v>#REF!</v>
      </c>
      <c r="P134" s="59" t="e">
        <f>SUM(#REF!+#REF!+#REF!+#REF!)</f>
        <v>#REF!</v>
      </c>
      <c r="Q134" s="59"/>
    </row>
    <row r="135" spans="1:17" ht="26" customHeight="1">
      <c r="A135" s="35" t="s">
        <v>493</v>
      </c>
      <c r="B135" s="36"/>
      <c r="C135" s="37" t="s">
        <v>119</v>
      </c>
      <c r="D135" s="36">
        <v>1</v>
      </c>
      <c r="E135" s="83" t="s">
        <v>369</v>
      </c>
      <c r="F135" s="102">
        <v>4.95</v>
      </c>
      <c r="G135" s="39">
        <v>2.48</v>
      </c>
      <c r="H135" s="213"/>
      <c r="I135" s="214"/>
      <c r="J135" s="214"/>
      <c r="K135" s="214"/>
      <c r="L135" s="215"/>
      <c r="M135" s="12"/>
      <c r="N135" s="127">
        <f t="shared" si="1"/>
        <v>0</v>
      </c>
      <c r="O135" s="59" t="e">
        <f>SUM(N135+#REF!+#REF!+#REF!)</f>
        <v>#REF!</v>
      </c>
      <c r="P135" s="59" t="e">
        <f>SUM(#REF!+#REF!+#REF!+#REF!)</f>
        <v>#REF!</v>
      </c>
      <c r="Q135" s="59"/>
    </row>
    <row r="136" spans="1:17" ht="26" customHeight="1">
      <c r="A136" s="40" t="s">
        <v>494</v>
      </c>
      <c r="B136" s="41"/>
      <c r="C136" s="33" t="s">
        <v>495</v>
      </c>
      <c r="D136" s="41">
        <v>1</v>
      </c>
      <c r="E136" s="43" t="s">
        <v>346</v>
      </c>
      <c r="F136" s="103">
        <v>21.5</v>
      </c>
      <c r="G136" s="42">
        <v>10.75</v>
      </c>
      <c r="H136" s="213"/>
      <c r="I136" s="214"/>
      <c r="J136" s="214"/>
      <c r="K136" s="214"/>
      <c r="L136" s="215"/>
      <c r="M136" s="12"/>
      <c r="N136" s="127">
        <f t="shared" si="1"/>
        <v>0</v>
      </c>
      <c r="O136" s="59" t="e">
        <f>SUM(N136+#REF!+#REF!+#REF!)</f>
        <v>#REF!</v>
      </c>
      <c r="P136" s="59" t="e">
        <f>SUM(#REF!+#REF!+#REF!+#REF!)</f>
        <v>#REF!</v>
      </c>
      <c r="Q136" s="59"/>
    </row>
    <row r="137" spans="1:17" ht="26" customHeight="1">
      <c r="A137" s="96" t="s">
        <v>496</v>
      </c>
      <c r="B137" s="34"/>
      <c r="C137" s="34"/>
      <c r="D137" s="34"/>
      <c r="E137" s="34"/>
      <c r="F137" s="34"/>
      <c r="G137" s="34"/>
      <c r="H137" s="222"/>
      <c r="I137" s="222"/>
      <c r="J137" s="222"/>
      <c r="K137" s="222"/>
      <c r="L137" s="222"/>
      <c r="M137" s="27"/>
      <c r="N137" s="133"/>
      <c r="O137" s="60"/>
      <c r="P137" s="60"/>
      <c r="Q137" s="60"/>
    </row>
    <row r="138" spans="1:17" ht="26" customHeight="1">
      <c r="A138" s="35" t="s">
        <v>497</v>
      </c>
      <c r="B138" s="36"/>
      <c r="C138" s="37" t="s">
        <v>498</v>
      </c>
      <c r="D138" s="36">
        <v>1</v>
      </c>
      <c r="E138" s="38" t="s">
        <v>369</v>
      </c>
      <c r="F138" s="102">
        <v>7.5</v>
      </c>
      <c r="G138" s="39">
        <v>3.75</v>
      </c>
      <c r="H138" s="213"/>
      <c r="I138" s="214"/>
      <c r="J138" s="214"/>
      <c r="K138" s="214"/>
      <c r="L138" s="215"/>
      <c r="M138" s="12"/>
      <c r="N138" s="127">
        <f t="shared" si="1"/>
        <v>0</v>
      </c>
      <c r="O138" s="59" t="e">
        <f>SUM(N138+#REF!+#REF!+#REF!)</f>
        <v>#REF!</v>
      </c>
      <c r="P138" s="59" t="e">
        <f>SUM(#REF!+#REF!+#REF!+#REF!)</f>
        <v>#REF!</v>
      </c>
      <c r="Q138" s="59"/>
    </row>
    <row r="139" spans="1:17" ht="26" customHeight="1">
      <c r="A139" s="40" t="s">
        <v>499</v>
      </c>
      <c r="B139" s="41" t="s">
        <v>195</v>
      </c>
      <c r="C139" s="33" t="s">
        <v>500</v>
      </c>
      <c r="D139" s="41">
        <v>1</v>
      </c>
      <c r="E139" s="41" t="s">
        <v>501</v>
      </c>
      <c r="F139" s="103">
        <v>5.5</v>
      </c>
      <c r="G139" s="42">
        <v>2.75</v>
      </c>
      <c r="H139" s="213"/>
      <c r="I139" s="214"/>
      <c r="J139" s="214"/>
      <c r="K139" s="214"/>
      <c r="L139" s="215"/>
      <c r="M139" s="12"/>
      <c r="N139" s="127">
        <f t="shared" si="1"/>
        <v>0</v>
      </c>
      <c r="O139" s="59" t="e">
        <f>SUM(N139+#REF!+#REF!+#REF!)</f>
        <v>#REF!</v>
      </c>
      <c r="P139" s="59" t="e">
        <f>SUM(#REF!+#REF!+#REF!+#REF!)</f>
        <v>#REF!</v>
      </c>
      <c r="Q139" s="59"/>
    </row>
    <row r="140" spans="1:17" ht="26" customHeight="1">
      <c r="A140" s="35" t="s">
        <v>120</v>
      </c>
      <c r="B140" s="36" t="s">
        <v>197</v>
      </c>
      <c r="C140" s="37" t="s">
        <v>121</v>
      </c>
      <c r="D140" s="36">
        <v>1</v>
      </c>
      <c r="E140" s="38" t="s">
        <v>127</v>
      </c>
      <c r="F140" s="102">
        <v>18.95</v>
      </c>
      <c r="G140" s="39">
        <v>9.48</v>
      </c>
      <c r="H140" s="213"/>
      <c r="I140" s="214"/>
      <c r="J140" s="214"/>
      <c r="K140" s="214"/>
      <c r="L140" s="215"/>
      <c r="M140" s="12"/>
      <c r="N140" s="127">
        <f t="shared" si="1"/>
        <v>0</v>
      </c>
      <c r="O140" s="59" t="e">
        <f>SUM(N140+#REF!+#REF!+#REF!)</f>
        <v>#REF!</v>
      </c>
      <c r="P140" s="59" t="e">
        <f>SUM(#REF!+#REF!+#REF!+#REF!)</f>
        <v>#REF!</v>
      </c>
      <c r="Q140" s="59"/>
    </row>
    <row r="141" spans="1:17" ht="26" customHeight="1">
      <c r="A141" s="40" t="s">
        <v>122</v>
      </c>
      <c r="B141" s="41" t="s">
        <v>197</v>
      </c>
      <c r="C141" s="33" t="s">
        <v>123</v>
      </c>
      <c r="D141" s="41">
        <v>1</v>
      </c>
      <c r="E141" s="43" t="s">
        <v>24</v>
      </c>
      <c r="F141" s="103">
        <v>14.95</v>
      </c>
      <c r="G141" s="42">
        <v>7.48</v>
      </c>
      <c r="H141" s="213"/>
      <c r="I141" s="214"/>
      <c r="J141" s="214"/>
      <c r="K141" s="214"/>
      <c r="L141" s="215"/>
      <c r="M141" s="12"/>
      <c r="N141" s="127">
        <f t="shared" si="1"/>
        <v>0</v>
      </c>
      <c r="O141" s="59" t="e">
        <f>SUM(N141+#REF!+#REF!+#REF!)</f>
        <v>#REF!</v>
      </c>
      <c r="P141" s="59" t="e">
        <f>SUM(#REF!+#REF!+#REF!+#REF!)</f>
        <v>#REF!</v>
      </c>
      <c r="Q141" s="59"/>
    </row>
    <row r="142" spans="1:17" ht="26" customHeight="1">
      <c r="A142" s="35" t="s">
        <v>380</v>
      </c>
      <c r="B142" s="36" t="s">
        <v>197</v>
      </c>
      <c r="C142" s="37" t="s">
        <v>124</v>
      </c>
      <c r="D142" s="36">
        <v>1</v>
      </c>
      <c r="E142" s="38" t="s">
        <v>25</v>
      </c>
      <c r="F142" s="102">
        <v>17.95</v>
      </c>
      <c r="G142" s="39">
        <v>8.98</v>
      </c>
      <c r="H142" s="213"/>
      <c r="I142" s="214"/>
      <c r="J142" s="214"/>
      <c r="K142" s="214"/>
      <c r="L142" s="215"/>
      <c r="M142" s="12"/>
      <c r="N142" s="127">
        <f t="shared" si="1"/>
        <v>0</v>
      </c>
      <c r="O142" s="59" t="e">
        <f>SUM(N142+#REF!+#REF!+#REF!)</f>
        <v>#REF!</v>
      </c>
      <c r="P142" s="59" t="e">
        <f>SUM(#REF!+#REF!+#REF!+#REF!)</f>
        <v>#REF!</v>
      </c>
      <c r="Q142" s="59"/>
    </row>
    <row r="143" spans="1:17" ht="26" customHeight="1">
      <c r="A143" s="40" t="s">
        <v>502</v>
      </c>
      <c r="B143" s="41"/>
      <c r="C143" s="33" t="s">
        <v>125</v>
      </c>
      <c r="D143" s="41">
        <v>1</v>
      </c>
      <c r="E143" s="83" t="s">
        <v>369</v>
      </c>
      <c r="F143" s="103">
        <v>7.5</v>
      </c>
      <c r="G143" s="42">
        <v>3.75</v>
      </c>
      <c r="H143" s="213"/>
      <c r="I143" s="214"/>
      <c r="J143" s="214"/>
      <c r="K143" s="214"/>
      <c r="L143" s="215"/>
      <c r="M143" s="12"/>
      <c r="N143" s="127">
        <f t="shared" si="1"/>
        <v>0</v>
      </c>
      <c r="O143" s="59" t="e">
        <f>SUM(N143+#REF!+#REF!+#REF!)</f>
        <v>#REF!</v>
      </c>
      <c r="P143" s="59" t="e">
        <f>SUM(#REF!+#REF!+#REF!+#REF!)</f>
        <v>#REF!</v>
      </c>
      <c r="Q143" s="59"/>
    </row>
    <row r="144" spans="1:17" ht="26" customHeight="1">
      <c r="A144" s="35" t="s">
        <v>503</v>
      </c>
      <c r="B144" s="36"/>
      <c r="C144" s="37" t="s">
        <v>126</v>
      </c>
      <c r="D144" s="36">
        <v>1</v>
      </c>
      <c r="E144" s="38" t="s">
        <v>127</v>
      </c>
      <c r="F144" s="104">
        <v>14.95</v>
      </c>
      <c r="G144" s="39">
        <v>7.48</v>
      </c>
      <c r="H144" s="213"/>
      <c r="I144" s="214"/>
      <c r="J144" s="214"/>
      <c r="K144" s="214"/>
      <c r="L144" s="215"/>
      <c r="M144" s="12"/>
      <c r="N144" s="127">
        <f t="shared" si="1"/>
        <v>0</v>
      </c>
      <c r="O144" s="59" t="e">
        <f>SUM(N144+#REF!+#REF!+#REF!)</f>
        <v>#REF!</v>
      </c>
      <c r="P144" s="59" t="e">
        <f>SUM(#REF!+#REF!+#REF!+#REF!)</f>
        <v>#REF!</v>
      </c>
      <c r="Q144" s="59"/>
    </row>
    <row r="145" spans="1:17" ht="26" customHeight="1">
      <c r="A145" s="40" t="s">
        <v>504</v>
      </c>
      <c r="B145" s="41"/>
      <c r="C145" s="33" t="s">
        <v>128</v>
      </c>
      <c r="D145" s="41">
        <v>1</v>
      </c>
      <c r="E145" s="83" t="s">
        <v>369</v>
      </c>
      <c r="F145" s="103">
        <v>7.5</v>
      </c>
      <c r="G145" s="42">
        <v>3.75</v>
      </c>
      <c r="H145" s="213"/>
      <c r="I145" s="214"/>
      <c r="J145" s="214"/>
      <c r="K145" s="214"/>
      <c r="L145" s="215"/>
      <c r="M145" s="12"/>
      <c r="N145" s="127">
        <f t="shared" si="1"/>
        <v>0</v>
      </c>
      <c r="O145" s="59" t="e">
        <f>SUM(N145+#REF!+#REF!+#REF!)</f>
        <v>#REF!</v>
      </c>
      <c r="P145" s="59" t="e">
        <f>SUM(#REF!+#REF!+#REF!+#REF!)</f>
        <v>#REF!</v>
      </c>
      <c r="Q145" s="59"/>
    </row>
    <row r="146" spans="1:17" ht="26" customHeight="1">
      <c r="A146" s="35" t="s">
        <v>505</v>
      </c>
      <c r="B146" s="36"/>
      <c r="C146" s="37" t="s">
        <v>129</v>
      </c>
      <c r="D146" s="36">
        <v>1</v>
      </c>
      <c r="E146" s="84" t="s">
        <v>369</v>
      </c>
      <c r="F146" s="102">
        <v>5.95</v>
      </c>
      <c r="G146" s="39">
        <v>2.98</v>
      </c>
      <c r="H146" s="213"/>
      <c r="I146" s="214"/>
      <c r="J146" s="214"/>
      <c r="K146" s="214"/>
      <c r="L146" s="215"/>
      <c r="M146" s="12"/>
      <c r="N146" s="127">
        <f t="shared" ref="N146:N205" si="2">H146*($G146)</f>
        <v>0</v>
      </c>
      <c r="O146" s="59" t="e">
        <f>SUM(N146+#REF!+#REF!+#REF!)</f>
        <v>#REF!</v>
      </c>
      <c r="P146" s="59" t="e">
        <f>SUM(#REF!+#REF!+#REF!+#REF!)</f>
        <v>#REF!</v>
      </c>
      <c r="Q146" s="59"/>
    </row>
    <row r="147" spans="1:17" ht="26" customHeight="1">
      <c r="A147" s="40" t="s">
        <v>506</v>
      </c>
      <c r="B147" s="41"/>
      <c r="C147" s="33" t="s">
        <v>130</v>
      </c>
      <c r="D147" s="41">
        <v>1</v>
      </c>
      <c r="E147" s="83" t="s">
        <v>369</v>
      </c>
      <c r="F147" s="105">
        <v>10.95</v>
      </c>
      <c r="G147" s="42">
        <v>5.48</v>
      </c>
      <c r="H147" s="213"/>
      <c r="I147" s="214"/>
      <c r="J147" s="214"/>
      <c r="K147" s="214"/>
      <c r="L147" s="215"/>
      <c r="M147" s="12"/>
      <c r="N147" s="127">
        <f t="shared" si="2"/>
        <v>0</v>
      </c>
      <c r="O147" s="59" t="e">
        <f>SUM(N147+#REF!+#REF!+#REF!)</f>
        <v>#REF!</v>
      </c>
      <c r="P147" s="59" t="e">
        <f>SUM(#REF!+#REF!+#REF!+#REF!)</f>
        <v>#REF!</v>
      </c>
      <c r="Q147" s="59"/>
    </row>
    <row r="148" spans="1:17" ht="26" customHeight="1">
      <c r="A148" s="35" t="s">
        <v>375</v>
      </c>
      <c r="B148" s="36"/>
      <c r="C148" s="37" t="s">
        <v>131</v>
      </c>
      <c r="D148" s="36">
        <v>1</v>
      </c>
      <c r="E148" s="90" t="s">
        <v>127</v>
      </c>
      <c r="F148" s="102">
        <v>19.95</v>
      </c>
      <c r="G148" s="39">
        <v>9.98</v>
      </c>
      <c r="H148" s="213"/>
      <c r="I148" s="214"/>
      <c r="J148" s="214"/>
      <c r="K148" s="214"/>
      <c r="L148" s="215"/>
      <c r="M148" s="12"/>
      <c r="N148" s="127">
        <f t="shared" si="2"/>
        <v>0</v>
      </c>
      <c r="O148" s="59" t="e">
        <f>SUM(N148+#REF!+#REF!+#REF!)</f>
        <v>#REF!</v>
      </c>
      <c r="P148" s="59" t="e">
        <f>SUM(#REF!+#REF!+#REF!+#REF!)</f>
        <v>#REF!</v>
      </c>
      <c r="Q148" s="59"/>
    </row>
    <row r="149" spans="1:17" ht="26" customHeight="1">
      <c r="A149" s="40" t="s">
        <v>132</v>
      </c>
      <c r="B149" s="41" t="s">
        <v>197</v>
      </c>
      <c r="C149" s="33" t="s">
        <v>516</v>
      </c>
      <c r="D149" s="41">
        <v>1</v>
      </c>
      <c r="E149" s="43" t="s">
        <v>25</v>
      </c>
      <c r="F149" s="103">
        <v>10.95</v>
      </c>
      <c r="G149" s="42">
        <v>5.48</v>
      </c>
      <c r="H149" s="213"/>
      <c r="I149" s="214"/>
      <c r="J149" s="214"/>
      <c r="K149" s="214"/>
      <c r="L149" s="215"/>
      <c r="M149" s="12"/>
      <c r="N149" s="127">
        <f t="shared" si="2"/>
        <v>0</v>
      </c>
      <c r="O149" s="59" t="e">
        <f>SUM(N149+#REF!+#REF!+#REF!)</f>
        <v>#REF!</v>
      </c>
      <c r="P149" s="59" t="e">
        <f>SUM(#REF!+#REF!+#REF!+#REF!)</f>
        <v>#REF!</v>
      </c>
      <c r="Q149" s="59"/>
    </row>
    <row r="150" spans="1:17" ht="26" customHeight="1">
      <c r="A150" s="35" t="s">
        <v>133</v>
      </c>
      <c r="B150" s="36" t="s">
        <v>197</v>
      </c>
      <c r="C150" s="37" t="s">
        <v>517</v>
      </c>
      <c r="D150" s="36">
        <v>1</v>
      </c>
      <c r="E150" s="36" t="s">
        <v>26</v>
      </c>
      <c r="F150" s="102">
        <v>11.95</v>
      </c>
      <c r="G150" s="39">
        <v>5.98</v>
      </c>
      <c r="H150" s="213"/>
      <c r="I150" s="214"/>
      <c r="J150" s="214"/>
      <c r="K150" s="214"/>
      <c r="L150" s="215"/>
      <c r="M150" s="12"/>
      <c r="N150" s="127">
        <f t="shared" si="2"/>
        <v>0</v>
      </c>
      <c r="O150" s="59" t="e">
        <f>SUM(N150+#REF!+#REF!+#REF!)</f>
        <v>#REF!</v>
      </c>
      <c r="P150" s="59" t="e">
        <f>SUM(#REF!+#REF!+#REF!+#REF!)</f>
        <v>#REF!</v>
      </c>
      <c r="Q150" s="59"/>
    </row>
    <row r="151" spans="1:17" ht="26" customHeight="1">
      <c r="A151" s="40" t="s">
        <v>134</v>
      </c>
      <c r="B151" s="41" t="s">
        <v>197</v>
      </c>
      <c r="C151" s="33" t="s">
        <v>518</v>
      </c>
      <c r="D151" s="41">
        <v>1</v>
      </c>
      <c r="E151" s="41" t="s">
        <v>27</v>
      </c>
      <c r="F151" s="103">
        <v>12.95</v>
      </c>
      <c r="G151" s="42">
        <v>6.48</v>
      </c>
      <c r="H151" s="213"/>
      <c r="I151" s="214"/>
      <c r="J151" s="214"/>
      <c r="K151" s="214"/>
      <c r="L151" s="215"/>
      <c r="M151" s="12"/>
      <c r="N151" s="127">
        <f t="shared" si="2"/>
        <v>0</v>
      </c>
      <c r="O151" s="59" t="e">
        <f>SUM(N151+#REF!+#REF!+#REF!)</f>
        <v>#REF!</v>
      </c>
      <c r="P151" s="59" t="e">
        <f>SUM(#REF!+#REF!+#REF!+#REF!)</f>
        <v>#REF!</v>
      </c>
      <c r="Q151" s="59"/>
    </row>
    <row r="152" spans="1:17" ht="26" customHeight="1">
      <c r="A152" s="35" t="s">
        <v>376</v>
      </c>
      <c r="B152" s="36"/>
      <c r="C152" s="37" t="s">
        <v>135</v>
      </c>
      <c r="D152" s="36">
        <v>1</v>
      </c>
      <c r="E152" s="83" t="s">
        <v>369</v>
      </c>
      <c r="F152" s="102">
        <v>13.95</v>
      </c>
      <c r="G152" s="39">
        <v>6.98</v>
      </c>
      <c r="H152" s="213"/>
      <c r="I152" s="214"/>
      <c r="J152" s="214"/>
      <c r="K152" s="214"/>
      <c r="L152" s="215"/>
      <c r="M152" s="12"/>
      <c r="N152" s="127">
        <f t="shared" si="2"/>
        <v>0</v>
      </c>
      <c r="O152" s="59" t="e">
        <f>SUM(N152+#REF!+#REF!+#REF!)</f>
        <v>#REF!</v>
      </c>
      <c r="P152" s="59" t="e">
        <f>SUM(#REF!+#REF!+#REF!+#REF!)</f>
        <v>#REF!</v>
      </c>
      <c r="Q152" s="59"/>
    </row>
    <row r="153" spans="1:17" ht="26" customHeight="1">
      <c r="A153" s="40" t="s">
        <v>377</v>
      </c>
      <c r="B153" s="41"/>
      <c r="C153" s="33" t="s">
        <v>378</v>
      </c>
      <c r="D153" s="41">
        <v>1</v>
      </c>
      <c r="E153" s="83" t="s">
        <v>369</v>
      </c>
      <c r="F153" s="103">
        <v>24.95</v>
      </c>
      <c r="G153" s="42">
        <v>12.48</v>
      </c>
      <c r="H153" s="213"/>
      <c r="I153" s="214"/>
      <c r="J153" s="214"/>
      <c r="K153" s="214"/>
      <c r="L153" s="215"/>
      <c r="M153" s="12"/>
      <c r="N153" s="127">
        <f t="shared" si="2"/>
        <v>0</v>
      </c>
      <c r="O153" s="59" t="e">
        <f>SUM(N153+#REF!+#REF!+#REF!)</f>
        <v>#REF!</v>
      </c>
      <c r="P153" s="59" t="e">
        <f>SUM(#REF!+#REF!+#REF!+#REF!)</f>
        <v>#REF!</v>
      </c>
      <c r="Q153" s="59"/>
    </row>
    <row r="154" spans="1:17" ht="26" customHeight="1">
      <c r="A154" s="35" t="s">
        <v>379</v>
      </c>
      <c r="B154" s="36"/>
      <c r="C154" s="37" t="s">
        <v>136</v>
      </c>
      <c r="D154" s="36">
        <v>1</v>
      </c>
      <c r="E154" s="83" t="s">
        <v>369</v>
      </c>
      <c r="F154" s="102">
        <v>6.95</v>
      </c>
      <c r="G154" s="39">
        <v>3.48</v>
      </c>
      <c r="H154" s="213"/>
      <c r="I154" s="214"/>
      <c r="J154" s="214"/>
      <c r="K154" s="214"/>
      <c r="L154" s="215"/>
      <c r="M154" s="12"/>
      <c r="N154" s="127">
        <f t="shared" si="2"/>
        <v>0</v>
      </c>
      <c r="O154" s="59" t="e">
        <f>SUM(N154+#REF!+#REF!+#REF!)</f>
        <v>#REF!</v>
      </c>
      <c r="P154" s="59" t="e">
        <f>SUM(#REF!+#REF!+#REF!+#REF!)</f>
        <v>#REF!</v>
      </c>
      <c r="Q154" s="59"/>
    </row>
    <row r="155" spans="1:17" ht="26" customHeight="1">
      <c r="A155" s="40" t="s">
        <v>137</v>
      </c>
      <c r="B155" s="41" t="s">
        <v>195</v>
      </c>
      <c r="C155" s="33" t="s">
        <v>138</v>
      </c>
      <c r="D155" s="41">
        <v>1</v>
      </c>
      <c r="E155" s="83"/>
      <c r="F155" s="103">
        <v>9.9499999999999993</v>
      </c>
      <c r="G155" s="42">
        <v>4.9800000000000004</v>
      </c>
      <c r="H155" s="213"/>
      <c r="I155" s="214"/>
      <c r="J155" s="214"/>
      <c r="K155" s="214"/>
      <c r="L155" s="215"/>
      <c r="M155" s="12"/>
      <c r="N155" s="127">
        <f t="shared" si="2"/>
        <v>0</v>
      </c>
      <c r="O155" s="59" t="e">
        <f>SUM(N155+#REF!+#REF!+#REF!)</f>
        <v>#REF!</v>
      </c>
      <c r="P155" s="59" t="e">
        <f>SUM(#REF!+#REF!+#REF!+#REF!)</f>
        <v>#REF!</v>
      </c>
      <c r="Q155" s="59"/>
    </row>
    <row r="156" spans="1:17" ht="26" customHeight="1">
      <c r="A156" s="35" t="s">
        <v>139</v>
      </c>
      <c r="B156" s="36" t="s">
        <v>197</v>
      </c>
      <c r="C156" s="37" t="s">
        <v>140</v>
      </c>
      <c r="D156" s="36">
        <v>1</v>
      </c>
      <c r="E156" s="83"/>
      <c r="F156" s="102">
        <v>15.95</v>
      </c>
      <c r="G156" s="39">
        <v>7.98</v>
      </c>
      <c r="H156" s="213"/>
      <c r="I156" s="214"/>
      <c r="J156" s="214"/>
      <c r="K156" s="214"/>
      <c r="L156" s="215"/>
      <c r="M156" s="12"/>
      <c r="N156" s="127">
        <f t="shared" si="2"/>
        <v>0</v>
      </c>
      <c r="O156" s="59" t="e">
        <f>SUM(N156+#REF!+#REF!+#REF!)</f>
        <v>#REF!</v>
      </c>
      <c r="P156" s="59" t="e">
        <f>SUM(#REF!+#REF!+#REF!+#REF!)</f>
        <v>#REF!</v>
      </c>
      <c r="Q156" s="59"/>
    </row>
    <row r="157" spans="1:17" ht="26" customHeight="1">
      <c r="A157" s="40" t="s">
        <v>141</v>
      </c>
      <c r="B157" s="41" t="s">
        <v>197</v>
      </c>
      <c r="C157" s="33" t="s">
        <v>142</v>
      </c>
      <c r="D157" s="41">
        <v>1</v>
      </c>
      <c r="E157" s="83"/>
      <c r="F157" s="103">
        <v>6.95</v>
      </c>
      <c r="G157" s="42">
        <v>3.48</v>
      </c>
      <c r="H157" s="213"/>
      <c r="I157" s="214"/>
      <c r="J157" s="214"/>
      <c r="K157" s="214"/>
      <c r="L157" s="215"/>
      <c r="M157" s="12"/>
      <c r="N157" s="127">
        <f t="shared" si="2"/>
        <v>0</v>
      </c>
      <c r="O157" s="59" t="e">
        <f>SUM(N157+#REF!+#REF!+#REF!)</f>
        <v>#REF!</v>
      </c>
      <c r="P157" s="59" t="e">
        <f>SUM(#REF!+#REF!+#REF!+#REF!)</f>
        <v>#REF!</v>
      </c>
      <c r="Q157" s="59"/>
    </row>
    <row r="158" spans="1:17" ht="26" customHeight="1">
      <c r="A158" s="35" t="s">
        <v>143</v>
      </c>
      <c r="B158" s="36" t="s">
        <v>197</v>
      </c>
      <c r="C158" s="37" t="s">
        <v>144</v>
      </c>
      <c r="D158" s="36">
        <v>1</v>
      </c>
      <c r="E158" s="83" t="s">
        <v>369</v>
      </c>
      <c r="F158" s="102">
        <v>34.950000000000003</v>
      </c>
      <c r="G158" s="39">
        <v>17.48</v>
      </c>
      <c r="H158" s="213"/>
      <c r="I158" s="214"/>
      <c r="J158" s="214"/>
      <c r="K158" s="214"/>
      <c r="L158" s="215"/>
      <c r="M158" s="12"/>
      <c r="N158" s="127">
        <f t="shared" si="2"/>
        <v>0</v>
      </c>
      <c r="O158" s="59" t="e">
        <f>SUM(N158+#REF!+#REF!+#REF!)</f>
        <v>#REF!</v>
      </c>
      <c r="P158" s="59" t="e">
        <f>SUM(#REF!+#REF!+#REF!+#REF!)</f>
        <v>#REF!</v>
      </c>
      <c r="Q158" s="59"/>
    </row>
    <row r="159" spans="1:17" ht="26" customHeight="1">
      <c r="A159" s="40" t="s">
        <v>513</v>
      </c>
      <c r="B159" s="41" t="s">
        <v>197</v>
      </c>
      <c r="C159" s="33" t="s">
        <v>514</v>
      </c>
      <c r="D159" s="41">
        <v>1</v>
      </c>
      <c r="E159" s="83" t="s">
        <v>515</v>
      </c>
      <c r="F159" s="103">
        <v>14.95</v>
      </c>
      <c r="G159" s="42">
        <v>7.48</v>
      </c>
      <c r="H159" s="213"/>
      <c r="I159" s="214"/>
      <c r="J159" s="214"/>
      <c r="K159" s="214"/>
      <c r="L159" s="215"/>
      <c r="M159" s="12"/>
      <c r="N159" s="127">
        <f t="shared" si="2"/>
        <v>0</v>
      </c>
      <c r="O159" s="59" t="e">
        <f>SUM(N159+#REF!+#REF!+#REF!)</f>
        <v>#REF!</v>
      </c>
      <c r="P159" s="59" t="e">
        <f>SUM(#REF!+#REF!+#REF!+#REF!)</f>
        <v>#REF!</v>
      </c>
      <c r="Q159" s="59"/>
    </row>
    <row r="160" spans="1:17" ht="26" customHeight="1">
      <c r="A160" s="35" t="s">
        <v>145</v>
      </c>
      <c r="B160" s="36" t="s">
        <v>197</v>
      </c>
      <c r="C160" s="37" t="s">
        <v>146</v>
      </c>
      <c r="D160" s="36">
        <v>1</v>
      </c>
      <c r="E160" s="36" t="s">
        <v>371</v>
      </c>
      <c r="F160" s="102">
        <v>29.95</v>
      </c>
      <c r="G160" s="39">
        <v>14.98</v>
      </c>
      <c r="H160" s="213"/>
      <c r="I160" s="214"/>
      <c r="J160" s="214"/>
      <c r="K160" s="214"/>
      <c r="L160" s="215"/>
      <c r="M160" s="12"/>
      <c r="N160" s="127">
        <f t="shared" si="2"/>
        <v>0</v>
      </c>
      <c r="O160" s="59" t="e">
        <f>SUM(N160+#REF!+#REF!+#REF!)</f>
        <v>#REF!</v>
      </c>
      <c r="P160" s="59" t="e">
        <f>SUM(#REF!+#REF!+#REF!+#REF!)</f>
        <v>#REF!</v>
      </c>
      <c r="Q160" s="59"/>
    </row>
    <row r="161" spans="1:17" ht="26" customHeight="1">
      <c r="A161" s="96" t="s">
        <v>381</v>
      </c>
      <c r="B161" s="34"/>
      <c r="C161" s="34"/>
      <c r="D161" s="34"/>
      <c r="E161" s="34"/>
      <c r="F161" s="34"/>
      <c r="G161" s="34"/>
      <c r="H161" s="222"/>
      <c r="I161" s="222"/>
      <c r="J161" s="222"/>
      <c r="K161" s="222"/>
      <c r="L161" s="222"/>
      <c r="M161" s="27"/>
      <c r="N161" s="133"/>
      <c r="O161" s="60"/>
      <c r="P161" s="60"/>
      <c r="Q161" s="60"/>
    </row>
    <row r="162" spans="1:17" ht="26" customHeight="1">
      <c r="A162" s="35" t="s">
        <v>382</v>
      </c>
      <c r="B162" s="36"/>
      <c r="C162" s="37" t="s">
        <v>383</v>
      </c>
      <c r="D162" s="36">
        <v>1</v>
      </c>
      <c r="E162" s="84" t="s">
        <v>369</v>
      </c>
      <c r="F162" s="102">
        <v>6.95</v>
      </c>
      <c r="G162" s="39">
        <v>3.48</v>
      </c>
      <c r="H162" s="213"/>
      <c r="I162" s="214"/>
      <c r="J162" s="214"/>
      <c r="K162" s="214"/>
      <c r="L162" s="215"/>
      <c r="M162" s="12"/>
      <c r="N162" s="127">
        <f t="shared" si="2"/>
        <v>0</v>
      </c>
      <c r="O162" s="59" t="e">
        <f>SUM(N162+#REF!+#REF!+#REF!)</f>
        <v>#REF!</v>
      </c>
      <c r="P162" s="59" t="e">
        <f>SUM(#REF!+#REF!+#REF!+#REF!)</f>
        <v>#REF!</v>
      </c>
      <c r="Q162" s="59"/>
    </row>
    <row r="163" spans="1:17" ht="26" customHeight="1">
      <c r="A163" s="40" t="s">
        <v>384</v>
      </c>
      <c r="B163" s="41"/>
      <c r="C163" s="33" t="s">
        <v>385</v>
      </c>
      <c r="D163" s="41">
        <v>1</v>
      </c>
      <c r="E163" s="83" t="s">
        <v>369</v>
      </c>
      <c r="F163" s="103">
        <v>7.95</v>
      </c>
      <c r="G163" s="42">
        <v>3.98</v>
      </c>
      <c r="H163" s="213"/>
      <c r="I163" s="214"/>
      <c r="J163" s="214"/>
      <c r="K163" s="214"/>
      <c r="L163" s="215"/>
      <c r="M163" s="12"/>
      <c r="N163" s="127">
        <f t="shared" si="2"/>
        <v>0</v>
      </c>
      <c r="O163" s="59" t="e">
        <f>SUM(N163+#REF!+#REF!+#REF!)</f>
        <v>#REF!</v>
      </c>
      <c r="P163" s="59" t="e">
        <f>SUM(#REF!+#REF!+#REF!+#REF!)</f>
        <v>#REF!</v>
      </c>
      <c r="Q163" s="59"/>
    </row>
    <row r="164" spans="1:17" ht="26" customHeight="1">
      <c r="A164" s="35" t="s">
        <v>386</v>
      </c>
      <c r="B164" s="36"/>
      <c r="C164" s="37" t="s">
        <v>387</v>
      </c>
      <c r="D164" s="36">
        <v>1</v>
      </c>
      <c r="E164" s="84" t="s">
        <v>369</v>
      </c>
      <c r="F164" s="102">
        <v>9.9499999999999993</v>
      </c>
      <c r="G164" s="39">
        <v>4.9800000000000004</v>
      </c>
      <c r="H164" s="213"/>
      <c r="I164" s="214"/>
      <c r="J164" s="214"/>
      <c r="K164" s="214"/>
      <c r="L164" s="215"/>
      <c r="M164" s="12"/>
      <c r="N164" s="127">
        <f t="shared" si="2"/>
        <v>0</v>
      </c>
      <c r="O164" s="59" t="e">
        <f>SUM(N164+#REF!+#REF!+#REF!)</f>
        <v>#REF!</v>
      </c>
      <c r="P164" s="59" t="e">
        <f>SUM(#REF!+#REF!+#REF!+#REF!)</f>
        <v>#REF!</v>
      </c>
      <c r="Q164" s="59"/>
    </row>
    <row r="165" spans="1:17" ht="26" customHeight="1">
      <c r="A165" s="40" t="s">
        <v>388</v>
      </c>
      <c r="B165" s="41"/>
      <c r="C165" s="33" t="s">
        <v>147</v>
      </c>
      <c r="D165" s="41">
        <v>1</v>
      </c>
      <c r="E165" s="83" t="s">
        <v>369</v>
      </c>
      <c r="F165" s="103">
        <v>16.95</v>
      </c>
      <c r="G165" s="42">
        <v>8.48</v>
      </c>
      <c r="H165" s="213"/>
      <c r="I165" s="214"/>
      <c r="J165" s="214"/>
      <c r="K165" s="214"/>
      <c r="L165" s="215"/>
      <c r="M165" s="12"/>
      <c r="N165" s="127">
        <f t="shared" si="2"/>
        <v>0</v>
      </c>
      <c r="O165" s="59" t="e">
        <f>SUM(N165+#REF!+#REF!+#REF!)</f>
        <v>#REF!</v>
      </c>
      <c r="P165" s="59" t="e">
        <f>SUM(#REF!+#REF!+#REF!+#REF!)</f>
        <v>#REF!</v>
      </c>
      <c r="Q165" s="59"/>
    </row>
    <row r="166" spans="1:17" ht="26" customHeight="1">
      <c r="A166" s="35" t="s">
        <v>389</v>
      </c>
      <c r="B166" s="36"/>
      <c r="C166" s="37" t="s">
        <v>434</v>
      </c>
      <c r="D166" s="36">
        <v>1</v>
      </c>
      <c r="E166" s="84" t="s">
        <v>369</v>
      </c>
      <c r="F166" s="102">
        <v>8.9499999999999993</v>
      </c>
      <c r="G166" s="39">
        <v>4.4800000000000004</v>
      </c>
      <c r="H166" s="213"/>
      <c r="I166" s="214"/>
      <c r="J166" s="214"/>
      <c r="K166" s="214"/>
      <c r="L166" s="215"/>
      <c r="M166" s="12"/>
      <c r="N166" s="127">
        <f t="shared" si="2"/>
        <v>0</v>
      </c>
      <c r="O166" s="59" t="e">
        <f>SUM(N166+#REF!+#REF!+#REF!)</f>
        <v>#REF!</v>
      </c>
      <c r="P166" s="59" t="e">
        <f>SUM(#REF!+#REF!+#REF!+#REF!)</f>
        <v>#REF!</v>
      </c>
      <c r="Q166" s="59"/>
    </row>
    <row r="167" spans="1:17" ht="26" customHeight="1">
      <c r="A167" s="40" t="s">
        <v>435</v>
      </c>
      <c r="B167" s="41"/>
      <c r="C167" s="33" t="s">
        <v>148</v>
      </c>
      <c r="D167" s="41">
        <v>1</v>
      </c>
      <c r="E167" s="43" t="s">
        <v>436</v>
      </c>
      <c r="F167" s="103">
        <v>6.95</v>
      </c>
      <c r="G167" s="42">
        <v>3.48</v>
      </c>
      <c r="H167" s="213"/>
      <c r="I167" s="214"/>
      <c r="J167" s="214"/>
      <c r="K167" s="214"/>
      <c r="L167" s="215"/>
      <c r="M167" s="12"/>
      <c r="N167" s="127">
        <f t="shared" si="2"/>
        <v>0</v>
      </c>
      <c r="O167" s="59" t="e">
        <f>SUM(N167+#REF!+#REF!+#REF!)</f>
        <v>#REF!</v>
      </c>
      <c r="P167" s="59" t="e">
        <f>SUM(#REF!+#REF!+#REF!+#REF!)</f>
        <v>#REF!</v>
      </c>
      <c r="Q167" s="59"/>
    </row>
    <row r="168" spans="1:17" ht="26" customHeight="1">
      <c r="A168" s="35" t="s">
        <v>437</v>
      </c>
      <c r="B168" s="36"/>
      <c r="C168" s="37" t="s">
        <v>438</v>
      </c>
      <c r="D168" s="36">
        <v>1</v>
      </c>
      <c r="E168" s="36" t="s">
        <v>439</v>
      </c>
      <c r="F168" s="102">
        <v>32.950000000000003</v>
      </c>
      <c r="G168" s="39">
        <v>16.48</v>
      </c>
      <c r="H168" s="213"/>
      <c r="I168" s="214"/>
      <c r="J168" s="214"/>
      <c r="K168" s="214"/>
      <c r="L168" s="215"/>
      <c r="M168" s="12"/>
      <c r="N168" s="127">
        <f t="shared" si="2"/>
        <v>0</v>
      </c>
      <c r="O168" s="59" t="e">
        <f>SUM(N168+#REF!+#REF!+#REF!)</f>
        <v>#REF!</v>
      </c>
      <c r="P168" s="59" t="e">
        <f>SUM(#REF!+#REF!+#REF!+#REF!)</f>
        <v>#REF!</v>
      </c>
      <c r="Q168" s="59"/>
    </row>
    <row r="169" spans="1:17" ht="26" customHeight="1">
      <c r="A169" s="40" t="s">
        <v>440</v>
      </c>
      <c r="B169" s="41"/>
      <c r="C169" s="33" t="s">
        <v>441</v>
      </c>
      <c r="D169" s="41">
        <v>1</v>
      </c>
      <c r="E169" s="43" t="s">
        <v>442</v>
      </c>
      <c r="F169" s="103">
        <v>34.950000000000003</v>
      </c>
      <c r="G169" s="42">
        <v>17.48</v>
      </c>
      <c r="H169" s="213"/>
      <c r="I169" s="214"/>
      <c r="J169" s="214"/>
      <c r="K169" s="214"/>
      <c r="L169" s="215"/>
      <c r="M169" s="12"/>
      <c r="N169" s="127">
        <f t="shared" si="2"/>
        <v>0</v>
      </c>
      <c r="O169" s="59" t="e">
        <f>SUM(N169+#REF!+#REF!+#REF!)</f>
        <v>#REF!</v>
      </c>
      <c r="P169" s="59" t="e">
        <f>SUM(#REF!+#REF!+#REF!+#REF!)</f>
        <v>#REF!</v>
      </c>
      <c r="Q169" s="59"/>
    </row>
    <row r="170" spans="1:17" ht="26" customHeight="1">
      <c r="A170" s="96" t="s">
        <v>321</v>
      </c>
      <c r="B170" s="34"/>
      <c r="C170" s="34"/>
      <c r="D170" s="34"/>
      <c r="E170" s="34"/>
      <c r="F170" s="34"/>
      <c r="G170" s="34"/>
      <c r="H170" s="222"/>
      <c r="I170" s="222"/>
      <c r="J170" s="222"/>
      <c r="K170" s="222"/>
      <c r="L170" s="222"/>
      <c r="M170" s="27"/>
      <c r="N170" s="133"/>
      <c r="O170" s="60"/>
      <c r="P170" s="60"/>
      <c r="Q170" s="60"/>
    </row>
    <row r="171" spans="1:17" ht="26" customHeight="1">
      <c r="A171" s="35" t="s">
        <v>322</v>
      </c>
      <c r="B171" s="36"/>
      <c r="C171" s="37" t="s">
        <v>149</v>
      </c>
      <c r="D171" s="36">
        <v>1</v>
      </c>
      <c r="E171" s="84" t="s">
        <v>369</v>
      </c>
      <c r="F171" s="102">
        <v>147.94999999999999</v>
      </c>
      <c r="G171" s="39">
        <v>73.98</v>
      </c>
      <c r="H171" s="213"/>
      <c r="I171" s="214"/>
      <c r="J171" s="214"/>
      <c r="K171" s="214"/>
      <c r="L171" s="215"/>
      <c r="M171" s="12"/>
      <c r="N171" s="127">
        <f t="shared" si="2"/>
        <v>0</v>
      </c>
      <c r="O171" s="59" t="e">
        <f>SUM(N171+#REF!+#REF!+#REF!)</f>
        <v>#REF!</v>
      </c>
      <c r="P171" s="59" t="e">
        <f>SUM(#REF!+#REF!+#REF!+#REF!)</f>
        <v>#REF!</v>
      </c>
      <c r="Q171" s="59"/>
    </row>
    <row r="172" spans="1:17" ht="26" customHeight="1">
      <c r="A172" s="40" t="s">
        <v>323</v>
      </c>
      <c r="B172" s="41"/>
      <c r="C172" s="33" t="s">
        <v>150</v>
      </c>
      <c r="D172" s="41">
        <v>1</v>
      </c>
      <c r="E172" s="84" t="s">
        <v>369</v>
      </c>
      <c r="F172" s="103">
        <v>147.94999999999999</v>
      </c>
      <c r="G172" s="42">
        <v>73.98</v>
      </c>
      <c r="H172" s="213"/>
      <c r="I172" s="214"/>
      <c r="J172" s="214"/>
      <c r="K172" s="214"/>
      <c r="L172" s="215"/>
      <c r="M172" s="12"/>
      <c r="N172" s="127">
        <f t="shared" si="2"/>
        <v>0</v>
      </c>
      <c r="O172" s="59" t="e">
        <f>SUM(N172+#REF!+#REF!+#REF!)</f>
        <v>#REF!</v>
      </c>
      <c r="P172" s="59" t="e">
        <f>SUM(#REF!+#REF!+#REF!+#REF!)</f>
        <v>#REF!</v>
      </c>
      <c r="Q172" s="59"/>
    </row>
    <row r="173" spans="1:17" ht="26" customHeight="1">
      <c r="A173" s="35" t="s">
        <v>324</v>
      </c>
      <c r="B173" s="36"/>
      <c r="C173" s="37" t="s">
        <v>151</v>
      </c>
      <c r="D173" s="36">
        <v>1</v>
      </c>
      <c r="E173" s="84" t="s">
        <v>369</v>
      </c>
      <c r="F173" s="102">
        <v>147.94999999999999</v>
      </c>
      <c r="G173" s="39">
        <v>73.98</v>
      </c>
      <c r="H173" s="213"/>
      <c r="I173" s="214"/>
      <c r="J173" s="214"/>
      <c r="K173" s="214"/>
      <c r="L173" s="215"/>
      <c r="M173" s="12"/>
      <c r="N173" s="127">
        <f t="shared" si="2"/>
        <v>0</v>
      </c>
      <c r="O173" s="59" t="e">
        <f>SUM(N173+#REF!+#REF!+#REF!)</f>
        <v>#REF!</v>
      </c>
      <c r="P173" s="59" t="e">
        <f>SUM(#REF!+#REF!+#REF!+#REF!)</f>
        <v>#REF!</v>
      </c>
      <c r="Q173" s="59"/>
    </row>
    <row r="174" spans="1:17" ht="26" customHeight="1">
      <c r="A174" s="40" t="s">
        <v>325</v>
      </c>
      <c r="B174" s="41"/>
      <c r="C174" s="33" t="s">
        <v>152</v>
      </c>
      <c r="D174" s="41">
        <v>1</v>
      </c>
      <c r="E174" s="84" t="s">
        <v>369</v>
      </c>
      <c r="F174" s="103">
        <v>147.94999999999999</v>
      </c>
      <c r="G174" s="42">
        <v>73.98</v>
      </c>
      <c r="H174" s="213"/>
      <c r="I174" s="214"/>
      <c r="J174" s="214"/>
      <c r="K174" s="214"/>
      <c r="L174" s="215"/>
      <c r="M174" s="12"/>
      <c r="N174" s="127">
        <f t="shared" si="2"/>
        <v>0</v>
      </c>
      <c r="O174" s="59" t="e">
        <f>SUM(N174+#REF!+#REF!+#REF!)</f>
        <v>#REF!</v>
      </c>
      <c r="P174" s="59" t="e">
        <f>SUM(#REF!+#REF!+#REF!+#REF!)</f>
        <v>#REF!</v>
      </c>
      <c r="Q174" s="59"/>
    </row>
    <row r="175" spans="1:17" ht="26" customHeight="1">
      <c r="A175" s="35" t="s">
        <v>326</v>
      </c>
      <c r="B175" s="36"/>
      <c r="C175" s="37" t="s">
        <v>49</v>
      </c>
      <c r="D175" s="36">
        <v>1</v>
      </c>
      <c r="E175" s="84" t="s">
        <v>369</v>
      </c>
      <c r="F175" s="102">
        <v>147.94999999999999</v>
      </c>
      <c r="G175" s="39">
        <v>73.98</v>
      </c>
      <c r="H175" s="213"/>
      <c r="I175" s="214"/>
      <c r="J175" s="214"/>
      <c r="K175" s="214"/>
      <c r="L175" s="215"/>
      <c r="M175" s="12"/>
      <c r="N175" s="127">
        <f t="shared" si="2"/>
        <v>0</v>
      </c>
      <c r="O175" s="59" t="e">
        <f>SUM(N175+#REF!+#REF!+#REF!)</f>
        <v>#REF!</v>
      </c>
      <c r="P175" s="59" t="e">
        <f>SUM(#REF!+#REF!+#REF!+#REF!)</f>
        <v>#REF!</v>
      </c>
      <c r="Q175" s="59"/>
    </row>
    <row r="176" spans="1:17" ht="26" customHeight="1">
      <c r="A176" s="40" t="s">
        <v>415</v>
      </c>
      <c r="B176" s="41"/>
      <c r="C176" s="33" t="s">
        <v>50</v>
      </c>
      <c r="D176" s="41">
        <v>1</v>
      </c>
      <c r="E176" s="84" t="s">
        <v>369</v>
      </c>
      <c r="F176" s="103">
        <v>147.94999999999999</v>
      </c>
      <c r="G176" s="42">
        <v>73.98</v>
      </c>
      <c r="H176" s="213"/>
      <c r="I176" s="214"/>
      <c r="J176" s="214"/>
      <c r="K176" s="214"/>
      <c r="L176" s="215"/>
      <c r="M176" s="12"/>
      <c r="N176" s="127">
        <f t="shared" si="2"/>
        <v>0</v>
      </c>
      <c r="O176" s="59" t="e">
        <f>SUM(N176+#REF!+#REF!+#REF!)</f>
        <v>#REF!</v>
      </c>
      <c r="P176" s="59" t="e">
        <f>SUM(#REF!+#REF!+#REF!+#REF!)</f>
        <v>#REF!</v>
      </c>
      <c r="Q176" s="59"/>
    </row>
    <row r="177" spans="1:17" ht="26" customHeight="1">
      <c r="A177" s="35" t="s">
        <v>416</v>
      </c>
      <c r="B177" s="36"/>
      <c r="C177" s="37" t="s">
        <v>51</v>
      </c>
      <c r="D177" s="36">
        <v>1</v>
      </c>
      <c r="E177" s="84" t="s">
        <v>369</v>
      </c>
      <c r="F177" s="102">
        <v>147.94999999999999</v>
      </c>
      <c r="G177" s="39">
        <v>73.98</v>
      </c>
      <c r="H177" s="213"/>
      <c r="I177" s="214"/>
      <c r="J177" s="214"/>
      <c r="K177" s="214"/>
      <c r="L177" s="215"/>
      <c r="M177" s="12"/>
      <c r="N177" s="127">
        <f t="shared" si="2"/>
        <v>0</v>
      </c>
      <c r="O177" s="59" t="e">
        <f>SUM(N177+#REF!+#REF!+#REF!)</f>
        <v>#REF!</v>
      </c>
      <c r="P177" s="59" t="e">
        <f>SUM(#REF!+#REF!+#REF!+#REF!)</f>
        <v>#REF!</v>
      </c>
      <c r="Q177" s="59"/>
    </row>
    <row r="178" spans="1:17" ht="26" customHeight="1">
      <c r="A178" s="40" t="s">
        <v>417</v>
      </c>
      <c r="B178" s="41"/>
      <c r="C178" s="33" t="s">
        <v>52</v>
      </c>
      <c r="D178" s="41">
        <v>1</v>
      </c>
      <c r="E178" s="84" t="s">
        <v>369</v>
      </c>
      <c r="F178" s="103">
        <v>147.94999999999999</v>
      </c>
      <c r="G178" s="42">
        <v>73.98</v>
      </c>
      <c r="H178" s="213"/>
      <c r="I178" s="214"/>
      <c r="J178" s="214"/>
      <c r="K178" s="214"/>
      <c r="L178" s="215"/>
      <c r="M178" s="12"/>
      <c r="N178" s="127">
        <f t="shared" si="2"/>
        <v>0</v>
      </c>
      <c r="O178" s="59" t="e">
        <f>SUM(N178+#REF!+#REF!+#REF!)</f>
        <v>#REF!</v>
      </c>
      <c r="P178" s="59" t="e">
        <f>SUM(#REF!+#REF!+#REF!+#REF!)</f>
        <v>#REF!</v>
      </c>
      <c r="Q178" s="59"/>
    </row>
    <row r="179" spans="1:17" ht="26" customHeight="1">
      <c r="A179" s="35" t="s">
        <v>507</v>
      </c>
      <c r="B179" s="36"/>
      <c r="C179" s="37" t="s">
        <v>53</v>
      </c>
      <c r="D179" s="36">
        <v>1</v>
      </c>
      <c r="E179" s="84" t="s">
        <v>369</v>
      </c>
      <c r="F179" s="102">
        <v>147.94999999999999</v>
      </c>
      <c r="G179" s="39">
        <v>73.98</v>
      </c>
      <c r="H179" s="213"/>
      <c r="I179" s="214"/>
      <c r="J179" s="214"/>
      <c r="K179" s="214"/>
      <c r="L179" s="215"/>
      <c r="M179" s="12"/>
      <c r="N179" s="127">
        <f t="shared" si="2"/>
        <v>0</v>
      </c>
      <c r="O179" s="59" t="e">
        <f>SUM(N179+#REF!+#REF!+#REF!)</f>
        <v>#REF!</v>
      </c>
      <c r="P179" s="59" t="e">
        <f>SUM(#REF!+#REF!+#REF!+#REF!)</f>
        <v>#REF!</v>
      </c>
      <c r="Q179" s="59"/>
    </row>
    <row r="180" spans="1:17" ht="26" customHeight="1">
      <c r="A180" s="40" t="s">
        <v>286</v>
      </c>
      <c r="B180" s="41"/>
      <c r="C180" s="33" t="s">
        <v>54</v>
      </c>
      <c r="D180" s="41">
        <v>1</v>
      </c>
      <c r="E180" s="84" t="s">
        <v>369</v>
      </c>
      <c r="F180" s="103">
        <v>147.94999999999999</v>
      </c>
      <c r="G180" s="42">
        <v>73.98</v>
      </c>
      <c r="H180" s="213"/>
      <c r="I180" s="214"/>
      <c r="J180" s="214"/>
      <c r="K180" s="214"/>
      <c r="L180" s="215"/>
      <c r="M180" s="12"/>
      <c r="N180" s="127">
        <f t="shared" si="2"/>
        <v>0</v>
      </c>
      <c r="O180" s="59" t="e">
        <f>SUM(N180+#REF!+#REF!+#REF!)</f>
        <v>#REF!</v>
      </c>
      <c r="P180" s="59" t="e">
        <f>SUM(#REF!+#REF!+#REF!+#REF!)</f>
        <v>#REF!</v>
      </c>
      <c r="Q180" s="59"/>
    </row>
    <row r="181" spans="1:17" ht="26" customHeight="1">
      <c r="A181" s="35" t="s">
        <v>287</v>
      </c>
      <c r="B181" s="36"/>
      <c r="C181" s="37" t="s">
        <v>55</v>
      </c>
      <c r="D181" s="36">
        <v>1</v>
      </c>
      <c r="E181" s="84" t="s">
        <v>369</v>
      </c>
      <c r="F181" s="102">
        <v>147.94999999999999</v>
      </c>
      <c r="G181" s="39">
        <v>73.98</v>
      </c>
      <c r="H181" s="213"/>
      <c r="I181" s="214"/>
      <c r="J181" s="214"/>
      <c r="K181" s="214"/>
      <c r="L181" s="215"/>
      <c r="M181" s="12"/>
      <c r="N181" s="127">
        <f t="shared" si="2"/>
        <v>0</v>
      </c>
      <c r="O181" s="59" t="e">
        <f>SUM(N181+#REF!+#REF!+#REF!)</f>
        <v>#REF!</v>
      </c>
      <c r="P181" s="59" t="e">
        <f>SUM(#REF!+#REF!+#REF!+#REF!)</f>
        <v>#REF!</v>
      </c>
      <c r="Q181" s="59"/>
    </row>
    <row r="182" spans="1:17" ht="26" customHeight="1">
      <c r="A182" s="40" t="s">
        <v>288</v>
      </c>
      <c r="B182" s="41"/>
      <c r="C182" s="33" t="s">
        <v>56</v>
      </c>
      <c r="D182" s="41">
        <v>1</v>
      </c>
      <c r="E182" s="84" t="s">
        <v>369</v>
      </c>
      <c r="F182" s="103">
        <v>147.94999999999999</v>
      </c>
      <c r="G182" s="42">
        <v>73.98</v>
      </c>
      <c r="H182" s="213"/>
      <c r="I182" s="214"/>
      <c r="J182" s="214"/>
      <c r="K182" s="214"/>
      <c r="L182" s="215"/>
      <c r="M182" s="12"/>
      <c r="N182" s="127">
        <f t="shared" si="2"/>
        <v>0</v>
      </c>
      <c r="O182" s="59" t="e">
        <f>SUM(N182+#REF!+#REF!+#REF!)</f>
        <v>#REF!</v>
      </c>
      <c r="P182" s="59" t="e">
        <f>SUM(#REF!+#REF!+#REF!+#REF!)</f>
        <v>#REF!</v>
      </c>
      <c r="Q182" s="59"/>
    </row>
    <row r="183" spans="1:17" ht="26" customHeight="1">
      <c r="A183" s="35" t="s">
        <v>289</v>
      </c>
      <c r="B183" s="36"/>
      <c r="C183" s="37" t="s">
        <v>57</v>
      </c>
      <c r="D183" s="36">
        <v>1</v>
      </c>
      <c r="E183" s="84" t="s">
        <v>369</v>
      </c>
      <c r="F183" s="102">
        <v>147.94999999999999</v>
      </c>
      <c r="G183" s="39">
        <v>73.98</v>
      </c>
      <c r="H183" s="213"/>
      <c r="I183" s="214"/>
      <c r="J183" s="214"/>
      <c r="K183" s="214"/>
      <c r="L183" s="215"/>
      <c r="M183" s="12"/>
      <c r="N183" s="127">
        <f t="shared" si="2"/>
        <v>0</v>
      </c>
      <c r="O183" s="59" t="e">
        <f>SUM(N183+#REF!+#REF!+#REF!)</f>
        <v>#REF!</v>
      </c>
      <c r="P183" s="59" t="e">
        <f>SUM(#REF!+#REF!+#REF!+#REF!)</f>
        <v>#REF!</v>
      </c>
      <c r="Q183" s="59"/>
    </row>
    <row r="184" spans="1:17" ht="26" customHeight="1">
      <c r="A184" s="40" t="s">
        <v>290</v>
      </c>
      <c r="B184" s="41"/>
      <c r="C184" s="33" t="s">
        <v>58</v>
      </c>
      <c r="D184" s="41">
        <v>1</v>
      </c>
      <c r="E184" s="84" t="s">
        <v>369</v>
      </c>
      <c r="F184" s="103">
        <v>147.94999999999999</v>
      </c>
      <c r="G184" s="42">
        <v>73.98</v>
      </c>
      <c r="H184" s="213"/>
      <c r="I184" s="214"/>
      <c r="J184" s="214"/>
      <c r="K184" s="214"/>
      <c r="L184" s="215"/>
      <c r="M184" s="12"/>
      <c r="N184" s="127">
        <f t="shared" si="2"/>
        <v>0</v>
      </c>
      <c r="O184" s="59" t="e">
        <f>SUM(N184+#REF!+#REF!+#REF!)</f>
        <v>#REF!</v>
      </c>
      <c r="P184" s="59" t="e">
        <f>SUM(#REF!+#REF!+#REF!+#REF!)</f>
        <v>#REF!</v>
      </c>
      <c r="Q184" s="59"/>
    </row>
    <row r="185" spans="1:17" ht="26" customHeight="1">
      <c r="A185" s="35" t="s">
        <v>291</v>
      </c>
      <c r="B185" s="36"/>
      <c r="C185" s="37" t="s">
        <v>59</v>
      </c>
      <c r="D185" s="36">
        <v>1</v>
      </c>
      <c r="E185" s="84" t="s">
        <v>369</v>
      </c>
      <c r="F185" s="102">
        <v>147.94999999999999</v>
      </c>
      <c r="G185" s="39">
        <v>73.98</v>
      </c>
      <c r="H185" s="213"/>
      <c r="I185" s="214"/>
      <c r="J185" s="214"/>
      <c r="K185" s="214"/>
      <c r="L185" s="215"/>
      <c r="M185" s="12"/>
      <c r="N185" s="127">
        <f t="shared" si="2"/>
        <v>0</v>
      </c>
      <c r="O185" s="59" t="e">
        <f>SUM(N185+#REF!+#REF!+#REF!)</f>
        <v>#REF!</v>
      </c>
      <c r="P185" s="59" t="e">
        <f>SUM(#REF!+#REF!+#REF!+#REF!)</f>
        <v>#REF!</v>
      </c>
      <c r="Q185" s="59"/>
    </row>
    <row r="186" spans="1:17" ht="26" customHeight="1">
      <c r="A186" s="40" t="s">
        <v>292</v>
      </c>
      <c r="B186" s="41"/>
      <c r="C186" s="33" t="s">
        <v>60</v>
      </c>
      <c r="D186" s="41">
        <v>1</v>
      </c>
      <c r="E186" s="84" t="s">
        <v>369</v>
      </c>
      <c r="F186" s="103">
        <v>147.94999999999999</v>
      </c>
      <c r="G186" s="42">
        <v>73.98</v>
      </c>
      <c r="H186" s="213"/>
      <c r="I186" s="214"/>
      <c r="J186" s="214"/>
      <c r="K186" s="214"/>
      <c r="L186" s="215"/>
      <c r="M186" s="12"/>
      <c r="N186" s="127">
        <f t="shared" si="2"/>
        <v>0</v>
      </c>
      <c r="O186" s="59" t="e">
        <f>SUM(N186+#REF!+#REF!+#REF!)</f>
        <v>#REF!</v>
      </c>
      <c r="P186" s="59" t="e">
        <f>SUM(#REF!+#REF!+#REF!+#REF!)</f>
        <v>#REF!</v>
      </c>
      <c r="Q186" s="59"/>
    </row>
    <row r="187" spans="1:17" ht="26" customHeight="1">
      <c r="A187" s="35" t="s">
        <v>293</v>
      </c>
      <c r="B187" s="36"/>
      <c r="C187" s="37" t="s">
        <v>61</v>
      </c>
      <c r="D187" s="36">
        <v>1</v>
      </c>
      <c r="E187" s="84" t="s">
        <v>369</v>
      </c>
      <c r="F187" s="102">
        <v>147.94999999999999</v>
      </c>
      <c r="G187" s="39">
        <v>73.98</v>
      </c>
      <c r="H187" s="213"/>
      <c r="I187" s="214"/>
      <c r="J187" s="214"/>
      <c r="K187" s="214"/>
      <c r="L187" s="215"/>
      <c r="M187" s="12"/>
      <c r="N187" s="127">
        <f t="shared" si="2"/>
        <v>0</v>
      </c>
      <c r="O187" s="59" t="e">
        <f>SUM(N187+#REF!+#REF!+#REF!)</f>
        <v>#REF!</v>
      </c>
      <c r="P187" s="59" t="e">
        <f>SUM(#REF!+#REF!+#REF!+#REF!)</f>
        <v>#REF!</v>
      </c>
      <c r="Q187" s="59"/>
    </row>
    <row r="188" spans="1:17" ht="26" customHeight="1">
      <c r="A188" s="40" t="s">
        <v>294</v>
      </c>
      <c r="B188" s="41"/>
      <c r="C188" s="33" t="s">
        <v>62</v>
      </c>
      <c r="D188" s="41">
        <v>1</v>
      </c>
      <c r="E188" s="84" t="s">
        <v>369</v>
      </c>
      <c r="F188" s="103">
        <v>147.94999999999999</v>
      </c>
      <c r="G188" s="42">
        <v>73.98</v>
      </c>
      <c r="H188" s="213"/>
      <c r="I188" s="214"/>
      <c r="J188" s="214"/>
      <c r="K188" s="214"/>
      <c r="L188" s="215"/>
      <c r="M188" s="12"/>
      <c r="N188" s="127">
        <f t="shared" si="2"/>
        <v>0</v>
      </c>
      <c r="O188" s="59" t="e">
        <f>SUM(N188+#REF!+#REF!+#REF!)</f>
        <v>#REF!</v>
      </c>
      <c r="P188" s="59" t="e">
        <f>SUM(#REF!+#REF!+#REF!+#REF!)</f>
        <v>#REF!</v>
      </c>
      <c r="Q188" s="59"/>
    </row>
    <row r="189" spans="1:17" ht="26" customHeight="1">
      <c r="A189" s="35" t="s">
        <v>295</v>
      </c>
      <c r="B189" s="36"/>
      <c r="C189" s="37" t="s">
        <v>63</v>
      </c>
      <c r="D189" s="36">
        <v>1</v>
      </c>
      <c r="E189" s="84" t="s">
        <v>369</v>
      </c>
      <c r="F189" s="102">
        <v>147.94999999999999</v>
      </c>
      <c r="G189" s="39">
        <v>73.98</v>
      </c>
      <c r="H189" s="213"/>
      <c r="I189" s="214"/>
      <c r="J189" s="214"/>
      <c r="K189" s="214"/>
      <c r="L189" s="215"/>
      <c r="M189" s="12"/>
      <c r="N189" s="127">
        <f t="shared" si="2"/>
        <v>0</v>
      </c>
      <c r="O189" s="59" t="e">
        <f>SUM(N189+#REF!+#REF!+#REF!)</f>
        <v>#REF!</v>
      </c>
      <c r="P189" s="59" t="e">
        <f>SUM(#REF!+#REF!+#REF!+#REF!)</f>
        <v>#REF!</v>
      </c>
      <c r="Q189" s="59"/>
    </row>
    <row r="190" spans="1:17" ht="26" customHeight="1">
      <c r="A190" s="40" t="s">
        <v>296</v>
      </c>
      <c r="B190" s="41"/>
      <c r="C190" s="33" t="s">
        <v>64</v>
      </c>
      <c r="D190" s="41">
        <v>1</v>
      </c>
      <c r="E190" s="84" t="s">
        <v>369</v>
      </c>
      <c r="F190" s="103">
        <v>147.94999999999999</v>
      </c>
      <c r="G190" s="42">
        <v>73.98</v>
      </c>
      <c r="H190" s="213"/>
      <c r="I190" s="214"/>
      <c r="J190" s="214"/>
      <c r="K190" s="214"/>
      <c r="L190" s="215"/>
      <c r="M190" s="12"/>
      <c r="N190" s="127">
        <f t="shared" si="2"/>
        <v>0</v>
      </c>
      <c r="O190" s="59" t="e">
        <f>SUM(N190+#REF!+#REF!+#REF!)</f>
        <v>#REF!</v>
      </c>
      <c r="P190" s="59" t="e">
        <f>SUM(#REF!+#REF!+#REF!+#REF!)</f>
        <v>#REF!</v>
      </c>
      <c r="Q190" s="59"/>
    </row>
    <row r="191" spans="1:17" ht="26" customHeight="1">
      <c r="A191" s="35" t="s">
        <v>65</v>
      </c>
      <c r="B191" s="36"/>
      <c r="C191" s="37" t="s">
        <v>66</v>
      </c>
      <c r="D191" s="36">
        <v>1</v>
      </c>
      <c r="E191" s="84" t="s">
        <v>369</v>
      </c>
      <c r="F191" s="102">
        <v>147.94999999999999</v>
      </c>
      <c r="G191" s="39">
        <v>73.98</v>
      </c>
      <c r="H191" s="213"/>
      <c r="I191" s="214"/>
      <c r="J191" s="214"/>
      <c r="K191" s="214"/>
      <c r="L191" s="215"/>
      <c r="M191" s="12"/>
      <c r="N191" s="127">
        <f t="shared" si="2"/>
        <v>0</v>
      </c>
      <c r="O191" s="59" t="e">
        <f>SUM(N191+#REF!+#REF!+#REF!)</f>
        <v>#REF!</v>
      </c>
      <c r="P191" s="59" t="e">
        <f>SUM(#REF!+#REF!+#REF!+#REF!)</f>
        <v>#REF!</v>
      </c>
      <c r="Q191" s="59"/>
    </row>
    <row r="192" spans="1:17" ht="26" customHeight="1">
      <c r="A192" s="40" t="s">
        <v>67</v>
      </c>
      <c r="B192" s="41"/>
      <c r="C192" s="33" t="s">
        <v>68</v>
      </c>
      <c r="D192" s="41">
        <v>1</v>
      </c>
      <c r="E192" s="84" t="s">
        <v>369</v>
      </c>
      <c r="F192" s="103">
        <v>147.94999999999999</v>
      </c>
      <c r="G192" s="42">
        <v>73.98</v>
      </c>
      <c r="H192" s="213"/>
      <c r="I192" s="214"/>
      <c r="J192" s="214"/>
      <c r="K192" s="214"/>
      <c r="L192" s="215"/>
      <c r="M192" s="12"/>
      <c r="N192" s="127">
        <f t="shared" si="2"/>
        <v>0</v>
      </c>
      <c r="O192" s="59" t="e">
        <f>SUM(N192+#REF!+#REF!+#REF!)</f>
        <v>#REF!</v>
      </c>
      <c r="P192" s="59" t="e">
        <f>SUM(#REF!+#REF!+#REF!+#REF!)</f>
        <v>#REF!</v>
      </c>
      <c r="Q192" s="59"/>
    </row>
    <row r="193" spans="1:17" s="9" customFormat="1" ht="26" customHeight="1">
      <c r="A193" s="35" t="s">
        <v>69</v>
      </c>
      <c r="B193" s="36"/>
      <c r="C193" s="37" t="s">
        <v>70</v>
      </c>
      <c r="D193" s="36">
        <v>1</v>
      </c>
      <c r="E193" s="84" t="s">
        <v>369</v>
      </c>
      <c r="F193" s="102">
        <v>147.94999999999999</v>
      </c>
      <c r="G193" s="39">
        <v>73.98</v>
      </c>
      <c r="H193" s="213"/>
      <c r="I193" s="214"/>
      <c r="J193" s="214"/>
      <c r="K193" s="214"/>
      <c r="L193" s="215"/>
      <c r="M193" s="12"/>
      <c r="N193" s="127">
        <f t="shared" si="2"/>
        <v>0</v>
      </c>
      <c r="O193" s="59" t="e">
        <f>SUM(N193+#REF!+#REF!+#REF!)</f>
        <v>#REF!</v>
      </c>
      <c r="P193" s="59" t="e">
        <f>SUM(#REF!+#REF!+#REF!+#REF!)</f>
        <v>#REF!</v>
      </c>
      <c r="Q193" s="59"/>
    </row>
    <row r="194" spans="1:17" s="9" customFormat="1" ht="26" customHeight="1">
      <c r="A194" s="40" t="s">
        <v>71</v>
      </c>
      <c r="B194" s="41"/>
      <c r="C194" s="33" t="s">
        <v>72</v>
      </c>
      <c r="D194" s="41">
        <v>1</v>
      </c>
      <c r="E194" s="84" t="s">
        <v>369</v>
      </c>
      <c r="F194" s="103">
        <v>147.94999999999999</v>
      </c>
      <c r="G194" s="42">
        <v>73.98</v>
      </c>
      <c r="H194" s="213"/>
      <c r="I194" s="214"/>
      <c r="J194" s="214"/>
      <c r="K194" s="214"/>
      <c r="L194" s="215"/>
      <c r="M194" s="12"/>
      <c r="N194" s="127">
        <f t="shared" si="2"/>
        <v>0</v>
      </c>
      <c r="O194" s="59" t="e">
        <f>SUM(N194+#REF!+#REF!+#REF!)</f>
        <v>#REF!</v>
      </c>
      <c r="P194" s="59" t="e">
        <f>SUM(#REF!+#REF!+#REF!+#REF!)</f>
        <v>#REF!</v>
      </c>
      <c r="Q194" s="59"/>
    </row>
    <row r="195" spans="1:17" s="9" customFormat="1" ht="26" customHeight="1">
      <c r="A195" s="35" t="s">
        <v>73</v>
      </c>
      <c r="B195" s="36"/>
      <c r="C195" s="37" t="s">
        <v>74</v>
      </c>
      <c r="D195" s="36">
        <v>1</v>
      </c>
      <c r="E195" s="84" t="s">
        <v>369</v>
      </c>
      <c r="F195" s="102">
        <v>147.94999999999999</v>
      </c>
      <c r="G195" s="39">
        <v>73.98</v>
      </c>
      <c r="H195" s="213"/>
      <c r="I195" s="214"/>
      <c r="J195" s="214"/>
      <c r="K195" s="214"/>
      <c r="L195" s="215"/>
      <c r="M195" s="12"/>
      <c r="N195" s="127">
        <f t="shared" si="2"/>
        <v>0</v>
      </c>
      <c r="O195" s="59" t="e">
        <f>SUM(N195+#REF!+#REF!+#REF!)</f>
        <v>#REF!</v>
      </c>
      <c r="P195" s="59" t="e">
        <f>SUM(#REF!+#REF!+#REF!+#REF!)</f>
        <v>#REF!</v>
      </c>
      <c r="Q195" s="59"/>
    </row>
    <row r="196" spans="1:17" s="9" customFormat="1" ht="26" customHeight="1">
      <c r="A196" s="40" t="s">
        <v>297</v>
      </c>
      <c r="B196" s="41"/>
      <c r="C196" s="33" t="s">
        <v>75</v>
      </c>
      <c r="D196" s="41">
        <v>1</v>
      </c>
      <c r="E196" s="84" t="s">
        <v>369</v>
      </c>
      <c r="F196" s="103">
        <v>336.95</v>
      </c>
      <c r="G196" s="42">
        <v>168.48</v>
      </c>
      <c r="H196" s="213"/>
      <c r="I196" s="214"/>
      <c r="J196" s="214"/>
      <c r="K196" s="214"/>
      <c r="L196" s="215"/>
      <c r="M196" s="12"/>
      <c r="N196" s="127">
        <f t="shared" si="2"/>
        <v>0</v>
      </c>
      <c r="O196" s="59" t="e">
        <f>SUM(N196+#REF!+#REF!+#REF!)</f>
        <v>#REF!</v>
      </c>
      <c r="P196" s="59" t="e">
        <f>SUM(#REF!+#REF!+#REF!+#REF!)</f>
        <v>#REF!</v>
      </c>
      <c r="Q196" s="59"/>
    </row>
    <row r="197" spans="1:17" s="9" customFormat="1" ht="26" customHeight="1">
      <c r="A197" s="35" t="s">
        <v>298</v>
      </c>
      <c r="B197" s="36"/>
      <c r="C197" s="37" t="s">
        <v>76</v>
      </c>
      <c r="D197" s="36">
        <v>1</v>
      </c>
      <c r="E197" s="84" t="s">
        <v>369</v>
      </c>
      <c r="F197" s="102">
        <v>344.95</v>
      </c>
      <c r="G197" s="39">
        <v>172.48</v>
      </c>
      <c r="H197" s="213"/>
      <c r="I197" s="214"/>
      <c r="J197" s="214"/>
      <c r="K197" s="214"/>
      <c r="L197" s="215"/>
      <c r="M197" s="12"/>
      <c r="N197" s="127">
        <f t="shared" si="2"/>
        <v>0</v>
      </c>
      <c r="O197" s="59" t="e">
        <f>SUM(N197+#REF!+#REF!+#REF!)</f>
        <v>#REF!</v>
      </c>
      <c r="P197" s="59" t="e">
        <f>SUM(#REF!+#REF!+#REF!+#REF!)</f>
        <v>#REF!</v>
      </c>
      <c r="Q197" s="59"/>
    </row>
    <row r="198" spans="1:17" s="9" customFormat="1" ht="26" customHeight="1">
      <c r="A198" s="40" t="s">
        <v>452</v>
      </c>
      <c r="B198" s="41"/>
      <c r="C198" s="33" t="s">
        <v>77</v>
      </c>
      <c r="D198" s="41">
        <v>1</v>
      </c>
      <c r="E198" s="84" t="s">
        <v>369</v>
      </c>
      <c r="F198" s="103">
        <v>249.95</v>
      </c>
      <c r="G198" s="42">
        <v>124.98</v>
      </c>
      <c r="H198" s="213"/>
      <c r="I198" s="214"/>
      <c r="J198" s="214"/>
      <c r="K198" s="214"/>
      <c r="L198" s="215"/>
      <c r="M198" s="12"/>
      <c r="N198" s="127">
        <f t="shared" si="2"/>
        <v>0</v>
      </c>
      <c r="O198" s="59" t="e">
        <f>SUM(N198+#REF!+#REF!+#REF!)</f>
        <v>#REF!</v>
      </c>
      <c r="P198" s="59" t="e">
        <f>SUM(#REF!+#REF!+#REF!+#REF!)</f>
        <v>#REF!</v>
      </c>
      <c r="Q198" s="59"/>
    </row>
    <row r="199" spans="1:17" ht="26" customHeight="1">
      <c r="A199" s="35" t="s">
        <v>453</v>
      </c>
      <c r="B199" s="36"/>
      <c r="C199" s="37" t="s">
        <v>78</v>
      </c>
      <c r="D199" s="36">
        <v>1</v>
      </c>
      <c r="E199" s="84" t="s">
        <v>369</v>
      </c>
      <c r="F199" s="102">
        <v>347.95</v>
      </c>
      <c r="G199" s="39">
        <v>173.98</v>
      </c>
      <c r="H199" s="213"/>
      <c r="I199" s="214"/>
      <c r="J199" s="214"/>
      <c r="K199" s="214"/>
      <c r="L199" s="215"/>
      <c r="M199" s="12"/>
      <c r="N199" s="127">
        <f t="shared" si="2"/>
        <v>0</v>
      </c>
      <c r="O199" s="59" t="e">
        <f>SUM(N199+#REF!+#REF!+#REF!)</f>
        <v>#REF!</v>
      </c>
      <c r="P199" s="59" t="e">
        <f>SUM(#REF!+#REF!+#REF!+#REF!)</f>
        <v>#REF!</v>
      </c>
      <c r="Q199" s="59"/>
    </row>
    <row r="200" spans="1:17" ht="26" customHeight="1">
      <c r="A200" s="40" t="s">
        <v>454</v>
      </c>
      <c r="B200" s="41"/>
      <c r="C200" s="33" t="s">
        <v>79</v>
      </c>
      <c r="D200" s="41">
        <v>1</v>
      </c>
      <c r="E200" s="84" t="s">
        <v>369</v>
      </c>
      <c r="F200" s="103">
        <v>79.95</v>
      </c>
      <c r="G200" s="42">
        <v>39.979999999999997</v>
      </c>
      <c r="H200" s="213"/>
      <c r="I200" s="214"/>
      <c r="J200" s="214"/>
      <c r="K200" s="214"/>
      <c r="L200" s="215"/>
      <c r="M200" s="12"/>
      <c r="N200" s="127">
        <f t="shared" si="2"/>
        <v>0</v>
      </c>
      <c r="O200" s="59" t="e">
        <f>SUM(N200+#REF!+#REF!+#REF!)</f>
        <v>#REF!</v>
      </c>
      <c r="P200" s="59" t="e">
        <f>SUM(#REF!+#REF!+#REF!+#REF!)</f>
        <v>#REF!</v>
      </c>
      <c r="Q200" s="59"/>
    </row>
    <row r="201" spans="1:17" ht="26" customHeight="1">
      <c r="A201" s="96" t="s">
        <v>80</v>
      </c>
      <c r="B201" s="34"/>
      <c r="C201" s="34"/>
      <c r="D201" s="34"/>
      <c r="E201" s="34"/>
      <c r="F201" s="34"/>
      <c r="G201" s="34"/>
      <c r="H201" s="222"/>
      <c r="I201" s="222"/>
      <c r="J201" s="222"/>
      <c r="K201" s="222"/>
      <c r="L201" s="222"/>
      <c r="M201" s="27"/>
      <c r="N201" s="133"/>
      <c r="O201" s="60"/>
      <c r="P201" s="60"/>
      <c r="Q201" s="60"/>
    </row>
    <row r="202" spans="1:17" ht="26" customHeight="1">
      <c r="A202" s="33" t="s">
        <v>455</v>
      </c>
      <c r="B202" s="33"/>
      <c r="C202" s="33" t="s">
        <v>509</v>
      </c>
      <c r="D202" s="41">
        <v>1</v>
      </c>
      <c r="E202" s="43" t="s">
        <v>456</v>
      </c>
      <c r="F202" s="103">
        <v>10</v>
      </c>
      <c r="G202" s="42">
        <v>5</v>
      </c>
      <c r="H202" s="213"/>
      <c r="I202" s="214"/>
      <c r="J202" s="214"/>
      <c r="K202" s="214"/>
      <c r="L202" s="215"/>
      <c r="M202" s="12">
        <f>IF(H202&gt;=1,H202-1,H202)</f>
        <v>0</v>
      </c>
      <c r="N202" s="127">
        <f t="shared" si="2"/>
        <v>0</v>
      </c>
      <c r="O202" s="59" t="e">
        <f>SUM(N202+#REF!+#REF!+#REF!)</f>
        <v>#REF!</v>
      </c>
      <c r="P202" s="59" t="e">
        <f>SUM(#REF!+#REF!+#REF!+#REF!)</f>
        <v>#REF!</v>
      </c>
      <c r="Q202" s="59"/>
    </row>
    <row r="203" spans="1:17" ht="26" customHeight="1">
      <c r="A203" s="37" t="s">
        <v>457</v>
      </c>
      <c r="B203" s="37"/>
      <c r="C203" s="37" t="s">
        <v>510</v>
      </c>
      <c r="D203" s="36">
        <v>1</v>
      </c>
      <c r="E203" s="38" t="s">
        <v>456</v>
      </c>
      <c r="F203" s="102">
        <v>10</v>
      </c>
      <c r="G203" s="39">
        <v>5</v>
      </c>
      <c r="H203" s="213"/>
      <c r="I203" s="214"/>
      <c r="J203" s="214"/>
      <c r="K203" s="214"/>
      <c r="L203" s="215"/>
      <c r="M203" s="12">
        <f t="shared" ref="M203:M205" si="3">IF(H203&gt;=1,H203-1,H203)</f>
        <v>0</v>
      </c>
      <c r="N203" s="127">
        <f t="shared" si="2"/>
        <v>0</v>
      </c>
      <c r="O203" s="59" t="e">
        <f>SUM(N203+#REF!+#REF!+#REF!)</f>
        <v>#REF!</v>
      </c>
      <c r="P203" s="59" t="e">
        <f>SUM(#REF!+#REF!+#REF!+#REF!)</f>
        <v>#REF!</v>
      </c>
      <c r="Q203" s="59"/>
    </row>
    <row r="204" spans="1:17" ht="26" customHeight="1">
      <c r="A204" s="33" t="s">
        <v>458</v>
      </c>
      <c r="B204" s="33"/>
      <c r="C204" s="33" t="s">
        <v>511</v>
      </c>
      <c r="D204" s="41">
        <v>1</v>
      </c>
      <c r="E204" s="43" t="s">
        <v>456</v>
      </c>
      <c r="F204" s="106">
        <v>10</v>
      </c>
      <c r="G204" s="42">
        <v>5</v>
      </c>
      <c r="H204" s="213"/>
      <c r="I204" s="214"/>
      <c r="J204" s="214"/>
      <c r="K204" s="214"/>
      <c r="L204" s="215"/>
      <c r="M204" s="12">
        <f t="shared" si="3"/>
        <v>0</v>
      </c>
      <c r="N204" s="127">
        <f t="shared" si="2"/>
        <v>0</v>
      </c>
      <c r="O204" s="59" t="e">
        <f>SUM(N204+#REF!+#REF!+#REF!)</f>
        <v>#REF!</v>
      </c>
      <c r="P204" s="59" t="e">
        <f>SUM(#REF!+#REF!+#REF!+#REF!)</f>
        <v>#REF!</v>
      </c>
      <c r="Q204" s="59"/>
    </row>
    <row r="205" spans="1:17" ht="26" customHeight="1">
      <c r="A205" s="32" t="s">
        <v>459</v>
      </c>
      <c r="B205" s="32"/>
      <c r="C205" s="32" t="s">
        <v>512</v>
      </c>
      <c r="D205" s="45">
        <v>1</v>
      </c>
      <c r="E205" s="46" t="s">
        <v>460</v>
      </c>
      <c r="F205" s="98">
        <v>20</v>
      </c>
      <c r="G205" s="47">
        <v>10</v>
      </c>
      <c r="H205" s="213"/>
      <c r="I205" s="214"/>
      <c r="J205" s="214"/>
      <c r="K205" s="214"/>
      <c r="L205" s="215"/>
      <c r="M205" s="12">
        <f t="shared" si="3"/>
        <v>0</v>
      </c>
      <c r="N205" s="127">
        <f t="shared" si="2"/>
        <v>0</v>
      </c>
      <c r="O205" s="59" t="e">
        <f>SUM(N205+#REF!+#REF!+#REF!)</f>
        <v>#REF!</v>
      </c>
      <c r="P205" s="59" t="e">
        <f>SUM(#REF!+#REF!+#REF!+#REF!)</f>
        <v>#REF!</v>
      </c>
      <c r="Q205" s="59"/>
    </row>
    <row r="206" spans="1:17" ht="26" customHeight="1">
      <c r="A206" s="51"/>
      <c r="B206" s="52"/>
      <c r="C206" s="53"/>
      <c r="D206" s="51"/>
      <c r="E206" s="51"/>
      <c r="F206" s="54"/>
      <c r="G206" s="54"/>
      <c r="H206" s="13"/>
      <c r="I206" s="13"/>
      <c r="J206" s="13"/>
      <c r="K206" s="13"/>
      <c r="L206" s="13"/>
      <c r="M206" s="13"/>
      <c r="N206" s="128"/>
      <c r="O206" s="61"/>
      <c r="P206" s="61"/>
      <c r="Q206" s="61"/>
    </row>
    <row r="207" spans="1:17" ht="26" customHeight="1">
      <c r="A207" s="55"/>
      <c r="B207" s="56"/>
      <c r="C207" s="55"/>
      <c r="D207" s="56"/>
      <c r="E207" s="56"/>
      <c r="F207" s="57"/>
      <c r="G207" s="57"/>
      <c r="H207" s="13"/>
      <c r="I207" s="13"/>
      <c r="J207" s="13"/>
      <c r="K207" s="13"/>
      <c r="L207" s="13"/>
      <c r="M207" s="13"/>
      <c r="N207" s="128"/>
      <c r="O207" s="61"/>
      <c r="P207" s="61"/>
      <c r="Q207" s="61"/>
    </row>
    <row r="208" spans="1:17" ht="26" customHeight="1">
      <c r="A208" s="55"/>
      <c r="B208" s="56"/>
      <c r="C208" s="55"/>
      <c r="D208" s="56"/>
      <c r="E208" s="56"/>
      <c r="F208" s="57"/>
      <c r="G208" s="57"/>
      <c r="H208" s="13"/>
      <c r="I208" s="13"/>
      <c r="J208" s="13"/>
      <c r="K208" s="13"/>
      <c r="L208" s="13"/>
      <c r="M208" s="13"/>
      <c r="N208" s="128"/>
      <c r="O208" s="61"/>
      <c r="P208" s="61"/>
      <c r="Q208" s="61"/>
    </row>
    <row r="209" spans="1:17" ht="13" customHeight="1">
      <c r="A209" s="55"/>
      <c r="B209" s="92"/>
      <c r="C209" s="55"/>
      <c r="D209" s="56"/>
      <c r="E209" s="56"/>
      <c r="F209" s="57"/>
      <c r="G209" s="57"/>
      <c r="H209" s="13"/>
      <c r="I209" s="13"/>
      <c r="J209" s="13"/>
      <c r="K209" s="13"/>
      <c r="L209" s="13"/>
      <c r="M209" s="13"/>
      <c r="N209" s="128"/>
      <c r="O209" s="61"/>
      <c r="P209" s="61"/>
      <c r="Q209" s="61"/>
    </row>
    <row r="210" spans="1:17" ht="41" customHeight="1">
      <c r="A210" s="17"/>
      <c r="B210" s="93" t="s">
        <v>218</v>
      </c>
      <c r="C210" s="18"/>
      <c r="D210" s="18"/>
      <c r="E210" s="19"/>
      <c r="F210" s="19"/>
      <c r="G210" s="19"/>
      <c r="H210" s="14"/>
      <c r="I210" s="14"/>
      <c r="J210" s="14"/>
      <c r="K210" s="14"/>
      <c r="L210" s="14"/>
      <c r="M210" s="28"/>
      <c r="N210" s="129"/>
      <c r="O210" s="62"/>
      <c r="P210" s="62"/>
      <c r="Q210" s="75"/>
    </row>
    <row r="211" spans="1:17" ht="26" customHeight="1">
      <c r="A211" s="224" t="s">
        <v>255</v>
      </c>
      <c r="B211" s="71"/>
      <c r="C211" s="226" t="s">
        <v>256</v>
      </c>
      <c r="D211" s="218" t="s">
        <v>428</v>
      </c>
      <c r="E211" s="218" t="s">
        <v>258</v>
      </c>
      <c r="F211" s="220" t="s">
        <v>259</v>
      </c>
      <c r="G211" s="220" t="s">
        <v>260</v>
      </c>
      <c r="H211" s="257" t="s">
        <v>174</v>
      </c>
      <c r="I211" s="258"/>
      <c r="J211" s="258"/>
      <c r="K211" s="258"/>
      <c r="L211" s="259"/>
      <c r="M211" s="29"/>
      <c r="N211" s="250" t="s">
        <v>461</v>
      </c>
      <c r="O211" s="63"/>
      <c r="P211" s="63"/>
      <c r="Q211" s="76"/>
    </row>
    <row r="212" spans="1:17" ht="26" customHeight="1">
      <c r="A212" s="225"/>
      <c r="B212" s="71"/>
      <c r="C212" s="227"/>
      <c r="D212" s="226"/>
      <c r="E212" s="226"/>
      <c r="F212" s="228"/>
      <c r="G212" s="228"/>
      <c r="H212" s="260"/>
      <c r="I212" s="228"/>
      <c r="J212" s="228"/>
      <c r="K212" s="228"/>
      <c r="L212" s="261"/>
      <c r="M212" s="29"/>
      <c r="N212" s="251" t="s">
        <v>462</v>
      </c>
      <c r="O212" s="64"/>
      <c r="P212" s="64"/>
      <c r="Q212" s="77"/>
    </row>
    <row r="213" spans="1:17" ht="26" customHeight="1">
      <c r="A213" s="121"/>
      <c r="B213" s="122"/>
      <c r="C213" s="123" t="s">
        <v>414</v>
      </c>
      <c r="D213" s="124"/>
      <c r="E213" s="124"/>
      <c r="F213" s="125"/>
      <c r="G213" s="125"/>
      <c r="H213" s="221" t="s">
        <v>407</v>
      </c>
      <c r="I213" s="222"/>
      <c r="J213" s="222"/>
      <c r="K213" s="222"/>
      <c r="L213" s="223"/>
      <c r="M213" s="30"/>
      <c r="N213" s="130"/>
      <c r="O213" s="65"/>
      <c r="P213" s="65"/>
      <c r="Q213" s="78"/>
    </row>
    <row r="214" spans="1:17" ht="26" customHeight="1">
      <c r="A214" s="209" t="s">
        <v>444</v>
      </c>
      <c r="B214" s="219" t="s">
        <v>303</v>
      </c>
      <c r="C214" s="219"/>
      <c r="D214" s="107" t="s">
        <v>429</v>
      </c>
      <c r="E214" s="107" t="s">
        <v>443</v>
      </c>
      <c r="F214" s="108">
        <v>25</v>
      </c>
      <c r="G214" s="109">
        <v>12.5</v>
      </c>
      <c r="H214" s="213"/>
      <c r="I214" s="214"/>
      <c r="J214" s="214"/>
      <c r="K214" s="214"/>
      <c r="L214" s="215"/>
      <c r="M214" s="12">
        <f t="shared" ref="M214:M223" si="4">SUM(H214:L214)</f>
        <v>0</v>
      </c>
      <c r="N214" s="127">
        <f>M214*($G214)</f>
        <v>0</v>
      </c>
      <c r="O214" s="59" t="e">
        <f>SUM(N214+#REF!+#REF!+#REF!)</f>
        <v>#REF!</v>
      </c>
      <c r="P214" s="59" t="e">
        <f>SUM(#REF!+#REF!+#REF!+#REF!)</f>
        <v>#REF!</v>
      </c>
      <c r="Q214" s="59"/>
    </row>
    <row r="215" spans="1:17" ht="26" customHeight="1">
      <c r="A215" s="209"/>
      <c r="B215" s="219"/>
      <c r="C215" s="219"/>
      <c r="D215" s="107" t="s">
        <v>430</v>
      </c>
      <c r="E215" s="107" t="s">
        <v>443</v>
      </c>
      <c r="F215" s="108">
        <v>25</v>
      </c>
      <c r="G215" s="109">
        <v>12.5</v>
      </c>
      <c r="H215" s="213"/>
      <c r="I215" s="214"/>
      <c r="J215" s="214"/>
      <c r="K215" s="214"/>
      <c r="L215" s="215"/>
      <c r="M215" s="12">
        <f t="shared" si="4"/>
        <v>0</v>
      </c>
      <c r="N215" s="127">
        <f t="shared" ref="N215:N230" si="5">M215*($G215)</f>
        <v>0</v>
      </c>
      <c r="O215" s="59" t="e">
        <f>SUM(N215+#REF!+#REF!+#REF!)</f>
        <v>#REF!</v>
      </c>
      <c r="P215" s="59" t="e">
        <f>SUM(#REF!+#REF!+#REF!+#REF!)</f>
        <v>#REF!</v>
      </c>
      <c r="Q215" s="59"/>
    </row>
    <row r="216" spans="1:17" ht="26" customHeight="1">
      <c r="A216" s="207" t="s">
        <v>445</v>
      </c>
      <c r="B216" s="207" t="s">
        <v>304</v>
      </c>
      <c r="C216" s="207"/>
      <c r="D216" s="110" t="s">
        <v>431</v>
      </c>
      <c r="E216" s="110" t="s">
        <v>443</v>
      </c>
      <c r="F216" s="111">
        <v>25</v>
      </c>
      <c r="G216" s="112">
        <v>12.5</v>
      </c>
      <c r="H216" s="213"/>
      <c r="I216" s="214"/>
      <c r="J216" s="214"/>
      <c r="K216" s="214"/>
      <c r="L216" s="215"/>
      <c r="M216" s="12">
        <f t="shared" si="4"/>
        <v>0</v>
      </c>
      <c r="N216" s="127">
        <f t="shared" si="5"/>
        <v>0</v>
      </c>
      <c r="O216" s="59" t="e">
        <f>SUM(N216+#REF!+#REF!+#REF!)</f>
        <v>#REF!</v>
      </c>
      <c r="P216" s="59" t="e">
        <f>SUM(#REF!+#REF!+#REF!+#REF!)</f>
        <v>#REF!</v>
      </c>
      <c r="Q216" s="59"/>
    </row>
    <row r="217" spans="1:17" ht="26" customHeight="1">
      <c r="A217" s="207"/>
      <c r="B217" s="207"/>
      <c r="C217" s="207"/>
      <c r="D217" s="110" t="s">
        <v>432</v>
      </c>
      <c r="E217" s="110" t="s">
        <v>443</v>
      </c>
      <c r="F217" s="111">
        <v>25</v>
      </c>
      <c r="G217" s="112">
        <v>12.5</v>
      </c>
      <c r="H217" s="213"/>
      <c r="I217" s="214"/>
      <c r="J217" s="214"/>
      <c r="K217" s="214"/>
      <c r="L217" s="215"/>
      <c r="M217" s="12">
        <f t="shared" si="4"/>
        <v>0</v>
      </c>
      <c r="N217" s="127">
        <f t="shared" si="5"/>
        <v>0</v>
      </c>
      <c r="O217" s="59" t="e">
        <f>SUM(N217+#REF!+#REF!+#REF!)</f>
        <v>#REF!</v>
      </c>
      <c r="P217" s="59" t="e">
        <f>SUM(#REF!+#REF!+#REF!+#REF!)</f>
        <v>#REF!</v>
      </c>
      <c r="Q217" s="59"/>
    </row>
    <row r="218" spans="1:17" ht="26" customHeight="1">
      <c r="A218" s="207"/>
      <c r="B218" s="207"/>
      <c r="C218" s="207"/>
      <c r="D218" s="110" t="s">
        <v>433</v>
      </c>
      <c r="E218" s="110" t="s">
        <v>443</v>
      </c>
      <c r="F218" s="111">
        <v>25</v>
      </c>
      <c r="G218" s="112">
        <v>12.5</v>
      </c>
      <c r="H218" s="213"/>
      <c r="I218" s="214"/>
      <c r="J218" s="214"/>
      <c r="K218" s="214"/>
      <c r="L218" s="215"/>
      <c r="M218" s="12">
        <f t="shared" si="4"/>
        <v>0</v>
      </c>
      <c r="N218" s="127">
        <f t="shared" si="5"/>
        <v>0</v>
      </c>
      <c r="O218" s="59" t="e">
        <f>SUM(N218+#REF!+#REF!+#REF!)</f>
        <v>#REF!</v>
      </c>
      <c r="P218" s="59" t="e">
        <f>SUM(#REF!+#REF!+#REF!+#REF!)</f>
        <v>#REF!</v>
      </c>
      <c r="Q218" s="59"/>
    </row>
    <row r="219" spans="1:17" ht="26" customHeight="1">
      <c r="A219" s="113" t="s">
        <v>31</v>
      </c>
      <c r="B219" s="219" t="s">
        <v>23</v>
      </c>
      <c r="C219" s="219"/>
      <c r="D219" s="107" t="s">
        <v>429</v>
      </c>
      <c r="E219" s="107" t="s">
        <v>443</v>
      </c>
      <c r="F219" s="108">
        <v>25</v>
      </c>
      <c r="G219" s="109">
        <v>12.5</v>
      </c>
      <c r="H219" s="213"/>
      <c r="I219" s="214"/>
      <c r="J219" s="214"/>
      <c r="K219" s="214"/>
      <c r="L219" s="215"/>
      <c r="M219" s="12">
        <f t="shared" si="4"/>
        <v>0</v>
      </c>
      <c r="N219" s="127">
        <f t="shared" si="5"/>
        <v>0</v>
      </c>
      <c r="O219" s="59" t="e">
        <f>SUM(N219+#REF!+#REF!+#REF!)</f>
        <v>#REF!</v>
      </c>
      <c r="P219" s="59" t="e">
        <f>SUM(#REF!+#REF!+#REF!+#REF!)</f>
        <v>#REF!</v>
      </c>
      <c r="Q219" s="59"/>
    </row>
    <row r="220" spans="1:17" ht="26" customHeight="1">
      <c r="A220" s="114" t="s">
        <v>32</v>
      </c>
      <c r="B220" s="207" t="s">
        <v>18</v>
      </c>
      <c r="C220" s="207"/>
      <c r="D220" s="110" t="s">
        <v>400</v>
      </c>
      <c r="E220" s="110" t="s">
        <v>443</v>
      </c>
      <c r="F220" s="111">
        <v>25</v>
      </c>
      <c r="G220" s="112">
        <v>12.5</v>
      </c>
      <c r="H220" s="213"/>
      <c r="I220" s="214"/>
      <c r="J220" s="214"/>
      <c r="K220" s="214"/>
      <c r="L220" s="215"/>
      <c r="M220" s="12">
        <f t="shared" si="4"/>
        <v>0</v>
      </c>
      <c r="N220" s="127">
        <f t="shared" si="5"/>
        <v>0</v>
      </c>
      <c r="O220" s="59" t="e">
        <f>SUM(N220+#REF!+#REF!+#REF!)</f>
        <v>#REF!</v>
      </c>
      <c r="P220" s="59" t="e">
        <f>SUM(#REF!+#REF!+#REF!+#REF!)</f>
        <v>#REF!</v>
      </c>
      <c r="Q220" s="59"/>
    </row>
    <row r="221" spans="1:17" ht="26" customHeight="1">
      <c r="A221" s="115" t="s">
        <v>33</v>
      </c>
      <c r="B221" s="209" t="s">
        <v>19</v>
      </c>
      <c r="C221" s="209"/>
      <c r="D221" s="116" t="s">
        <v>401</v>
      </c>
      <c r="E221" s="116" t="s">
        <v>443</v>
      </c>
      <c r="F221" s="108">
        <v>25</v>
      </c>
      <c r="G221" s="109">
        <v>12.5</v>
      </c>
      <c r="H221" s="213"/>
      <c r="I221" s="214"/>
      <c r="J221" s="214"/>
      <c r="K221" s="214"/>
      <c r="L221" s="215"/>
      <c r="M221" s="12">
        <f t="shared" si="4"/>
        <v>0</v>
      </c>
      <c r="N221" s="127">
        <f t="shared" si="5"/>
        <v>0</v>
      </c>
      <c r="O221" s="59" t="e">
        <f>SUM(N221+#REF!+#REF!+#REF!)</f>
        <v>#REF!</v>
      </c>
      <c r="P221" s="59" t="e">
        <f>SUM(#REF!+#REF!+#REF!+#REF!)</f>
        <v>#REF!</v>
      </c>
      <c r="Q221" s="59"/>
    </row>
    <row r="222" spans="1:17" ht="26" customHeight="1">
      <c r="A222" s="114" t="s">
        <v>464</v>
      </c>
      <c r="B222" s="207" t="s">
        <v>466</v>
      </c>
      <c r="C222" s="207"/>
      <c r="D222" s="110" t="s">
        <v>429</v>
      </c>
      <c r="E222" s="110" t="s">
        <v>443</v>
      </c>
      <c r="F222" s="111">
        <v>25</v>
      </c>
      <c r="G222" s="112">
        <v>12.5</v>
      </c>
      <c r="H222" s="213"/>
      <c r="I222" s="214"/>
      <c r="J222" s="214"/>
      <c r="K222" s="214"/>
      <c r="L222" s="215"/>
      <c r="M222" s="12">
        <f t="shared" si="4"/>
        <v>0</v>
      </c>
      <c r="N222" s="127">
        <f t="shared" si="5"/>
        <v>0</v>
      </c>
      <c r="O222" s="59" t="e">
        <f>SUM(N222+#REF!+#REF!+#REF!)</f>
        <v>#REF!</v>
      </c>
      <c r="P222" s="59" t="e">
        <f>SUM(#REF!+#REF!+#REF!+#REF!)</f>
        <v>#REF!</v>
      </c>
      <c r="Q222" s="59"/>
    </row>
    <row r="223" spans="1:17" ht="26" customHeight="1">
      <c r="A223" s="117" t="s">
        <v>465</v>
      </c>
      <c r="B223" s="211" t="s">
        <v>467</v>
      </c>
      <c r="C223" s="211"/>
      <c r="D223" s="44" t="s">
        <v>468</v>
      </c>
      <c r="E223" s="44" t="s">
        <v>443</v>
      </c>
      <c r="F223" s="97">
        <v>25</v>
      </c>
      <c r="G223" s="70">
        <v>12.5</v>
      </c>
      <c r="H223" s="213"/>
      <c r="I223" s="214"/>
      <c r="J223" s="214"/>
      <c r="K223" s="214"/>
      <c r="L223" s="215"/>
      <c r="M223" s="12">
        <f t="shared" si="4"/>
        <v>0</v>
      </c>
      <c r="N223" s="127">
        <f t="shared" si="5"/>
        <v>0</v>
      </c>
      <c r="O223" s="59" t="e">
        <f>SUM(N223+#REF!+#REF!+#REF!)</f>
        <v>#REF!</v>
      </c>
      <c r="P223" s="59" t="e">
        <f>SUM(#REF!+#REF!+#REF!+#REF!)</f>
        <v>#REF!</v>
      </c>
      <c r="Q223" s="59"/>
    </row>
    <row r="224" spans="1:17" ht="26" customHeight="1">
      <c r="A224" s="121"/>
      <c r="B224" s="122"/>
      <c r="C224" s="123" t="s">
        <v>6</v>
      </c>
      <c r="D224" s="124"/>
      <c r="E224" s="124"/>
      <c r="F224" s="125"/>
      <c r="G224" s="125"/>
      <c r="H224" s="30" t="s">
        <v>182</v>
      </c>
      <c r="I224" s="72" t="s">
        <v>183</v>
      </c>
      <c r="J224" s="30" t="s">
        <v>408</v>
      </c>
      <c r="K224" s="30" t="s">
        <v>409</v>
      </c>
      <c r="L224" s="30" t="s">
        <v>410</v>
      </c>
      <c r="M224" s="30"/>
      <c r="N224" s="130"/>
      <c r="O224" s="59" t="e">
        <f>SUM(N224+#REF!+#REF!+#REF!)</f>
        <v>#REF!</v>
      </c>
      <c r="P224" s="59" t="e">
        <f>SUM(#REF!+#REF!+#REF!+#REF!)</f>
        <v>#REF!</v>
      </c>
      <c r="Q224" s="59"/>
    </row>
    <row r="225" spans="1:17" ht="26" customHeight="1">
      <c r="A225" s="118" t="s">
        <v>446</v>
      </c>
      <c r="B225" s="212" t="s">
        <v>305</v>
      </c>
      <c r="C225" s="212"/>
      <c r="D225" s="67" t="s">
        <v>429</v>
      </c>
      <c r="E225" s="67" t="s">
        <v>508</v>
      </c>
      <c r="F225" s="101">
        <v>25</v>
      </c>
      <c r="G225" s="68">
        <v>12.5</v>
      </c>
      <c r="H225" s="66"/>
      <c r="I225" s="73"/>
      <c r="J225" s="66"/>
      <c r="K225" s="66"/>
      <c r="L225" s="66"/>
      <c r="M225" s="12">
        <f t="shared" ref="M225:M230" si="6">SUM(H225:L225)</f>
        <v>0</v>
      </c>
      <c r="N225" s="127">
        <f t="shared" si="5"/>
        <v>0</v>
      </c>
      <c r="O225" s="59" t="e">
        <f>SUM(N225+#REF!+#REF!+#REF!)</f>
        <v>#REF!</v>
      </c>
      <c r="P225" s="59" t="e">
        <f>SUM(#REF!+#REF!+#REF!+#REF!)</f>
        <v>#REF!</v>
      </c>
      <c r="Q225" s="59"/>
    </row>
    <row r="226" spans="1:17" ht="26" customHeight="1">
      <c r="A226" s="115" t="s">
        <v>34</v>
      </c>
      <c r="B226" s="209" t="s">
        <v>12</v>
      </c>
      <c r="C226" s="209"/>
      <c r="D226" s="116" t="s">
        <v>14</v>
      </c>
      <c r="E226" s="116" t="s">
        <v>508</v>
      </c>
      <c r="F226" s="119">
        <v>25</v>
      </c>
      <c r="G226" s="120">
        <v>12.5</v>
      </c>
      <c r="H226" s="66"/>
      <c r="I226" s="73"/>
      <c r="J226" s="66"/>
      <c r="K226" s="66"/>
      <c r="L226" s="66"/>
      <c r="M226" s="12">
        <f t="shared" si="6"/>
        <v>0</v>
      </c>
      <c r="N226" s="127">
        <f t="shared" si="5"/>
        <v>0</v>
      </c>
      <c r="O226" s="59" t="e">
        <f>SUM(N226+#REF!+#REF!+#REF!)</f>
        <v>#REF!</v>
      </c>
      <c r="P226" s="59" t="e">
        <f>SUM(#REF!+#REF!+#REF!+#REF!)</f>
        <v>#REF!</v>
      </c>
      <c r="Q226" s="59"/>
    </row>
    <row r="227" spans="1:17" ht="26" customHeight="1">
      <c r="A227" s="207" t="s">
        <v>35</v>
      </c>
      <c r="B227" s="207" t="s">
        <v>13</v>
      </c>
      <c r="C227" s="207"/>
      <c r="D227" s="110" t="s">
        <v>15</v>
      </c>
      <c r="E227" s="110" t="s">
        <v>508</v>
      </c>
      <c r="F227" s="111">
        <v>25</v>
      </c>
      <c r="G227" s="112">
        <v>12.5</v>
      </c>
      <c r="H227" s="66"/>
      <c r="I227" s="73"/>
      <c r="J227" s="66"/>
      <c r="K227" s="66"/>
      <c r="L227" s="66"/>
      <c r="M227" s="12">
        <f t="shared" si="6"/>
        <v>0</v>
      </c>
      <c r="N227" s="127">
        <f t="shared" si="5"/>
        <v>0</v>
      </c>
      <c r="O227" s="59" t="e">
        <f>SUM(N227+#REF!+#REF!+#REF!)</f>
        <v>#REF!</v>
      </c>
      <c r="P227" s="59" t="e">
        <f>SUM(#REF!+#REF!+#REF!+#REF!)</f>
        <v>#REF!</v>
      </c>
      <c r="Q227" s="59"/>
    </row>
    <row r="228" spans="1:17" ht="26" customHeight="1">
      <c r="A228" s="207"/>
      <c r="B228" s="207"/>
      <c r="C228" s="207"/>
      <c r="D228" s="110" t="s">
        <v>16</v>
      </c>
      <c r="E228" s="110" t="s">
        <v>508</v>
      </c>
      <c r="F228" s="111">
        <v>25</v>
      </c>
      <c r="G228" s="112">
        <v>12.5</v>
      </c>
      <c r="H228" s="66"/>
      <c r="I228" s="73"/>
      <c r="J228" s="66"/>
      <c r="K228" s="66"/>
      <c r="L228" s="66"/>
      <c r="M228" s="12">
        <f t="shared" si="6"/>
        <v>0</v>
      </c>
      <c r="N228" s="127">
        <f t="shared" si="5"/>
        <v>0</v>
      </c>
      <c r="O228" s="59" t="e">
        <f>SUM(N228+#REF!+#REF!+#REF!)</f>
        <v>#REF!</v>
      </c>
      <c r="P228" s="59" t="e">
        <f>SUM(#REF!+#REF!+#REF!+#REF!)</f>
        <v>#REF!</v>
      </c>
      <c r="Q228" s="59"/>
    </row>
    <row r="229" spans="1:17" ht="26" customHeight="1">
      <c r="A229" s="209" t="s">
        <v>36</v>
      </c>
      <c r="B229" s="209" t="s">
        <v>22</v>
      </c>
      <c r="C229" s="209"/>
      <c r="D229" s="116" t="s">
        <v>14</v>
      </c>
      <c r="E229" s="116" t="s">
        <v>508</v>
      </c>
      <c r="F229" s="119">
        <v>25</v>
      </c>
      <c r="G229" s="120">
        <v>12.5</v>
      </c>
      <c r="H229" s="66"/>
      <c r="I229" s="73"/>
      <c r="J229" s="66"/>
      <c r="K229" s="66"/>
      <c r="L229" s="66"/>
      <c r="M229" s="12">
        <f t="shared" si="6"/>
        <v>0</v>
      </c>
      <c r="N229" s="127">
        <f t="shared" si="5"/>
        <v>0</v>
      </c>
      <c r="O229" s="59" t="e">
        <f>SUM(N229+#REF!+#REF!+#REF!)</f>
        <v>#REF!</v>
      </c>
      <c r="P229" s="59" t="e">
        <f>SUM(#REF!+#REF!+#REF!+#REF!)</f>
        <v>#REF!</v>
      </c>
      <c r="Q229" s="59"/>
    </row>
    <row r="230" spans="1:17" ht="26" customHeight="1">
      <c r="A230" s="211"/>
      <c r="B230" s="211"/>
      <c r="C230" s="211"/>
      <c r="D230" s="44" t="s">
        <v>17</v>
      </c>
      <c r="E230" s="44" t="s">
        <v>508</v>
      </c>
      <c r="F230" s="100">
        <v>25</v>
      </c>
      <c r="G230" s="48">
        <v>12.5</v>
      </c>
      <c r="H230" s="66"/>
      <c r="I230" s="73"/>
      <c r="J230" s="66"/>
      <c r="K230" s="66"/>
      <c r="L230" s="66"/>
      <c r="M230" s="12">
        <f t="shared" si="6"/>
        <v>0</v>
      </c>
      <c r="N230" s="127">
        <f t="shared" si="5"/>
        <v>0</v>
      </c>
      <c r="O230" s="59" t="e">
        <f>SUM(N230+#REF!+#REF!+#REF!)</f>
        <v>#REF!</v>
      </c>
      <c r="P230" s="59" t="e">
        <f>SUM(#REF!+#REF!+#REF!+#REF!)</f>
        <v>#REF!</v>
      </c>
      <c r="Q230" s="59"/>
    </row>
    <row r="231" spans="1:17" ht="26" customHeight="1">
      <c r="A231" s="121"/>
      <c r="B231" s="122"/>
      <c r="C231" s="123" t="s">
        <v>7</v>
      </c>
      <c r="D231" s="124"/>
      <c r="E231" s="124"/>
      <c r="F231" s="125"/>
      <c r="G231" s="125"/>
      <c r="H231" s="30" t="s">
        <v>182</v>
      </c>
      <c r="I231" s="72" t="s">
        <v>183</v>
      </c>
      <c r="J231" s="30" t="s">
        <v>408</v>
      </c>
      <c r="K231" s="30" t="s">
        <v>409</v>
      </c>
      <c r="L231" s="30"/>
      <c r="M231" s="30"/>
      <c r="N231" s="130"/>
      <c r="O231" s="59" t="e">
        <f>SUM(N231+#REF!+#REF!+#REF!)</f>
        <v>#REF!</v>
      </c>
      <c r="P231" s="59" t="e">
        <f>SUM(#REF!+#REF!+#REF!+#REF!)</f>
        <v>#REF!</v>
      </c>
      <c r="Q231" s="59"/>
    </row>
    <row r="232" spans="1:17" ht="26" customHeight="1">
      <c r="A232" s="208" t="s">
        <v>447</v>
      </c>
      <c r="B232" s="208" t="s">
        <v>219</v>
      </c>
      <c r="C232" s="208"/>
      <c r="D232" s="49" t="s">
        <v>429</v>
      </c>
      <c r="E232" s="49" t="s">
        <v>448</v>
      </c>
      <c r="F232" s="99">
        <v>25</v>
      </c>
      <c r="G232" s="50">
        <v>12.5</v>
      </c>
      <c r="H232" s="66"/>
      <c r="I232" s="73"/>
      <c r="J232" s="66"/>
      <c r="K232" s="66"/>
      <c r="L232" s="66"/>
      <c r="M232" s="12">
        <f t="shared" ref="M232:M237" si="7">SUM(H232:L232)</f>
        <v>0</v>
      </c>
      <c r="N232" s="127">
        <f t="shared" ref="N232:N237" si="8">M232*($G232)</f>
        <v>0</v>
      </c>
      <c r="O232" s="59" t="e">
        <f>SUM(N232+#REF!+#REF!+#REF!)</f>
        <v>#REF!</v>
      </c>
      <c r="P232" s="59" t="e">
        <f>SUM(#REF!+#REF!+#REF!+#REF!)</f>
        <v>#REF!</v>
      </c>
      <c r="Q232" s="59"/>
    </row>
    <row r="233" spans="1:17" ht="26" customHeight="1">
      <c r="A233" s="209"/>
      <c r="B233" s="209"/>
      <c r="C233" s="209"/>
      <c r="D233" s="116" t="s">
        <v>402</v>
      </c>
      <c r="E233" s="116" t="s">
        <v>448</v>
      </c>
      <c r="F233" s="119">
        <v>25</v>
      </c>
      <c r="G233" s="120">
        <v>12.5</v>
      </c>
      <c r="H233" s="66"/>
      <c r="I233" s="73"/>
      <c r="J233" s="66"/>
      <c r="K233" s="66"/>
      <c r="L233" s="66"/>
      <c r="M233" s="12">
        <f t="shared" si="7"/>
        <v>0</v>
      </c>
      <c r="N233" s="127">
        <f t="shared" si="8"/>
        <v>0</v>
      </c>
      <c r="O233" s="59" t="e">
        <f>SUM(N233+#REF!+#REF!+#REF!)</f>
        <v>#REF!</v>
      </c>
      <c r="P233" s="59" t="e">
        <f>SUM(#REF!+#REF!+#REF!+#REF!)</f>
        <v>#REF!</v>
      </c>
      <c r="Q233" s="59"/>
    </row>
    <row r="234" spans="1:17" ht="26" customHeight="1">
      <c r="A234" s="207" t="s">
        <v>449</v>
      </c>
      <c r="B234" s="207" t="s">
        <v>220</v>
      </c>
      <c r="C234" s="207"/>
      <c r="D234" s="110" t="s">
        <v>429</v>
      </c>
      <c r="E234" s="110" t="s">
        <v>448</v>
      </c>
      <c r="F234" s="111">
        <v>25</v>
      </c>
      <c r="G234" s="112">
        <v>12.5</v>
      </c>
      <c r="H234" s="66"/>
      <c r="I234" s="73"/>
      <c r="J234" s="66"/>
      <c r="K234" s="66"/>
      <c r="L234" s="66"/>
      <c r="M234" s="12">
        <f t="shared" si="7"/>
        <v>0</v>
      </c>
      <c r="N234" s="127">
        <f t="shared" si="8"/>
        <v>0</v>
      </c>
      <c r="O234" s="59" t="e">
        <f>SUM(N234+#REF!+#REF!+#REF!)</f>
        <v>#REF!</v>
      </c>
      <c r="P234" s="59" t="e">
        <f>SUM(#REF!+#REF!+#REF!+#REF!)</f>
        <v>#REF!</v>
      </c>
      <c r="Q234" s="59"/>
    </row>
    <row r="235" spans="1:17" s="15" customFormat="1" ht="26" customHeight="1">
      <c r="A235" s="207"/>
      <c r="B235" s="207"/>
      <c r="C235" s="207"/>
      <c r="D235" s="110" t="s">
        <v>403</v>
      </c>
      <c r="E235" s="110" t="s">
        <v>448</v>
      </c>
      <c r="F235" s="111">
        <v>25</v>
      </c>
      <c r="G235" s="112">
        <v>12.5</v>
      </c>
      <c r="H235" s="66"/>
      <c r="I235" s="73"/>
      <c r="J235" s="66"/>
      <c r="K235" s="66"/>
      <c r="L235" s="66"/>
      <c r="M235" s="12">
        <f t="shared" si="7"/>
        <v>0</v>
      </c>
      <c r="N235" s="127">
        <f t="shared" si="8"/>
        <v>0</v>
      </c>
      <c r="O235" s="59" t="e">
        <f>SUM(N235+#REF!+#REF!+#REF!)</f>
        <v>#REF!</v>
      </c>
      <c r="P235" s="59" t="e">
        <f>SUM(#REF!+#REF!+#REF!+#REF!)</f>
        <v>#REF!</v>
      </c>
      <c r="Q235" s="59"/>
    </row>
    <row r="236" spans="1:17" s="15" customFormat="1" ht="26" customHeight="1">
      <c r="A236" s="209" t="s">
        <v>450</v>
      </c>
      <c r="B236" s="209" t="s">
        <v>221</v>
      </c>
      <c r="C236" s="209"/>
      <c r="D236" s="116" t="s">
        <v>404</v>
      </c>
      <c r="E236" s="116" t="s">
        <v>448</v>
      </c>
      <c r="F236" s="119">
        <v>25</v>
      </c>
      <c r="G236" s="120">
        <v>12.5</v>
      </c>
      <c r="H236" s="66"/>
      <c r="I236" s="73"/>
      <c r="J236" s="66"/>
      <c r="K236" s="66"/>
      <c r="L236" s="66"/>
      <c r="M236" s="12">
        <f t="shared" si="7"/>
        <v>0</v>
      </c>
      <c r="N236" s="127">
        <f t="shared" si="8"/>
        <v>0</v>
      </c>
      <c r="O236" s="59" t="e">
        <f>SUM(N236+#REF!+#REF!+#REF!)</f>
        <v>#REF!</v>
      </c>
      <c r="P236" s="59" t="e">
        <f>SUM(#REF!+#REF!+#REF!+#REF!)</f>
        <v>#REF!</v>
      </c>
      <c r="Q236" s="59"/>
    </row>
    <row r="237" spans="1:17" s="15" customFormat="1" ht="26" customHeight="1">
      <c r="A237" s="211"/>
      <c r="B237" s="211"/>
      <c r="C237" s="211"/>
      <c r="D237" s="44" t="s">
        <v>402</v>
      </c>
      <c r="E237" s="44" t="s">
        <v>448</v>
      </c>
      <c r="F237" s="100">
        <v>25</v>
      </c>
      <c r="G237" s="48">
        <v>12.5</v>
      </c>
      <c r="H237" s="66"/>
      <c r="I237" s="73"/>
      <c r="J237" s="66"/>
      <c r="K237" s="66"/>
      <c r="L237" s="66"/>
      <c r="M237" s="12">
        <f t="shared" si="7"/>
        <v>0</v>
      </c>
      <c r="N237" s="127">
        <f t="shared" si="8"/>
        <v>0</v>
      </c>
      <c r="O237" s="59" t="e">
        <f>SUM(N237+#REF!+#REF!+#REF!)</f>
        <v>#REF!</v>
      </c>
      <c r="P237" s="59" t="e">
        <f>SUM(#REF!+#REF!+#REF!+#REF!)</f>
        <v>#REF!</v>
      </c>
      <c r="Q237" s="59"/>
    </row>
    <row r="238" spans="1:17" ht="26" customHeight="1">
      <c r="A238" s="121"/>
      <c r="B238" s="122"/>
      <c r="C238" s="123" t="s">
        <v>406</v>
      </c>
      <c r="D238" s="124"/>
      <c r="E238" s="124"/>
      <c r="F238" s="125"/>
      <c r="G238" s="125"/>
      <c r="H238" s="30" t="s">
        <v>411</v>
      </c>
      <c r="I238" s="72" t="s">
        <v>188</v>
      </c>
      <c r="J238" s="30" t="s">
        <v>189</v>
      </c>
      <c r="K238" s="30" t="s">
        <v>20</v>
      </c>
      <c r="L238" s="30"/>
      <c r="M238" s="30"/>
      <c r="N238" s="130"/>
      <c r="O238" s="59" t="e">
        <f>SUM(N238+#REF!+#REF!+#REF!)</f>
        <v>#REF!</v>
      </c>
      <c r="P238" s="59" t="e">
        <f>SUM(#REF!+#REF!+#REF!+#REF!)</f>
        <v>#REF!</v>
      </c>
      <c r="Q238" s="59"/>
    </row>
    <row r="239" spans="1:17" ht="26" customHeight="1">
      <c r="A239" s="212" t="s">
        <v>8</v>
      </c>
      <c r="B239" s="212" t="s">
        <v>222</v>
      </c>
      <c r="C239" s="212"/>
      <c r="D239" s="67" t="s">
        <v>405</v>
      </c>
      <c r="E239" s="67" t="s">
        <v>451</v>
      </c>
      <c r="F239" s="101">
        <v>25</v>
      </c>
      <c r="G239" s="68">
        <v>12.5</v>
      </c>
      <c r="H239" s="66"/>
      <c r="I239" s="73"/>
      <c r="J239" s="66"/>
      <c r="K239" s="66"/>
      <c r="L239" s="66"/>
      <c r="M239" s="12">
        <f>SUM(H239:L239)</f>
        <v>0</v>
      </c>
      <c r="N239" s="127">
        <f t="shared" ref="N239:N240" si="9">M239*($G239)</f>
        <v>0</v>
      </c>
      <c r="O239" s="59" t="e">
        <f>SUM(N239+#REF!+#REF!+#REF!)</f>
        <v>#REF!</v>
      </c>
      <c r="P239" s="59" t="e">
        <f>SUM(#REF!+#REF!+#REF!+#REF!)</f>
        <v>#REF!</v>
      </c>
      <c r="Q239" s="59"/>
    </row>
    <row r="240" spans="1:17" ht="26" customHeight="1">
      <c r="A240" s="210"/>
      <c r="B240" s="210"/>
      <c r="C240" s="210"/>
      <c r="D240" s="45" t="s">
        <v>402</v>
      </c>
      <c r="E240" s="45" t="s">
        <v>451</v>
      </c>
      <c r="F240" s="98">
        <v>25</v>
      </c>
      <c r="G240" s="69">
        <v>12.5</v>
      </c>
      <c r="H240" s="66"/>
      <c r="I240" s="73"/>
      <c r="J240" s="66"/>
      <c r="K240" s="66"/>
      <c r="L240" s="66"/>
      <c r="M240" s="12">
        <f>SUM(H240:L240)</f>
        <v>0</v>
      </c>
      <c r="N240" s="127">
        <f t="shared" si="9"/>
        <v>0</v>
      </c>
      <c r="O240" s="59" t="e">
        <f>SUM(N240+#REF!+#REF!+#REF!)</f>
        <v>#REF!</v>
      </c>
      <c r="P240" s="59" t="e">
        <f>SUM(#REF!+#REF!+#REF!+#REF!)</f>
        <v>#REF!</v>
      </c>
      <c r="Q240" s="59"/>
    </row>
    <row r="241" spans="1:17" ht="26" customHeight="1">
      <c r="A241" s="121"/>
      <c r="B241" s="122"/>
      <c r="C241" s="123" t="s">
        <v>9</v>
      </c>
      <c r="D241" s="124"/>
      <c r="E241" s="124"/>
      <c r="F241" s="125"/>
      <c r="G241" s="125"/>
      <c r="H241" s="221" t="s">
        <v>407</v>
      </c>
      <c r="I241" s="222"/>
      <c r="J241" s="222"/>
      <c r="K241" s="222"/>
      <c r="L241" s="223"/>
      <c r="M241" s="30"/>
      <c r="N241" s="131"/>
      <c r="O241" s="59" t="e">
        <f>SUM(N241+#REF!+#REF!+#REF!)</f>
        <v>#REF!</v>
      </c>
      <c r="P241" s="59" t="e">
        <f>SUM(#REF!+#REF!+#REF!+#REF!)</f>
        <v>#REF!</v>
      </c>
      <c r="Q241" s="59"/>
    </row>
    <row r="242" spans="1:17" ht="26" customHeight="1">
      <c r="A242" s="49" t="s">
        <v>39</v>
      </c>
      <c r="B242" s="208" t="s">
        <v>40</v>
      </c>
      <c r="C242" s="208"/>
      <c r="D242" s="87" t="s">
        <v>0</v>
      </c>
      <c r="E242" s="49" t="s">
        <v>443</v>
      </c>
      <c r="F242" s="99">
        <v>25</v>
      </c>
      <c r="G242" s="50">
        <v>12.5</v>
      </c>
      <c r="H242" s="213"/>
      <c r="I242" s="214"/>
      <c r="J242" s="214"/>
      <c r="K242" s="214"/>
      <c r="L242" s="215"/>
      <c r="M242" s="12">
        <f t="shared" ref="M242:M247" si="10">SUM(H242:L242)</f>
        <v>0</v>
      </c>
      <c r="N242" s="127">
        <f t="shared" ref="N242:N247" si="11">M242*($G242)</f>
        <v>0</v>
      </c>
      <c r="O242" s="59" t="e">
        <f>SUM(N242+#REF!+#REF!+#REF!)</f>
        <v>#REF!</v>
      </c>
      <c r="P242" s="59" t="e">
        <f>SUM(#REF!+#REF!+#REF!+#REF!)</f>
        <v>#REF!</v>
      </c>
      <c r="Q242" s="59"/>
    </row>
    <row r="243" spans="1:17" ht="26" customHeight="1">
      <c r="A243" s="110" t="s">
        <v>41</v>
      </c>
      <c r="B243" s="207" t="s">
        <v>42</v>
      </c>
      <c r="C243" s="207"/>
      <c r="D243" s="89"/>
      <c r="E243" s="110" t="s">
        <v>2</v>
      </c>
      <c r="F243" s="111">
        <v>2</v>
      </c>
      <c r="G243" s="112">
        <v>1</v>
      </c>
      <c r="H243" s="213"/>
      <c r="I243" s="214"/>
      <c r="J243" s="214"/>
      <c r="K243" s="214"/>
      <c r="L243" s="215"/>
      <c r="M243" s="12">
        <f t="shared" si="10"/>
        <v>0</v>
      </c>
      <c r="N243" s="127">
        <f t="shared" si="11"/>
        <v>0</v>
      </c>
      <c r="O243" s="59" t="e">
        <f>SUM(N243+#REF!+#REF!+#REF!)</f>
        <v>#REF!</v>
      </c>
      <c r="P243" s="59" t="e">
        <f>SUM(#REF!+#REF!+#REF!+#REF!)</f>
        <v>#REF!</v>
      </c>
      <c r="Q243" s="59"/>
    </row>
    <row r="244" spans="1:17" ht="26" customHeight="1">
      <c r="A244" s="116" t="s">
        <v>43</v>
      </c>
      <c r="B244" s="209" t="s">
        <v>44</v>
      </c>
      <c r="C244" s="209"/>
      <c r="D244" s="89"/>
      <c r="E244" s="116" t="s">
        <v>1</v>
      </c>
      <c r="F244" s="119">
        <v>2</v>
      </c>
      <c r="G244" s="120">
        <v>1</v>
      </c>
      <c r="H244" s="213"/>
      <c r="I244" s="214"/>
      <c r="J244" s="214"/>
      <c r="K244" s="214"/>
      <c r="L244" s="215"/>
      <c r="M244" s="12">
        <f t="shared" si="10"/>
        <v>0</v>
      </c>
      <c r="N244" s="127">
        <f t="shared" si="11"/>
        <v>0</v>
      </c>
      <c r="O244" s="59" t="e">
        <f>SUM(N244+#REF!+#REF!+#REF!)</f>
        <v>#REF!</v>
      </c>
      <c r="P244" s="59" t="e">
        <f>SUM(#REF!+#REF!+#REF!+#REF!)</f>
        <v>#REF!</v>
      </c>
      <c r="Q244" s="59"/>
    </row>
    <row r="245" spans="1:17" ht="26" customHeight="1">
      <c r="A245" s="110" t="s">
        <v>45</v>
      </c>
      <c r="B245" s="207" t="s">
        <v>10</v>
      </c>
      <c r="C245" s="207"/>
      <c r="D245" s="89"/>
      <c r="E245" s="110" t="s">
        <v>319</v>
      </c>
      <c r="F245" s="111">
        <v>2</v>
      </c>
      <c r="G245" s="112">
        <v>1</v>
      </c>
      <c r="H245" s="213"/>
      <c r="I245" s="214"/>
      <c r="J245" s="214"/>
      <c r="K245" s="214"/>
      <c r="L245" s="215"/>
      <c r="M245" s="12">
        <f t="shared" si="10"/>
        <v>0</v>
      </c>
      <c r="N245" s="127">
        <f t="shared" si="11"/>
        <v>0</v>
      </c>
      <c r="O245" s="59" t="e">
        <f>SUM(N245+#REF!+#REF!+#REF!)</f>
        <v>#REF!</v>
      </c>
      <c r="P245" s="59" t="e">
        <f>SUM(#REF!+#REF!+#REF!+#REF!)</f>
        <v>#REF!</v>
      </c>
      <c r="Q245" s="59"/>
    </row>
    <row r="246" spans="1:17" ht="26" customHeight="1">
      <c r="A246" s="116" t="s">
        <v>46</v>
      </c>
      <c r="B246" s="209" t="s">
        <v>47</v>
      </c>
      <c r="C246" s="209"/>
      <c r="D246" s="89"/>
      <c r="E246" s="116" t="s">
        <v>320</v>
      </c>
      <c r="F246" s="119">
        <v>2</v>
      </c>
      <c r="G246" s="120">
        <v>1</v>
      </c>
      <c r="H246" s="213"/>
      <c r="I246" s="214"/>
      <c r="J246" s="214"/>
      <c r="K246" s="214"/>
      <c r="L246" s="215"/>
      <c r="M246" s="12">
        <f t="shared" si="10"/>
        <v>0</v>
      </c>
      <c r="N246" s="127">
        <f t="shared" si="11"/>
        <v>0</v>
      </c>
      <c r="O246" s="59" t="e">
        <f>SUM(N246+#REF!+#REF!+#REF!)</f>
        <v>#REF!</v>
      </c>
      <c r="P246" s="59" t="e">
        <f>SUM(#REF!+#REF!+#REF!+#REF!)</f>
        <v>#REF!</v>
      </c>
      <c r="Q246" s="59"/>
    </row>
    <row r="247" spans="1:17" ht="26" customHeight="1">
      <c r="A247" s="45" t="s">
        <v>48</v>
      </c>
      <c r="B247" s="210" t="s">
        <v>11</v>
      </c>
      <c r="C247" s="210"/>
      <c r="D247" s="89"/>
      <c r="E247" s="45" t="s">
        <v>3</v>
      </c>
      <c r="F247" s="98">
        <v>2</v>
      </c>
      <c r="G247" s="69">
        <v>1</v>
      </c>
      <c r="H247" s="213"/>
      <c r="I247" s="214"/>
      <c r="J247" s="214"/>
      <c r="K247" s="214"/>
      <c r="L247" s="215"/>
      <c r="M247" s="12">
        <f t="shared" si="10"/>
        <v>0</v>
      </c>
      <c r="N247" s="127">
        <f t="shared" si="11"/>
        <v>0</v>
      </c>
      <c r="O247" s="59" t="e">
        <f>SUM(N247+#REF!+#REF!+#REF!)</f>
        <v>#REF!</v>
      </c>
      <c r="P247" s="59" t="e">
        <f>SUM(#REF!+#REF!+#REF!+#REF!)</f>
        <v>#REF!</v>
      </c>
      <c r="Q247" s="59"/>
    </row>
    <row r="248" spans="1:17" ht="26" customHeight="1">
      <c r="A248" s="5"/>
      <c r="B248" s="6"/>
      <c r="C248" s="5"/>
      <c r="D248" s="6"/>
      <c r="E248" s="5"/>
      <c r="F248" s="137" t="s">
        <v>525</v>
      </c>
      <c r="G248" s="138" t="s">
        <v>522</v>
      </c>
      <c r="H248" s="216" t="s">
        <v>175</v>
      </c>
      <c r="I248" s="216"/>
      <c r="J248" s="216"/>
      <c r="K248" s="216"/>
      <c r="L248" s="217"/>
      <c r="M248" s="94"/>
      <c r="N248" s="136">
        <f>SUM(N18:N247)</f>
        <v>0</v>
      </c>
      <c r="O248" s="59" t="e">
        <f>SUM(O18:O247)</f>
        <v>#REF!</v>
      </c>
      <c r="P248" s="59" t="e">
        <f>SUM(P18:P247)</f>
        <v>#REF!</v>
      </c>
      <c r="Q248" s="59"/>
    </row>
    <row r="249" spans="1:17" ht="26" customHeight="1">
      <c r="A249" s="5"/>
      <c r="B249" s="6"/>
      <c r="C249" s="5"/>
      <c r="D249" s="6"/>
      <c r="E249" s="5"/>
      <c r="F249" s="139" t="s">
        <v>523</v>
      </c>
      <c r="G249" s="140" t="s">
        <v>524</v>
      </c>
      <c r="H249" s="216" t="s">
        <v>521</v>
      </c>
      <c r="I249" s="216"/>
      <c r="J249" s="216"/>
      <c r="K249" s="216"/>
      <c r="L249" s="217"/>
      <c r="M249" s="95"/>
      <c r="N249" s="134">
        <f>IF(N248=0,0,IF(N248&lt;100,10,15))</f>
        <v>0</v>
      </c>
    </row>
    <row r="250" spans="1:17" ht="48" customHeight="1">
      <c r="A250" s="5"/>
      <c r="B250" s="6"/>
      <c r="C250" s="5"/>
      <c r="D250" s="6"/>
      <c r="E250" s="5"/>
      <c r="F250" s="58"/>
      <c r="G250" s="7"/>
      <c r="H250" s="252" t="s">
        <v>176</v>
      </c>
      <c r="I250" s="252"/>
      <c r="J250" s="252"/>
      <c r="K250" s="252"/>
      <c r="L250" s="252"/>
      <c r="M250" s="252"/>
      <c r="N250" s="252"/>
    </row>
    <row r="251" spans="1:17" ht="48" customHeight="1">
      <c r="A251" s="5"/>
      <c r="B251" s="6"/>
      <c r="C251" s="5"/>
      <c r="D251" s="6"/>
      <c r="E251" s="5"/>
      <c r="F251" s="58"/>
      <c r="G251" s="7"/>
      <c r="H251" s="253">
        <f>N249+N248</f>
        <v>0</v>
      </c>
      <c r="I251" s="252"/>
      <c r="J251" s="252"/>
      <c r="K251" s="252"/>
      <c r="L251" s="252"/>
      <c r="M251" s="252"/>
      <c r="N251" s="252"/>
    </row>
    <row r="252" spans="1:17" ht="20" customHeight="1">
      <c r="A252" s="5"/>
      <c r="B252" s="6"/>
      <c r="C252" s="5"/>
      <c r="D252" s="6"/>
      <c r="E252" s="5"/>
      <c r="F252" s="58"/>
      <c r="G252" s="7"/>
      <c r="O252" s="82" t="s">
        <v>413</v>
      </c>
      <c r="P252" s="82" t="s">
        <v>412</v>
      </c>
    </row>
    <row r="253" spans="1:17" ht="20" customHeight="1">
      <c r="A253" s="5"/>
      <c r="B253" s="6"/>
      <c r="C253" s="5"/>
      <c r="D253" s="6"/>
      <c r="E253" s="5"/>
      <c r="F253" s="58"/>
      <c r="G253" s="7"/>
      <c r="O253" s="82"/>
      <c r="P253" s="82" t="s">
        <v>81</v>
      </c>
    </row>
    <row r="254" spans="1:17" ht="20" customHeight="1">
      <c r="A254" s="5"/>
      <c r="B254" s="6"/>
      <c r="C254" s="5"/>
      <c r="D254" s="6"/>
      <c r="E254" s="5"/>
      <c r="F254" s="58"/>
      <c r="G254" s="7"/>
    </row>
    <row r="255" spans="1:17" ht="20" customHeight="1">
      <c r="A255" s="5"/>
      <c r="B255" s="6"/>
      <c r="C255" s="5"/>
      <c r="D255" s="6"/>
      <c r="E255" s="5"/>
      <c r="F255" s="58"/>
      <c r="G255" s="7"/>
      <c r="O255" s="80" t="s">
        <v>21</v>
      </c>
      <c r="P255" s="81"/>
      <c r="Q255" s="81"/>
    </row>
    <row r="256" spans="1:17" ht="20" customHeight="1">
      <c r="O256" s="79" t="s">
        <v>180</v>
      </c>
      <c r="P256" s="79"/>
      <c r="Q256" s="79"/>
    </row>
    <row r="257" spans="4:17" ht="20" customHeight="1">
      <c r="O257" s="79" t="str">
        <f>P257&amp;" ("&amp;Q257&amp;")"</f>
        <v>CLASSIC LOGO HAT (BLACK)</v>
      </c>
      <c r="P257" s="79" t="s">
        <v>303</v>
      </c>
      <c r="Q257" s="79" t="s">
        <v>429</v>
      </c>
    </row>
    <row r="258" spans="4:17" ht="20" customHeight="1">
      <c r="O258" s="79" t="str">
        <f t="shared" ref="O258:O266" si="12">P258&amp;" ("&amp;Q258&amp;")"</f>
        <v>CLASSIC LOGO HAT (TAN)</v>
      </c>
      <c r="P258" s="79" t="s">
        <v>303</v>
      </c>
      <c r="Q258" s="79" t="s">
        <v>430</v>
      </c>
    </row>
    <row r="259" spans="4:17" ht="20" customHeight="1">
      <c r="O259" s="79" t="str">
        <f t="shared" si="12"/>
        <v>CLASSIC LOGO TRUCKER HAT (BLACK/WHITE)</v>
      </c>
      <c r="P259" s="79" t="s">
        <v>304</v>
      </c>
      <c r="Q259" s="79" t="s">
        <v>431</v>
      </c>
    </row>
    <row r="260" spans="4:17" ht="20" customHeight="1">
      <c r="O260" s="79" t="str">
        <f t="shared" si="12"/>
        <v>CLASSIC LOGO TRUCKER HAT (CAMO/BROWN)</v>
      </c>
      <c r="P260" s="79" t="s">
        <v>304</v>
      </c>
      <c r="Q260" s="79" t="s">
        <v>432</v>
      </c>
    </row>
    <row r="261" spans="4:17" ht="20" customHeight="1">
      <c r="O261" s="79" t="str">
        <f t="shared" si="12"/>
        <v>CLASSIC LOGO TRUCKER HAT (BLACK/BLACK)</v>
      </c>
      <c r="P261" s="79" t="s">
        <v>304</v>
      </c>
      <c r="Q261" s="79" t="s">
        <v>433</v>
      </c>
    </row>
    <row r="262" spans="4:17" ht="20" customHeight="1">
      <c r="D262" s="3"/>
      <c r="E262" s="4"/>
      <c r="F262" s="4"/>
      <c r="O262" s="79" t="str">
        <f t="shared" si="12"/>
        <v>SUNSET HAT (BLACK)</v>
      </c>
      <c r="P262" s="88" t="s">
        <v>38</v>
      </c>
      <c r="Q262" s="79" t="s">
        <v>429</v>
      </c>
    </row>
    <row r="263" spans="4:17" ht="20" customHeight="1">
      <c r="D263" s="3"/>
      <c r="E263" s="4"/>
      <c r="F263" s="4"/>
      <c r="O263" s="79" t="str">
        <f t="shared" si="12"/>
        <v>CAMPER HAT (WHITE/BLACK)</v>
      </c>
      <c r="P263" s="79" t="s">
        <v>18</v>
      </c>
      <c r="Q263" s="79" t="s">
        <v>400</v>
      </c>
    </row>
    <row r="264" spans="4:17" ht="20" customHeight="1">
      <c r="D264" s="3"/>
      <c r="E264" s="4"/>
      <c r="F264" s="4"/>
      <c r="O264" s="79" t="str">
        <f t="shared" si="12"/>
        <v>LINEAR HAT (HEATHER GRAY)</v>
      </c>
      <c r="P264" s="79" t="s">
        <v>19</v>
      </c>
      <c r="Q264" s="79" t="s">
        <v>401</v>
      </c>
    </row>
    <row r="265" spans="4:17" ht="20" customHeight="1">
      <c r="D265" s="3"/>
      <c r="E265" s="4"/>
      <c r="F265" s="4"/>
      <c r="O265" s="79" t="str">
        <f t="shared" si="12"/>
        <v>NICE LID BEANIE (BLACK)</v>
      </c>
      <c r="P265" s="79" t="s">
        <v>466</v>
      </c>
      <c r="Q265" s="79" t="s">
        <v>429</v>
      </c>
    </row>
    <row r="266" spans="4:17" ht="20" customHeight="1">
      <c r="D266" s="3"/>
      <c r="E266" s="4"/>
      <c r="F266" s="4"/>
      <c r="O266" s="79" t="str">
        <f t="shared" si="12"/>
        <v>OLD SCHOOL BEANIE (BLACK/YELLOW)</v>
      </c>
      <c r="P266" s="79" t="s">
        <v>467</v>
      </c>
      <c r="Q266" s="79" t="s">
        <v>468</v>
      </c>
    </row>
    <row r="267" spans="4:17" ht="20" customHeight="1">
      <c r="D267" s="3"/>
      <c r="E267" s="4"/>
      <c r="F267" s="4"/>
      <c r="O267" s="79"/>
      <c r="P267" s="79"/>
      <c r="Q267" s="79"/>
    </row>
    <row r="268" spans="4:17" ht="20" customHeight="1">
      <c r="D268" s="3"/>
      <c r="E268" s="4"/>
      <c r="F268" s="4"/>
      <c r="O268" s="79"/>
      <c r="P268" s="79"/>
      <c r="Q268" s="79"/>
    </row>
    <row r="269" spans="4:17" ht="20" customHeight="1">
      <c r="D269" s="3"/>
      <c r="E269" s="4"/>
      <c r="F269" s="4"/>
      <c r="O269" s="79" t="s">
        <v>180</v>
      </c>
      <c r="P269" s="79"/>
      <c r="Q269" s="79"/>
    </row>
    <row r="270" spans="4:17" ht="20" customHeight="1">
      <c r="D270" s="3"/>
      <c r="E270" s="4"/>
      <c r="F270" s="4"/>
      <c r="O270" s="79" t="s">
        <v>177</v>
      </c>
      <c r="P270" s="79"/>
      <c r="Q270" s="79"/>
    </row>
    <row r="271" spans="4:17" ht="20" customHeight="1">
      <c r="D271" s="3"/>
      <c r="E271" s="4"/>
      <c r="F271" s="4"/>
      <c r="O271" s="79" t="str">
        <f t="shared" ref="O271:O276" si="13">P271&amp;" ("&amp;Q271&amp;")"</f>
        <v>CLASSIC LOGO T-SHIRT (BLACK)</v>
      </c>
      <c r="P271" s="79" t="s">
        <v>305</v>
      </c>
      <c r="Q271" s="79" t="s">
        <v>429</v>
      </c>
    </row>
    <row r="272" spans="4:17" ht="20" customHeight="1">
      <c r="D272" s="3"/>
      <c r="E272" s="4"/>
      <c r="F272" s="4"/>
      <c r="O272" s="79" t="str">
        <f t="shared" si="13"/>
        <v>EXPEDITION T-SHIRT (CHARCOAL)</v>
      </c>
      <c r="P272" s="79" t="s">
        <v>12</v>
      </c>
      <c r="Q272" s="79" t="s">
        <v>14</v>
      </c>
    </row>
    <row r="273" spans="15:17" ht="20" customHeight="1">
      <c r="O273" s="79" t="str">
        <f t="shared" si="13"/>
        <v>DIAMOND PEAK T-SHIRT (HEATHER BROWN)</v>
      </c>
      <c r="P273" s="79" t="s">
        <v>13</v>
      </c>
      <c r="Q273" s="79" t="s">
        <v>15</v>
      </c>
    </row>
    <row r="274" spans="15:17" ht="20" customHeight="1">
      <c r="O274" s="79" t="str">
        <f t="shared" si="13"/>
        <v>DIAMOND PEAK T-SHIRT (HEATHER BLACK)</v>
      </c>
      <c r="P274" s="79" t="s">
        <v>13</v>
      </c>
      <c r="Q274" s="79" t="s">
        <v>16</v>
      </c>
    </row>
    <row r="275" spans="15:17" ht="20" customHeight="1">
      <c r="O275" s="79" t="str">
        <f t="shared" si="13"/>
        <v>SUNSET T-SHIRT (CHARCOAL)</v>
      </c>
      <c r="P275" s="88" t="s">
        <v>37</v>
      </c>
      <c r="Q275" s="79" t="s">
        <v>14</v>
      </c>
    </row>
    <row r="276" spans="15:17" ht="20" customHeight="1">
      <c r="O276" s="79" t="str">
        <f t="shared" si="13"/>
        <v>SUNSET T-SHIRT (RED)</v>
      </c>
      <c r="P276" s="88" t="s">
        <v>37</v>
      </c>
      <c r="Q276" s="79" t="s">
        <v>17</v>
      </c>
    </row>
    <row r="277" spans="15:17" ht="20" customHeight="1">
      <c r="O277" s="79"/>
      <c r="P277" s="79"/>
      <c r="Q277" s="79"/>
    </row>
    <row r="278" spans="15:17" ht="20" customHeight="1">
      <c r="O278" s="79" t="s">
        <v>178</v>
      </c>
      <c r="P278" s="79"/>
      <c r="Q278" s="79"/>
    </row>
    <row r="279" spans="15:17" ht="20" customHeight="1">
      <c r="O279" s="79" t="str">
        <f t="shared" ref="O279:O287" si="14">P279&amp;" ("&amp;Q279&amp;")"</f>
        <v>WOMENS CLASSIC LOGO SHIRT (BLACK)</v>
      </c>
      <c r="P279" s="79" t="s">
        <v>219</v>
      </c>
      <c r="Q279" s="79" t="s">
        <v>429</v>
      </c>
    </row>
    <row r="280" spans="15:17" ht="20" customHeight="1">
      <c r="O280" s="79" t="str">
        <f t="shared" si="14"/>
        <v>WOMENS CLASSIC LOGO SHIRT (WHITE)</v>
      </c>
      <c r="P280" s="79" t="s">
        <v>219</v>
      </c>
      <c r="Q280" s="79" t="s">
        <v>402</v>
      </c>
    </row>
    <row r="281" spans="15:17" ht="20" customHeight="1">
      <c r="O281" s="79" t="str">
        <f t="shared" si="14"/>
        <v>WOMENS THE RUN T-SHIRT (BLACK)</v>
      </c>
      <c r="P281" s="79" t="s">
        <v>220</v>
      </c>
      <c r="Q281" s="79" t="s">
        <v>429</v>
      </c>
    </row>
    <row r="282" spans="15:17" ht="20" customHeight="1">
      <c r="O282" s="79" t="str">
        <f t="shared" si="14"/>
        <v>WOMENS THE RUN T-SHIRT (SLATE)</v>
      </c>
      <c r="P282" s="79" t="s">
        <v>220</v>
      </c>
      <c r="Q282" s="79" t="s">
        <v>403</v>
      </c>
    </row>
    <row r="283" spans="15:17" ht="20" customHeight="1">
      <c r="O283" s="79" t="str">
        <f t="shared" si="14"/>
        <v>WOMENS THE PRIZE T-SHIRT (KELLY GREEN )</v>
      </c>
      <c r="P283" s="79" t="s">
        <v>221</v>
      </c>
      <c r="Q283" s="79" t="s">
        <v>404</v>
      </c>
    </row>
    <row r="284" spans="15:17" ht="20" customHeight="1">
      <c r="O284" s="79" t="str">
        <f t="shared" si="14"/>
        <v>WOMENS THE PRIZE T-SHIRT (WHITE)</v>
      </c>
      <c r="P284" s="79" t="s">
        <v>221</v>
      </c>
      <c r="Q284" s="79" t="s">
        <v>402</v>
      </c>
    </row>
    <row r="285" spans="15:17" ht="20" customHeight="1">
      <c r="O285" s="79" t="s">
        <v>179</v>
      </c>
      <c r="P285" s="79"/>
      <c r="Q285" s="79"/>
    </row>
    <row r="286" spans="15:17" ht="20" customHeight="1">
      <c r="O286" s="79" t="str">
        <f t="shared" si="14"/>
        <v>KIDS T-SHIRT (GRASS GREEN)</v>
      </c>
      <c r="P286" s="79" t="s">
        <v>222</v>
      </c>
      <c r="Q286" s="79" t="s">
        <v>405</v>
      </c>
    </row>
    <row r="287" spans="15:17" ht="20" customHeight="1">
      <c r="O287" s="79" t="str">
        <f t="shared" si="14"/>
        <v>KIDS T-SHIRT (WHITE)</v>
      </c>
      <c r="P287" s="79" t="s">
        <v>222</v>
      </c>
      <c r="Q287" s="79" t="s">
        <v>402</v>
      </c>
    </row>
    <row r="288" spans="15:17" ht="20" customHeight="1">
      <c r="O288" s="79"/>
      <c r="P288" s="79"/>
      <c r="Q288" s="79"/>
    </row>
    <row r="289" spans="15:17" ht="20" customHeight="1">
      <c r="O289" s="79" t="s">
        <v>181</v>
      </c>
      <c r="P289" s="79"/>
      <c r="Q289" s="79"/>
    </row>
    <row r="290" spans="15:17" ht="20" customHeight="1">
      <c r="O290" s="79" t="s">
        <v>182</v>
      </c>
      <c r="P290" s="79"/>
      <c r="Q290" s="79"/>
    </row>
    <row r="291" spans="15:17" ht="20" customHeight="1">
      <c r="O291" s="79" t="s">
        <v>183</v>
      </c>
      <c r="P291" s="79"/>
      <c r="Q291" s="79"/>
    </row>
    <row r="292" spans="15:17" ht="20" customHeight="1">
      <c r="O292" s="79" t="s">
        <v>184</v>
      </c>
      <c r="P292" s="79"/>
      <c r="Q292" s="79"/>
    </row>
    <row r="293" spans="15:17" ht="20" customHeight="1">
      <c r="O293" s="79" t="s">
        <v>185</v>
      </c>
      <c r="P293" s="79"/>
      <c r="Q293" s="79"/>
    </row>
    <row r="294" spans="15:17" ht="20" customHeight="1">
      <c r="O294" s="79" t="s">
        <v>186</v>
      </c>
      <c r="P294" s="79"/>
      <c r="Q294" s="79"/>
    </row>
    <row r="295" spans="15:17" ht="20" customHeight="1">
      <c r="O295" s="79"/>
      <c r="P295" s="79"/>
      <c r="Q295" s="79"/>
    </row>
    <row r="296" spans="15:17" ht="20" customHeight="1">
      <c r="O296" s="79" t="s">
        <v>187</v>
      </c>
      <c r="P296" s="79"/>
      <c r="Q296" s="79"/>
    </row>
    <row r="297" spans="15:17" ht="20" customHeight="1">
      <c r="O297" s="79" t="s">
        <v>188</v>
      </c>
      <c r="P297" s="79"/>
      <c r="Q297" s="79"/>
    </row>
    <row r="298" spans="15:17" ht="20" customHeight="1">
      <c r="O298" s="79" t="s">
        <v>189</v>
      </c>
      <c r="P298" s="79"/>
      <c r="Q298" s="79"/>
    </row>
  </sheetData>
  <mergeCells count="268">
    <mergeCell ref="N211:N212"/>
    <mergeCell ref="H249:L249"/>
    <mergeCell ref="H250:N250"/>
    <mergeCell ref="H251:N251"/>
    <mergeCell ref="E10:N10"/>
    <mergeCell ref="E11:N11"/>
    <mergeCell ref="E12:N12"/>
    <mergeCell ref="E9:N9"/>
    <mergeCell ref="H211:L212"/>
    <mergeCell ref="H18:L18"/>
    <mergeCell ref="H19:L19"/>
    <mergeCell ref="H20:L20"/>
    <mergeCell ref="H21:L21"/>
    <mergeCell ref="H22:L22"/>
    <mergeCell ref="H23:L23"/>
    <mergeCell ref="H24:L24"/>
    <mergeCell ref="H25:L25"/>
    <mergeCell ref="H26:L26"/>
    <mergeCell ref="H27:L27"/>
    <mergeCell ref="H28:L28"/>
    <mergeCell ref="H29:L29"/>
    <mergeCell ref="H30:L30"/>
    <mergeCell ref="H31:L31"/>
    <mergeCell ref="C7:D8"/>
    <mergeCell ref="E7:N8"/>
    <mergeCell ref="C9:C11"/>
    <mergeCell ref="C12:C13"/>
    <mergeCell ref="E13:I13"/>
    <mergeCell ref="J13:N13"/>
    <mergeCell ref="A1:F5"/>
    <mergeCell ref="H15:L16"/>
    <mergeCell ref="H17:L17"/>
    <mergeCell ref="D15:D16"/>
    <mergeCell ref="N15:N16"/>
    <mergeCell ref="H32:L32"/>
    <mergeCell ref="H33:L33"/>
    <mergeCell ref="H34:L34"/>
    <mergeCell ref="H35:L35"/>
    <mergeCell ref="H36:L36"/>
    <mergeCell ref="H37:L37"/>
    <mergeCell ref="H38:L38"/>
    <mergeCell ref="H39:L39"/>
    <mergeCell ref="H40:L40"/>
    <mergeCell ref="H41:L41"/>
    <mergeCell ref="H42:L42"/>
    <mergeCell ref="H43:L43"/>
    <mergeCell ref="H44:L44"/>
    <mergeCell ref="H45:L45"/>
    <mergeCell ref="H46:L46"/>
    <mergeCell ref="H47:L47"/>
    <mergeCell ref="H48:L48"/>
    <mergeCell ref="H49:L49"/>
    <mergeCell ref="H50:L50"/>
    <mergeCell ref="H51:L51"/>
    <mergeCell ref="H52:L52"/>
    <mergeCell ref="H53:L53"/>
    <mergeCell ref="H54:L54"/>
    <mergeCell ref="H55:L55"/>
    <mergeCell ref="H56:L56"/>
    <mergeCell ref="H57:L57"/>
    <mergeCell ref="H58:L58"/>
    <mergeCell ref="H59:L59"/>
    <mergeCell ref="H60:L60"/>
    <mergeCell ref="H61:L61"/>
    <mergeCell ref="H62:L62"/>
    <mergeCell ref="H63:L63"/>
    <mergeCell ref="H64:L64"/>
    <mergeCell ref="H65:L65"/>
    <mergeCell ref="H66:L66"/>
    <mergeCell ref="H67:L67"/>
    <mergeCell ref="H68:L68"/>
    <mergeCell ref="H69:L69"/>
    <mergeCell ref="H70:L70"/>
    <mergeCell ref="H71:L71"/>
    <mergeCell ref="H72:L72"/>
    <mergeCell ref="H73:L73"/>
    <mergeCell ref="H74:L74"/>
    <mergeCell ref="H75:L75"/>
    <mergeCell ref="H76:L76"/>
    <mergeCell ref="H77:L77"/>
    <mergeCell ref="H78:L78"/>
    <mergeCell ref="H79:L79"/>
    <mergeCell ref="H80:L80"/>
    <mergeCell ref="H81:L81"/>
    <mergeCell ref="H82:L82"/>
    <mergeCell ref="H83:L83"/>
    <mergeCell ref="H84:L84"/>
    <mergeCell ref="H85:L85"/>
    <mergeCell ref="H86:L86"/>
    <mergeCell ref="H87:L87"/>
    <mergeCell ref="H88:L88"/>
    <mergeCell ref="H89:L89"/>
    <mergeCell ref="H90:L90"/>
    <mergeCell ref="H91:L91"/>
    <mergeCell ref="H92:L92"/>
    <mergeCell ref="H93:L93"/>
    <mergeCell ref="H94:L94"/>
    <mergeCell ref="H95:L95"/>
    <mergeCell ref="H96:L96"/>
    <mergeCell ref="H97:L97"/>
    <mergeCell ref="H98:L98"/>
    <mergeCell ref="H99:L99"/>
    <mergeCell ref="H100:L100"/>
    <mergeCell ref="H101:L101"/>
    <mergeCell ref="H113:L113"/>
    <mergeCell ref="H114:L114"/>
    <mergeCell ref="H115:L115"/>
    <mergeCell ref="H116:L116"/>
    <mergeCell ref="H117:L117"/>
    <mergeCell ref="H118:L118"/>
    <mergeCell ref="H119:L119"/>
    <mergeCell ref="H102:L102"/>
    <mergeCell ref="H103:L103"/>
    <mergeCell ref="H104:L104"/>
    <mergeCell ref="H105:L105"/>
    <mergeCell ref="H106:L106"/>
    <mergeCell ref="H107:L107"/>
    <mergeCell ref="H108:L108"/>
    <mergeCell ref="H109:L109"/>
    <mergeCell ref="H110:L110"/>
    <mergeCell ref="H111:L111"/>
    <mergeCell ref="H112:L112"/>
    <mergeCell ref="H132:L132"/>
    <mergeCell ref="H133:L133"/>
    <mergeCell ref="H134:L134"/>
    <mergeCell ref="H135:L135"/>
    <mergeCell ref="H136:L136"/>
    <mergeCell ref="H137:L137"/>
    <mergeCell ref="H153:L153"/>
    <mergeCell ref="H154:L154"/>
    <mergeCell ref="H138:L138"/>
    <mergeCell ref="H139:L139"/>
    <mergeCell ref="H140:L140"/>
    <mergeCell ref="H141:L141"/>
    <mergeCell ref="H142:L142"/>
    <mergeCell ref="H143:L143"/>
    <mergeCell ref="H144:L144"/>
    <mergeCell ref="H145:L145"/>
    <mergeCell ref="H146:L146"/>
    <mergeCell ref="H120:L120"/>
    <mergeCell ref="H121:L121"/>
    <mergeCell ref="H155:L155"/>
    <mergeCell ref="H156:L156"/>
    <mergeCell ref="H157:L157"/>
    <mergeCell ref="H158:L158"/>
    <mergeCell ref="H160:L160"/>
    <mergeCell ref="H161:L161"/>
    <mergeCell ref="H147:L147"/>
    <mergeCell ref="H148:L148"/>
    <mergeCell ref="H149:L149"/>
    <mergeCell ref="H150:L150"/>
    <mergeCell ref="H151:L151"/>
    <mergeCell ref="H152:L152"/>
    <mergeCell ref="H122:L122"/>
    <mergeCell ref="H123:L123"/>
    <mergeCell ref="H124:L124"/>
    <mergeCell ref="H125:L125"/>
    <mergeCell ref="H126:L126"/>
    <mergeCell ref="H127:L127"/>
    <mergeCell ref="H128:L128"/>
    <mergeCell ref="H129:L129"/>
    <mergeCell ref="H130:L130"/>
    <mergeCell ref="H131:L131"/>
    <mergeCell ref="H162:L162"/>
    <mergeCell ref="H163:L163"/>
    <mergeCell ref="H164:L164"/>
    <mergeCell ref="H165:L165"/>
    <mergeCell ref="H166:L166"/>
    <mergeCell ref="H167:L167"/>
    <mergeCell ref="H168:L168"/>
    <mergeCell ref="H169:L169"/>
    <mergeCell ref="H170:L170"/>
    <mergeCell ref="H171:L171"/>
    <mergeCell ref="H172:L172"/>
    <mergeCell ref="H173:L173"/>
    <mergeCell ref="H174:L174"/>
    <mergeCell ref="H175:L175"/>
    <mergeCell ref="H176:L176"/>
    <mergeCell ref="H177:L177"/>
    <mergeCell ref="H178:L178"/>
    <mergeCell ref="H179:L179"/>
    <mergeCell ref="H180:L180"/>
    <mergeCell ref="H181:L181"/>
    <mergeCell ref="H182:L182"/>
    <mergeCell ref="H183:L183"/>
    <mergeCell ref="H184:L184"/>
    <mergeCell ref="H185:L185"/>
    <mergeCell ref="H186:L186"/>
    <mergeCell ref="H187:L187"/>
    <mergeCell ref="H188:L188"/>
    <mergeCell ref="H189:L189"/>
    <mergeCell ref="H190:L190"/>
    <mergeCell ref="H191:L191"/>
    <mergeCell ref="H192:L192"/>
    <mergeCell ref="H193:L193"/>
    <mergeCell ref="H194:L194"/>
    <mergeCell ref="H195:L195"/>
    <mergeCell ref="H196:L196"/>
    <mergeCell ref="H197:L197"/>
    <mergeCell ref="H198:L198"/>
    <mergeCell ref="H199:L199"/>
    <mergeCell ref="H200:L200"/>
    <mergeCell ref="H201:L201"/>
    <mergeCell ref="H202:L202"/>
    <mergeCell ref="H203:L203"/>
    <mergeCell ref="H204:L204"/>
    <mergeCell ref="H205:L205"/>
    <mergeCell ref="A211:A212"/>
    <mergeCell ref="C211:C212"/>
    <mergeCell ref="D211:D212"/>
    <mergeCell ref="E211:E212"/>
    <mergeCell ref="F211:F212"/>
    <mergeCell ref="G211:G212"/>
    <mergeCell ref="H213:L213"/>
    <mergeCell ref="H214:L214"/>
    <mergeCell ref="H215:L215"/>
    <mergeCell ref="H216:L216"/>
    <mergeCell ref="H217:L217"/>
    <mergeCell ref="H218:L218"/>
    <mergeCell ref="H219:L219"/>
    <mergeCell ref="H220:L220"/>
    <mergeCell ref="H241:L241"/>
    <mergeCell ref="H221:L221"/>
    <mergeCell ref="H222:L222"/>
    <mergeCell ref="H223:L223"/>
    <mergeCell ref="H242:L242"/>
    <mergeCell ref="H243:L243"/>
    <mergeCell ref="H244:L244"/>
    <mergeCell ref="H248:L248"/>
    <mergeCell ref="H245:L245"/>
    <mergeCell ref="H246:L246"/>
    <mergeCell ref="H247:L247"/>
    <mergeCell ref="A15:A16"/>
    <mergeCell ref="A214:A215"/>
    <mergeCell ref="A216:A218"/>
    <mergeCell ref="B214:C215"/>
    <mergeCell ref="B216:C218"/>
    <mergeCell ref="E15:E16"/>
    <mergeCell ref="F15:F16"/>
    <mergeCell ref="G15:G16"/>
    <mergeCell ref="H159:L159"/>
    <mergeCell ref="B219:C219"/>
    <mergeCell ref="B221:C221"/>
    <mergeCell ref="B222:C222"/>
    <mergeCell ref="B223:C223"/>
    <mergeCell ref="B225:C225"/>
    <mergeCell ref="B226:C226"/>
    <mergeCell ref="B15:B16"/>
    <mergeCell ref="C15:C16"/>
    <mergeCell ref="B220:C220"/>
    <mergeCell ref="B242:C242"/>
    <mergeCell ref="B243:C243"/>
    <mergeCell ref="B244:C244"/>
    <mergeCell ref="B245:C245"/>
    <mergeCell ref="B246:C246"/>
    <mergeCell ref="B247:C247"/>
    <mergeCell ref="A227:A228"/>
    <mergeCell ref="B227:C228"/>
    <mergeCell ref="A229:A230"/>
    <mergeCell ref="A232:A233"/>
    <mergeCell ref="A234:A235"/>
    <mergeCell ref="A236:A237"/>
    <mergeCell ref="B229:C230"/>
    <mergeCell ref="B232:C233"/>
    <mergeCell ref="B234:C235"/>
    <mergeCell ref="B236:C237"/>
    <mergeCell ref="A239:A240"/>
    <mergeCell ref="B239:C240"/>
  </mergeCells>
  <phoneticPr fontId="12" type="noConversion"/>
  <conditionalFormatting sqref="D210 E211 E232:E237 E225:E230 E214:E223 E239:E240">
    <cfRule type="expression" dxfId="5" priority="19">
      <formula>D210="x"</formula>
    </cfRule>
  </conditionalFormatting>
  <conditionalFormatting sqref="E213">
    <cfRule type="expression" dxfId="4" priority="15">
      <formula>E213="x"</formula>
    </cfRule>
  </conditionalFormatting>
  <conditionalFormatting sqref="E224">
    <cfRule type="expression" dxfId="3" priority="4">
      <formula>E224="x"</formula>
    </cfRule>
  </conditionalFormatting>
  <conditionalFormatting sqref="E231">
    <cfRule type="expression" dxfId="2" priority="3">
      <formula>E231="x"</formula>
    </cfRule>
  </conditionalFormatting>
  <conditionalFormatting sqref="E238">
    <cfRule type="expression" dxfId="1" priority="2">
      <formula>E238="x"</formula>
    </cfRule>
  </conditionalFormatting>
  <conditionalFormatting sqref="E241">
    <cfRule type="expression" dxfId="0" priority="1">
      <formula>E241="x"</formula>
    </cfRule>
  </conditionalFormatting>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 INFORMATION</vt:lpstr>
      <vt:lpstr>2015 INDUSTRY PRO Order Form</vt:lpstr>
    </vt:vector>
  </TitlesOfParts>
  <Company>Loon Outdoors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Brett Zundel</dc:creator>
  <cp:lastModifiedBy>Karl Carstensen</cp:lastModifiedBy>
  <dcterms:created xsi:type="dcterms:W3CDTF">2013-06-19T18:54:36Z</dcterms:created>
  <dcterms:modified xsi:type="dcterms:W3CDTF">2015-01-29T08:29:20Z</dcterms:modified>
</cp:coreProperties>
</file>