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Git_repos\Fizyka\Our_Labs\Lab_3\"/>
    </mc:Choice>
  </mc:AlternateContent>
  <xr:revisionPtr revIDLastSave="0" documentId="13_ncr:1_{DECCB40F-068C-409F-8A03-9FF311C6B73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Arkusz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3" i="1" l="1" a="1"/>
  <c r="J3" i="1" s="1"/>
  <c r="I3" i="1" a="1"/>
  <c r="I3" i="1" s="1"/>
  <c r="F3" i="1"/>
  <c r="H43" i="1"/>
  <c r="G43" i="1"/>
  <c r="F43" i="1"/>
  <c r="H42" i="1"/>
  <c r="G42" i="1"/>
  <c r="F42" i="1"/>
  <c r="H41" i="1"/>
  <c r="G41" i="1"/>
  <c r="F41" i="1"/>
  <c r="H40" i="1"/>
  <c r="G40" i="1"/>
  <c r="F40" i="1"/>
  <c r="H39" i="1"/>
  <c r="G39" i="1"/>
  <c r="F39" i="1"/>
  <c r="H38" i="1"/>
  <c r="G38" i="1"/>
  <c r="F38" i="1"/>
  <c r="H37" i="1"/>
  <c r="G37" i="1"/>
  <c r="F37" i="1"/>
  <c r="H36" i="1"/>
  <c r="G36" i="1"/>
  <c r="F36" i="1"/>
  <c r="H35" i="1"/>
  <c r="G35" i="1"/>
  <c r="F35" i="1"/>
  <c r="H34" i="1"/>
  <c r="G34" i="1"/>
  <c r="F34" i="1"/>
  <c r="H33" i="1"/>
  <c r="G33" i="1"/>
  <c r="F33" i="1"/>
  <c r="I28" i="1"/>
  <c r="H28" i="1"/>
  <c r="G28" i="1"/>
  <c r="I27" i="1"/>
  <c r="H27" i="1"/>
  <c r="G27" i="1"/>
  <c r="I26" i="1"/>
  <c r="H26" i="1"/>
  <c r="G26" i="1"/>
  <c r="I25" i="1"/>
  <c r="H25" i="1"/>
  <c r="G25" i="1"/>
  <c r="I24" i="1"/>
  <c r="H24" i="1"/>
  <c r="G24" i="1"/>
  <c r="I23" i="1"/>
  <c r="H23" i="1"/>
  <c r="G23" i="1"/>
  <c r="I22" i="1"/>
  <c r="H22" i="1"/>
  <c r="G22" i="1"/>
  <c r="I21" i="1"/>
  <c r="H21" i="1"/>
  <c r="G21" i="1"/>
  <c r="I20" i="1"/>
  <c r="H20" i="1"/>
  <c r="G20" i="1"/>
  <c r="I19" i="1"/>
  <c r="H19" i="1"/>
  <c r="G19" i="1"/>
  <c r="I18" i="1"/>
  <c r="H18" i="1"/>
  <c r="G18" i="1"/>
  <c r="I17" i="1"/>
  <c r="H17" i="1"/>
  <c r="G17" i="1"/>
  <c r="I16" i="1"/>
  <c r="H16" i="1"/>
  <c r="G16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G2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<sst xmlns="http://schemas.openxmlformats.org/spreadsheetml/2006/main" count="27" uniqueCount="15">
  <si>
    <t>Uz, V</t>
  </si>
  <si>
    <t>Uf, V</t>
  </si>
  <si>
    <t>Ia, µA</t>
  </si>
  <si>
    <t>błąd V</t>
  </si>
  <si>
    <t>Błąd A</t>
  </si>
  <si>
    <t>P, W</t>
  </si>
  <si>
    <t>d, cm</t>
  </si>
  <si>
    <t>Rys. 1</t>
  </si>
  <si>
    <t>Błąd V</t>
  </si>
  <si>
    <t>Błąd P</t>
  </si>
  <si>
    <t>d^ (-2)</t>
  </si>
  <si>
    <t>błąd d^(-2)</t>
  </si>
  <si>
    <t>błąd d, cm</t>
  </si>
  <si>
    <t>błąd V/2</t>
  </si>
  <si>
    <t>Błąd A/2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</si>
</sst>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B3B3B3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0.10631001371742101"/>
          <c:y val="5.0356972870061897E-2"/>
          <c:w val="0.85849952516619199"/>
          <c:h val="0.83807710613993303"/>
        </c:manualLayout>
      </c:layout>
      <c:scatterChart>
        <c:scatterStyle val="lineMarker"/>
        <c:varyColors val="0"/>
        <c:ser>
          <c:idx val="0"/>
          <c:order val="0"/>
          <c:spPr>
            <a:ln w="19080">
              <a:noFill/>
            </a:ln>
          </c:spPr>
          <c:marker>
            <c:symbol val="circle"/>
            <c:size val="4"/>
            <c:spPr>
              <a:solidFill>
                <a:srgbClr val="000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19080" cap="rnd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percentage"/>
            <c:noEndCap val="0"/>
            <c:val val="2"/>
            <c:spPr>
              <a:ln w="9360">
                <a:solidFill>
                  <a:srgbClr val="595959"/>
                </a:solidFill>
                <a:round/>
              </a:ln>
            </c:spPr>
          </c:errBars>
          <c:errBars>
            <c:errDir val="x"/>
            <c:errBarType val="both"/>
            <c:errValType val="percentage"/>
            <c:noEndCap val="0"/>
            <c:val val="1"/>
            <c:spPr>
              <a:ln w="9360">
                <a:solidFill>
                  <a:srgbClr val="595959"/>
                </a:solidFill>
                <a:round/>
              </a:ln>
            </c:spPr>
          </c:errBars>
          <c:xVal>
            <c:numRef>
              <c:f>Arkusz1!$D$3:$D$11</c:f>
              <c:numCache>
                <c:formatCode>General</c:formatCode>
                <c:ptCount val="9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75</c:v>
                </c:pt>
              </c:numCache>
            </c:numRef>
          </c:xVal>
          <c:yVal>
            <c:numRef>
              <c:f>Arkusz1!$E$3:$E$11</c:f>
              <c:numCache>
                <c:formatCode>General</c:formatCode>
                <c:ptCount val="9"/>
                <c:pt idx="0">
                  <c:v>0.74</c:v>
                </c:pt>
                <c:pt idx="1">
                  <c:v>0.8</c:v>
                </c:pt>
                <c:pt idx="2">
                  <c:v>0.82</c:v>
                </c:pt>
                <c:pt idx="3">
                  <c:v>0.85</c:v>
                </c:pt>
                <c:pt idx="4">
                  <c:v>0.86</c:v>
                </c:pt>
                <c:pt idx="5">
                  <c:v>0.88</c:v>
                </c:pt>
                <c:pt idx="6">
                  <c:v>0.89</c:v>
                </c:pt>
                <c:pt idx="7">
                  <c:v>0.89</c:v>
                </c:pt>
                <c:pt idx="8">
                  <c:v>0.9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B0D-432C-94E8-CF2478FFB6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21453"/>
        <c:axId val="35216833"/>
      </c:scatterChart>
      <c:valAx>
        <c:axId val="17021453"/>
        <c:scaling>
          <c:orientation val="minMax"/>
          <c:max val="80"/>
          <c:min val="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5216833"/>
        <c:crosses val="autoZero"/>
        <c:crossBetween val="midCat"/>
      </c:valAx>
      <c:valAx>
        <c:axId val="35216833"/>
        <c:scaling>
          <c:orientation val="minMax"/>
          <c:max val="1"/>
          <c:min val="0.1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7021453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0.10527151476659299"/>
          <c:y val="1.9345238095238099E-2"/>
          <c:w val="0.86995871705303296"/>
          <c:h val="0.85593377976190499"/>
        </c:manualLayout>
      </c:layout>
      <c:scatterChart>
        <c:scatterStyle val="lineMarker"/>
        <c:varyColors val="0"/>
        <c:ser>
          <c:idx val="0"/>
          <c:order val="0"/>
          <c:spPr>
            <a:ln w="19080">
              <a:noFill/>
            </a:ln>
          </c:spPr>
          <c:marker>
            <c:symbol val="circle"/>
            <c:size val="4"/>
            <c:spPr>
              <a:solidFill>
                <a:srgbClr val="000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19080" cap="rnd">
                <a:solidFill>
                  <a:srgbClr val="4472C4"/>
                </a:solidFill>
                <a:prstDash val="sysDot"/>
                <a:round/>
              </a:ln>
            </c:spPr>
            <c:trendlineType val="exp"/>
            <c:dispRSqr val="0"/>
            <c:dispEq val="0"/>
          </c:trendline>
          <c:errBars>
            <c:errDir val="y"/>
            <c:errBarType val="both"/>
            <c:errValType val="percentage"/>
            <c:noEndCap val="0"/>
            <c:val val="2"/>
            <c:spPr>
              <a:ln w="9360">
                <a:solidFill>
                  <a:srgbClr val="595959"/>
                </a:solidFill>
                <a:round/>
              </a:ln>
            </c:spPr>
          </c:errBars>
          <c:errBars>
            <c:errDir val="x"/>
            <c:errBarType val="both"/>
            <c:errValType val="percentage"/>
            <c:noEndCap val="0"/>
            <c:val val="1"/>
            <c:spPr>
              <a:ln w="9360">
                <a:solidFill>
                  <a:srgbClr val="595959"/>
                </a:solidFill>
                <a:round/>
              </a:ln>
            </c:spPr>
          </c:errBars>
          <c:xVal>
            <c:numRef>
              <c:f>Arkusz1!$D$16:$D$28</c:f>
              <c:numCache>
                <c:formatCode>General</c:formatCode>
                <c:ptCount val="13"/>
                <c:pt idx="0">
                  <c:v>50</c:v>
                </c:pt>
                <c:pt idx="1">
                  <c:v>65</c:v>
                </c:pt>
                <c:pt idx="2">
                  <c:v>80</c:v>
                </c:pt>
                <c:pt idx="3">
                  <c:v>95</c:v>
                </c:pt>
                <c:pt idx="4">
                  <c:v>110</c:v>
                </c:pt>
                <c:pt idx="5">
                  <c:v>125</c:v>
                </c:pt>
                <c:pt idx="6">
                  <c:v>140</c:v>
                </c:pt>
                <c:pt idx="7">
                  <c:v>155</c:v>
                </c:pt>
                <c:pt idx="8">
                  <c:v>170</c:v>
                </c:pt>
                <c:pt idx="9">
                  <c:v>185</c:v>
                </c:pt>
                <c:pt idx="10">
                  <c:v>200</c:v>
                </c:pt>
                <c:pt idx="11">
                  <c:v>210</c:v>
                </c:pt>
                <c:pt idx="12">
                  <c:v>220</c:v>
                </c:pt>
              </c:numCache>
            </c:numRef>
          </c:xVal>
          <c:yVal>
            <c:numRef>
              <c:f>Arkusz1!$E$16:$E$28</c:f>
              <c:numCache>
                <c:formatCode>General</c:formatCode>
                <c:ptCount val="13"/>
                <c:pt idx="0">
                  <c:v>0.09</c:v>
                </c:pt>
                <c:pt idx="1">
                  <c:v>0.1</c:v>
                </c:pt>
                <c:pt idx="2">
                  <c:v>0.1</c:v>
                </c:pt>
                <c:pt idx="3">
                  <c:v>0.11</c:v>
                </c:pt>
                <c:pt idx="4">
                  <c:v>0.12</c:v>
                </c:pt>
                <c:pt idx="5">
                  <c:v>0.16</c:v>
                </c:pt>
                <c:pt idx="6">
                  <c:v>0.21</c:v>
                </c:pt>
                <c:pt idx="7">
                  <c:v>0.27</c:v>
                </c:pt>
                <c:pt idx="8">
                  <c:v>0.38</c:v>
                </c:pt>
                <c:pt idx="9">
                  <c:v>0.46</c:v>
                </c:pt>
                <c:pt idx="10">
                  <c:v>0.55000000000000004</c:v>
                </c:pt>
                <c:pt idx="11">
                  <c:v>0.75</c:v>
                </c:pt>
                <c:pt idx="12">
                  <c:v>0.87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1E4-4CE9-B303-50FB4227A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21319"/>
        <c:axId val="98492316"/>
      </c:scatterChart>
      <c:valAx>
        <c:axId val="53021319"/>
        <c:scaling>
          <c:orientation val="minMax"/>
          <c:max val="230"/>
          <c:min val="5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8492316"/>
        <c:crosses val="autoZero"/>
        <c:crossBetween val="midCat"/>
      </c:valAx>
      <c:valAx>
        <c:axId val="98492316"/>
        <c:scaling>
          <c:orientation val="minMax"/>
          <c:max val="0.9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53021319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0.105937136204889"/>
          <c:y val="3.5724358371721401E-2"/>
          <c:w val="0.86649380886866301"/>
          <c:h val="0.85900953843582184"/>
        </c:manualLayout>
      </c:layout>
      <c:scatterChart>
        <c:scatterStyle val="lineMarker"/>
        <c:varyColors val="0"/>
        <c:ser>
          <c:idx val="0"/>
          <c:order val="0"/>
          <c:spPr>
            <a:ln w="19080">
              <a:noFill/>
            </a:ln>
          </c:spPr>
          <c:marker>
            <c:symbol val="circle"/>
            <c:size val="4"/>
            <c:spPr>
              <a:solidFill>
                <a:srgbClr val="000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15875" cap="rnd">
                <a:solidFill>
                  <a:schemeClr val="accent1"/>
                </a:solidFill>
                <a:prstDash val="sysDot"/>
              </a:ln>
            </c:spPr>
            <c:trendlineType val="exp"/>
            <c:dispRSqr val="0"/>
            <c:dispEq val="0"/>
          </c:trendline>
          <c:errBars>
            <c:errDir val="y"/>
            <c:errBarType val="both"/>
            <c:errValType val="percentage"/>
            <c:noEndCap val="0"/>
            <c:val val="2"/>
            <c:spPr>
              <a:ln w="9360">
                <a:solidFill>
                  <a:srgbClr val="595959"/>
                </a:solidFill>
                <a:round/>
              </a:ln>
            </c:spPr>
          </c:errBars>
          <c:errBars>
            <c:errDir val="x"/>
            <c:errBarType val="both"/>
            <c:errValType val="percentage"/>
            <c:noEndCap val="0"/>
            <c:val val="2"/>
            <c:spPr>
              <a:ln w="9360">
                <a:solidFill>
                  <a:srgbClr val="595959"/>
                </a:solidFill>
                <a:round/>
              </a:ln>
            </c:spPr>
          </c:errBars>
          <c:xVal>
            <c:numRef>
              <c:f>Arkusz1!$F$16:$F$28</c:f>
              <c:numCache>
                <c:formatCode>General</c:formatCode>
                <c:ptCount val="13"/>
                <c:pt idx="0">
                  <c:v>4.3</c:v>
                </c:pt>
                <c:pt idx="1">
                  <c:v>6.5</c:v>
                </c:pt>
                <c:pt idx="2">
                  <c:v>9</c:v>
                </c:pt>
                <c:pt idx="3">
                  <c:v>11.5</c:v>
                </c:pt>
                <c:pt idx="4">
                  <c:v>14.5</c:v>
                </c:pt>
                <c:pt idx="5">
                  <c:v>19</c:v>
                </c:pt>
                <c:pt idx="6">
                  <c:v>21</c:v>
                </c:pt>
                <c:pt idx="7">
                  <c:v>25</c:v>
                </c:pt>
                <c:pt idx="8">
                  <c:v>28.5</c:v>
                </c:pt>
                <c:pt idx="9">
                  <c:v>32.5</c:v>
                </c:pt>
                <c:pt idx="10">
                  <c:v>36</c:v>
                </c:pt>
                <c:pt idx="11">
                  <c:v>39.5</c:v>
                </c:pt>
                <c:pt idx="12">
                  <c:v>42</c:v>
                </c:pt>
              </c:numCache>
            </c:numRef>
          </c:xVal>
          <c:yVal>
            <c:numRef>
              <c:f>Arkusz1!$E$16:$E$28</c:f>
              <c:numCache>
                <c:formatCode>General</c:formatCode>
                <c:ptCount val="13"/>
                <c:pt idx="0">
                  <c:v>0.09</c:v>
                </c:pt>
                <c:pt idx="1">
                  <c:v>0.1</c:v>
                </c:pt>
                <c:pt idx="2">
                  <c:v>0.1</c:v>
                </c:pt>
                <c:pt idx="3">
                  <c:v>0.11</c:v>
                </c:pt>
                <c:pt idx="4">
                  <c:v>0.12</c:v>
                </c:pt>
                <c:pt idx="5">
                  <c:v>0.16</c:v>
                </c:pt>
                <c:pt idx="6">
                  <c:v>0.21</c:v>
                </c:pt>
                <c:pt idx="7">
                  <c:v>0.27</c:v>
                </c:pt>
                <c:pt idx="8">
                  <c:v>0.38</c:v>
                </c:pt>
                <c:pt idx="9">
                  <c:v>0.46</c:v>
                </c:pt>
                <c:pt idx="10">
                  <c:v>0.55000000000000004</c:v>
                </c:pt>
                <c:pt idx="11">
                  <c:v>0.75</c:v>
                </c:pt>
                <c:pt idx="12">
                  <c:v>0.87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F0-4C84-A4D1-C13186287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84151"/>
        <c:axId val="12657992"/>
      </c:scatterChart>
      <c:valAx>
        <c:axId val="71784151"/>
        <c:scaling>
          <c:orientation val="minMax"/>
          <c:max val="45"/>
          <c:min val="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2657992"/>
        <c:crosses val="autoZero"/>
        <c:crossBetween val="midCat"/>
      </c:valAx>
      <c:valAx>
        <c:axId val="12657992"/>
        <c:scaling>
          <c:orientation val="minMax"/>
          <c:max val="1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71784151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0.117594159966145"/>
          <c:y val="3.5188443374386501E-2"/>
          <c:w val="0.83717731696995401"/>
          <c:h val="0.852301138994351"/>
        </c:manualLayout>
      </c:layout>
      <c:scatterChart>
        <c:scatterStyle val="lineMarker"/>
        <c:varyColors val="0"/>
        <c:ser>
          <c:idx val="0"/>
          <c:order val="0"/>
          <c:spPr>
            <a:ln w="19080">
              <a:noFill/>
            </a:ln>
          </c:spPr>
          <c:marker>
            <c:symbol val="circle"/>
            <c:size val="4"/>
            <c:spPr>
              <a:solidFill>
                <a:srgbClr val="000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19080" cap="rnd">
                <a:solidFill>
                  <a:srgbClr val="4472C4"/>
                </a:solidFill>
                <a:prstDash val="sysDot"/>
                <a:round/>
              </a:ln>
            </c:spPr>
            <c:trendlineType val="poly"/>
            <c:order val="2"/>
            <c:dispRSqr val="0"/>
            <c:dispEq val="0"/>
          </c:trendline>
          <c:errBars>
            <c:errDir val="y"/>
            <c:errBarType val="both"/>
            <c:errValType val="percentage"/>
            <c:noEndCap val="0"/>
            <c:val val="1"/>
            <c:spPr>
              <a:ln w="9360">
                <a:solidFill>
                  <a:srgbClr val="595959"/>
                </a:solidFill>
                <a:round/>
              </a:ln>
            </c:spPr>
          </c:errBars>
          <c:errBars>
            <c:errDir val="x"/>
            <c:errBarType val="both"/>
            <c:errValType val="percentage"/>
            <c:noEndCap val="0"/>
            <c:val val="1"/>
            <c:spPr>
              <a:ln w="9360">
                <a:solidFill>
                  <a:srgbClr val="595959"/>
                </a:solidFill>
                <a:round/>
              </a:ln>
            </c:spPr>
          </c:errBars>
          <c:xVal>
            <c:numRef>
              <c:f>Arkusz1!$F$33:$F$43</c:f>
              <c:numCache>
                <c:formatCode>General</c:formatCode>
                <c:ptCount val="11"/>
                <c:pt idx="0">
                  <c:v>2.7777777777777778E-4</c:v>
                </c:pt>
                <c:pt idx="1">
                  <c:v>2.9726516052318666E-4</c:v>
                </c:pt>
                <c:pt idx="2">
                  <c:v>3.1887755102040814E-4</c:v>
                </c:pt>
                <c:pt idx="3">
                  <c:v>3.4293552812071328E-4</c:v>
                </c:pt>
                <c:pt idx="4">
                  <c:v>3.6982248520710058E-4</c:v>
                </c:pt>
                <c:pt idx="5">
                  <c:v>4.0000000000000002E-4</c:v>
                </c:pt>
                <c:pt idx="6">
                  <c:v>4.3402777777777775E-4</c:v>
                </c:pt>
                <c:pt idx="7">
                  <c:v>4.7258979206049151E-4</c:v>
                </c:pt>
                <c:pt idx="8">
                  <c:v>5.1652892561983473E-4</c:v>
                </c:pt>
                <c:pt idx="9">
                  <c:v>5.6689342403628119E-4</c:v>
                </c:pt>
                <c:pt idx="10">
                  <c:v>6.2500000000000001E-4</c:v>
                </c:pt>
              </c:numCache>
            </c:numRef>
          </c:xVal>
          <c:yVal>
            <c:numRef>
              <c:f>Arkusz1!$E$33:$E$43</c:f>
              <c:numCache>
                <c:formatCode>General</c:formatCode>
                <c:ptCount val="11"/>
                <c:pt idx="0">
                  <c:v>0.43</c:v>
                </c:pt>
                <c:pt idx="1">
                  <c:v>0.44</c:v>
                </c:pt>
                <c:pt idx="2">
                  <c:v>0.45</c:v>
                </c:pt>
                <c:pt idx="3">
                  <c:v>0.47</c:v>
                </c:pt>
                <c:pt idx="4">
                  <c:v>0.48</c:v>
                </c:pt>
                <c:pt idx="5">
                  <c:v>0.5</c:v>
                </c:pt>
                <c:pt idx="6">
                  <c:v>0.52</c:v>
                </c:pt>
                <c:pt idx="7">
                  <c:v>0.55000000000000004</c:v>
                </c:pt>
                <c:pt idx="8">
                  <c:v>0.57999999999999996</c:v>
                </c:pt>
                <c:pt idx="9">
                  <c:v>0.64</c:v>
                </c:pt>
                <c:pt idx="10">
                  <c:v>0.73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27-428F-A56D-626E557AEF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90765"/>
        <c:axId val="56041181"/>
      </c:scatterChart>
      <c:valAx>
        <c:axId val="95990765"/>
        <c:scaling>
          <c:orientation val="minMax"/>
          <c:min val="2.5000000000000001E-4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56041181"/>
        <c:crosses val="autoZero"/>
        <c:crossBetween val="midCat"/>
      </c:valAx>
      <c:valAx>
        <c:axId val="56041181"/>
        <c:scaling>
          <c:orientation val="minMax"/>
          <c:min val="0.4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5990765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0.122308676188446"/>
          <c:y val="3.5798177205675102E-2"/>
          <c:w val="0.847314005542528"/>
          <c:h val="0.84947853048952404"/>
        </c:manualLayout>
      </c:layout>
      <c:scatterChart>
        <c:scatterStyle val="lineMarker"/>
        <c:varyColors val="0"/>
        <c:ser>
          <c:idx val="0"/>
          <c:order val="0"/>
          <c:spPr>
            <a:ln w="19080">
              <a:noFill/>
            </a:ln>
          </c:spPr>
          <c:marker>
            <c:symbol val="circle"/>
            <c:size val="4"/>
            <c:spPr>
              <a:solidFill>
                <a:srgbClr val="000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19080" cap="rnd">
                <a:solidFill>
                  <a:srgbClr val="4472C4"/>
                </a:solidFill>
                <a:prstDash val="sysDot"/>
                <a:round/>
              </a:ln>
            </c:spPr>
            <c:trendlineType val="poly"/>
            <c:order val="2"/>
            <c:dispRSqr val="0"/>
            <c:dispEq val="0"/>
          </c:trendline>
          <c:errBars>
            <c:errDir val="y"/>
            <c:errBarType val="both"/>
            <c:errValType val="percentage"/>
            <c:noEndCap val="0"/>
            <c:val val="1"/>
            <c:spPr>
              <a:ln w="9360">
                <a:solidFill>
                  <a:srgbClr val="595959"/>
                </a:solidFill>
                <a:round/>
              </a:ln>
            </c:spPr>
          </c:errBars>
          <c:errBars>
            <c:errDir val="x"/>
            <c:errBarType val="both"/>
            <c:errValType val="percentage"/>
            <c:noEndCap val="0"/>
            <c:val val="0.70000000000000007"/>
            <c:spPr>
              <a:ln w="9360">
                <a:solidFill>
                  <a:srgbClr val="595959"/>
                </a:solidFill>
                <a:round/>
              </a:ln>
            </c:spPr>
          </c:errBars>
          <c:xVal>
            <c:numRef>
              <c:f>Arkusz1!$D$33:$D$43</c:f>
              <c:numCache>
                <c:formatCode>General</c:formatCode>
                <c:ptCount val="11"/>
                <c:pt idx="0">
                  <c:v>60</c:v>
                </c:pt>
                <c:pt idx="1">
                  <c:v>58</c:v>
                </c:pt>
                <c:pt idx="2">
                  <c:v>56</c:v>
                </c:pt>
                <c:pt idx="3">
                  <c:v>54</c:v>
                </c:pt>
                <c:pt idx="4">
                  <c:v>52</c:v>
                </c:pt>
                <c:pt idx="5">
                  <c:v>50</c:v>
                </c:pt>
                <c:pt idx="6">
                  <c:v>48</c:v>
                </c:pt>
                <c:pt idx="7">
                  <c:v>46</c:v>
                </c:pt>
                <c:pt idx="8">
                  <c:v>44</c:v>
                </c:pt>
                <c:pt idx="9">
                  <c:v>42</c:v>
                </c:pt>
                <c:pt idx="10">
                  <c:v>40</c:v>
                </c:pt>
              </c:numCache>
            </c:numRef>
          </c:xVal>
          <c:yVal>
            <c:numRef>
              <c:f>Arkusz1!$E$33:$E$43</c:f>
              <c:numCache>
                <c:formatCode>General</c:formatCode>
                <c:ptCount val="11"/>
                <c:pt idx="0">
                  <c:v>0.43</c:v>
                </c:pt>
                <c:pt idx="1">
                  <c:v>0.44</c:v>
                </c:pt>
                <c:pt idx="2">
                  <c:v>0.45</c:v>
                </c:pt>
                <c:pt idx="3">
                  <c:v>0.47</c:v>
                </c:pt>
                <c:pt idx="4">
                  <c:v>0.48</c:v>
                </c:pt>
                <c:pt idx="5">
                  <c:v>0.5</c:v>
                </c:pt>
                <c:pt idx="6">
                  <c:v>0.52</c:v>
                </c:pt>
                <c:pt idx="7">
                  <c:v>0.55000000000000004</c:v>
                </c:pt>
                <c:pt idx="8">
                  <c:v>0.57999999999999996</c:v>
                </c:pt>
                <c:pt idx="9">
                  <c:v>0.64</c:v>
                </c:pt>
                <c:pt idx="10">
                  <c:v>0.73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31-4648-B282-8FA983F3A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63657"/>
        <c:axId val="80684710"/>
      </c:scatterChart>
      <c:valAx>
        <c:axId val="25963657"/>
        <c:scaling>
          <c:orientation val="minMax"/>
          <c:max val="63"/>
          <c:min val="38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0684710"/>
        <c:crosses val="autoZero"/>
        <c:crossBetween val="midCat"/>
      </c:valAx>
      <c:valAx>
        <c:axId val="80684710"/>
        <c:scaling>
          <c:orientation val="minMax"/>
          <c:max val="0.75"/>
          <c:min val="0.4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5963657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132480</xdr:colOff>
      <xdr:row>0</xdr:row>
      <xdr:rowOff>0</xdr:rowOff>
    </xdr:from>
    <xdr:to>
      <xdr:col>22</xdr:col>
      <xdr:colOff>319680</xdr:colOff>
      <xdr:row>19</xdr:row>
      <xdr:rowOff>162000</xdr:rowOff>
    </xdr:to>
    <xdr:graphicFrame macro="">
      <xdr:nvGraphicFramePr>
        <xdr:cNvPr id="2" name="Wykres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21</xdr:col>
      <xdr:colOff>389910</xdr:colOff>
      <xdr:row>18</xdr:row>
      <xdr:rowOff>99240</xdr:rowOff>
    </xdr:from>
    <xdr:to>
      <xdr:col>22</xdr:col>
      <xdr:colOff>289470</xdr:colOff>
      <xdr:row>19</xdr:row>
      <xdr:rowOff>157920</xdr:rowOff>
    </xdr:to>
    <xdr:sp macro="" textlink="">
      <xdr:nvSpPr>
        <xdr:cNvPr id="3" name="pole tekstow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4229735" y="3528240"/>
          <a:ext cx="471060" cy="24918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t">
          <a:spAutoFit/>
        </a:bodyPr>
        <a:lstStyle/>
        <a:p>
          <a:pPr>
            <a:lnSpc>
              <a:spcPct val="100000"/>
            </a:lnSpc>
          </a:pPr>
          <a:r>
            <a:rPr lang="pl-PL" sz="1100" b="1" strike="noStrike" spc="-1">
              <a:solidFill>
                <a:srgbClr val="000000"/>
              </a:solidFill>
              <a:latin typeface="Calibri"/>
            </a:rPr>
            <a:t>U</a:t>
          </a:r>
          <a:r>
            <a:rPr lang="pl-PL" sz="1100" b="1" strike="noStrike" spc="-1" baseline="-25000">
              <a:solidFill>
                <a:srgbClr val="000000"/>
              </a:solidFill>
              <a:latin typeface="Calibri"/>
            </a:rPr>
            <a:t>f</a:t>
          </a:r>
          <a:r>
            <a:rPr lang="pl-PL" sz="1100" b="1" strike="noStrike" spc="-1">
              <a:solidFill>
                <a:srgbClr val="000000"/>
              </a:solidFill>
              <a:latin typeface="Calibri"/>
            </a:rPr>
            <a:t> [V]</a:t>
          </a:r>
          <a:endParaRPr lang="pl-PL" sz="1100" b="0" strike="noStrike" spc="-1">
            <a:latin typeface="Times New Roman"/>
          </a:endParaRPr>
        </a:p>
      </xdr:txBody>
    </xdr:sp>
    <xdr:clientData/>
  </xdr:twoCellAnchor>
  <xdr:twoCellAnchor editAs="oneCell">
    <xdr:from>
      <xdr:col>10</xdr:col>
      <xdr:colOff>139320</xdr:colOff>
      <xdr:row>23</xdr:row>
      <xdr:rowOff>13320</xdr:rowOff>
    </xdr:from>
    <xdr:to>
      <xdr:col>21</xdr:col>
      <xdr:colOff>305280</xdr:colOff>
      <xdr:row>43</xdr:row>
      <xdr:rowOff>73800</xdr:rowOff>
    </xdr:to>
    <xdr:graphicFrame macro="">
      <xdr:nvGraphicFramePr>
        <xdr:cNvPr id="4" name="Wykres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10</xdr:col>
      <xdr:colOff>90360</xdr:colOff>
      <xdr:row>23</xdr:row>
      <xdr:rowOff>82080</xdr:rowOff>
    </xdr:from>
    <xdr:to>
      <xdr:col>11</xdr:col>
      <xdr:colOff>161280</xdr:colOff>
      <xdr:row>24</xdr:row>
      <xdr:rowOff>141120</xdr:rowOff>
    </xdr:to>
    <xdr:sp macro="" textlink="">
      <xdr:nvSpPr>
        <xdr:cNvPr id="5" name="pole tekstow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8074080" y="4463640"/>
          <a:ext cx="674280" cy="24948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spAutoFit/>
        </a:bodyPr>
        <a:lstStyle/>
        <a:p>
          <a:pPr>
            <a:lnSpc>
              <a:spcPct val="100000"/>
            </a:lnSpc>
          </a:pPr>
          <a:r>
            <a:rPr lang="pl-PL" sz="1100" b="1" strike="noStrike" spc="-1">
              <a:solidFill>
                <a:srgbClr val="000000"/>
              </a:solidFill>
              <a:latin typeface="Calibri"/>
            </a:rPr>
            <a:t>I</a:t>
          </a:r>
          <a:r>
            <a:rPr lang="pl-PL" sz="1100" b="1" strike="noStrike" spc="-1" baseline="-25000">
              <a:solidFill>
                <a:srgbClr val="000000"/>
              </a:solidFill>
              <a:latin typeface="Calibri"/>
            </a:rPr>
            <a:t>a </a:t>
          </a:r>
          <a:r>
            <a:rPr lang="pl-PL" sz="1100" b="1" strike="noStrike" spc="-1">
              <a:solidFill>
                <a:srgbClr val="000000"/>
              </a:solidFill>
              <a:latin typeface="Calibri"/>
            </a:rPr>
            <a:t>[µA]</a:t>
          </a:r>
          <a:endParaRPr lang="pl-PL" sz="1100" b="0" strike="noStrike" spc="-1">
            <a:latin typeface="Times New Roman"/>
          </a:endParaRPr>
        </a:p>
      </xdr:txBody>
    </xdr:sp>
    <xdr:clientData/>
  </xdr:twoCellAnchor>
  <xdr:twoCellAnchor editAs="oneCell">
    <xdr:from>
      <xdr:col>23</xdr:col>
      <xdr:colOff>100800</xdr:colOff>
      <xdr:row>1</xdr:row>
      <xdr:rowOff>66240</xdr:rowOff>
    </xdr:from>
    <xdr:to>
      <xdr:col>34</xdr:col>
      <xdr:colOff>268200</xdr:colOff>
      <xdr:row>21</xdr:row>
      <xdr:rowOff>84960</xdr:rowOff>
    </xdr:to>
    <xdr:graphicFrame macro="">
      <xdr:nvGraphicFramePr>
        <xdr:cNvPr id="6" name="Wykres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8</xdr:col>
      <xdr:colOff>515880</xdr:colOff>
      <xdr:row>45</xdr:row>
      <xdr:rowOff>56880</xdr:rowOff>
    </xdr:from>
    <xdr:to>
      <xdr:col>20</xdr:col>
      <xdr:colOff>81720</xdr:colOff>
      <xdr:row>66</xdr:row>
      <xdr:rowOff>143640</xdr:rowOff>
    </xdr:to>
    <xdr:graphicFrame macro="">
      <xdr:nvGraphicFramePr>
        <xdr:cNvPr id="9" name="Wykres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22</xdr:col>
      <xdr:colOff>187200</xdr:colOff>
      <xdr:row>23</xdr:row>
      <xdr:rowOff>35640</xdr:rowOff>
    </xdr:from>
    <xdr:to>
      <xdr:col>33</xdr:col>
      <xdr:colOff>306000</xdr:colOff>
      <xdr:row>43</xdr:row>
      <xdr:rowOff>56880</xdr:rowOff>
    </xdr:to>
    <xdr:graphicFrame macro="">
      <xdr:nvGraphicFramePr>
        <xdr:cNvPr id="12" name="Wykres 1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0.01428</cdr:y>
    </cdr:from>
    <cdr:to>
      <cdr:x>0.08151</cdr:x>
      <cdr:y>0.08729</cdr:y>
    </cdr:to>
    <cdr:sp macro="" textlink="">
      <cdr:nvSpPr>
        <cdr:cNvPr id="2" name="pole tekstowe 3">
          <a:extLst xmlns:a="http://schemas.openxmlformats.org/drawingml/2006/main">
            <a:ext uri="{FF2B5EF4-FFF2-40B4-BE49-F238E27FC236}">
              <a16:creationId xmlns:a16="http://schemas.microsoft.com/office/drawing/2014/main" id="{68ED2F20-0344-5CF7-140E-C73500DFF399}"/>
            </a:ext>
          </a:extLst>
        </cdr:cNvPr>
        <cdr:cNvSpPr/>
      </cdr:nvSpPr>
      <cdr:spPr>
        <a:xfrm xmlns:a="http://schemas.openxmlformats.org/drawingml/2006/main">
          <a:off x="0" y="54000"/>
          <a:ext cx="556200" cy="2761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  <cdr:txBody>
        <a:bodyPr xmlns:a="http://schemas.openxmlformats.org/drawingml/2006/main" wrap="none" lIns="90000" tIns="45000" rIns="90000" bIns="45000" anchor="t">
          <a:noAutofit/>
        </a:bodyPr>
        <a:lstStyle xmlns:a="http://schemas.openxmlformats.org/drawingml/2006/main"/>
        <a:p xmlns:a="http://schemas.openxmlformats.org/drawingml/2006/main">
          <a:pPr>
            <a:lnSpc>
              <a:spcPct val="100000"/>
            </a:lnSpc>
            <a:tabLst>
              <a:tab pos="0" algn="l"/>
            </a:tabLst>
          </a:pPr>
          <a:r>
            <a:rPr lang="pl-PL" sz="1100" b="1" strike="noStrike" spc="-1">
              <a:solidFill>
                <a:srgbClr val="000000"/>
              </a:solidFill>
              <a:latin typeface="Calibri"/>
            </a:rPr>
            <a:t>I</a:t>
          </a:r>
          <a:r>
            <a:rPr lang="pl-PL" sz="1100" b="1" strike="noStrike" spc="-1" baseline="-25000">
              <a:solidFill>
                <a:srgbClr val="000000"/>
              </a:solidFill>
              <a:latin typeface="Calibri"/>
            </a:rPr>
            <a:t>f</a:t>
          </a:r>
          <a:r>
            <a:rPr lang="pl-PL" sz="1100" b="1" strike="noStrike" spc="-1">
              <a:solidFill>
                <a:srgbClr val="000000"/>
              </a:solidFill>
              <a:latin typeface="Calibri"/>
            </a:rPr>
            <a:t> [µA]</a:t>
          </a:r>
          <a:endParaRPr sz="1100" b="0" strike="noStrike" spc="-1">
            <a:latin typeface="Times New Roman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0.91828</cdr:x>
      <cdr:y>0.9309</cdr:y>
    </cdr:from>
    <cdr:to>
      <cdr:x>0.99989</cdr:x>
      <cdr:y>0.99628</cdr:y>
    </cdr:to>
    <cdr:sp macro="" textlink="">
      <cdr:nvSpPr>
        <cdr:cNvPr id="4" name="pole tekstowe 5"/>
        <cdr:cNvSpPr/>
      </cdr:nvSpPr>
      <cdr:spPr>
        <a:xfrm xmlns:a="http://schemas.openxmlformats.org/drawingml/2006/main">
          <a:off x="6246000" y="3603240"/>
          <a:ext cx="555120" cy="2530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  <cdr:txBody>
        <a:bodyPr xmlns:a="http://schemas.openxmlformats.org/drawingml/2006/main" lIns="90000" tIns="45000" rIns="90000" bIns="45000" anchor="t">
          <a:spAutoFit/>
        </a:bodyPr>
        <a:lstStyle xmlns:a="http://schemas.openxmlformats.org/drawingml/2006/main"/>
        <a:p xmlns:a="http://schemas.openxmlformats.org/drawingml/2006/main">
          <a:pPr>
            <a:lnSpc>
              <a:spcPct val="100000"/>
            </a:lnSpc>
            <a:tabLst>
              <a:tab pos="0" algn="l"/>
            </a:tabLst>
          </a:pPr>
          <a:r>
            <a:rPr lang="pl-PL" sz="1100" b="1" strike="noStrike" spc="-1">
              <a:solidFill>
                <a:srgbClr val="000000"/>
              </a:solidFill>
              <a:latin typeface="Calibri"/>
            </a:rPr>
            <a:t>U</a:t>
          </a:r>
          <a:r>
            <a:rPr lang="pl-PL" sz="1100" b="1" strike="noStrike" spc="-1" baseline="-25000">
              <a:solidFill>
                <a:srgbClr val="000000"/>
              </a:solidFill>
              <a:latin typeface="Calibri"/>
            </a:rPr>
            <a:t>z </a:t>
          </a:r>
          <a:r>
            <a:rPr lang="pl-PL" sz="1100" b="1" strike="noStrike" spc="-1">
              <a:solidFill>
                <a:srgbClr val="000000"/>
              </a:solidFill>
              <a:latin typeface="Calibri"/>
            </a:rPr>
            <a:t>[V]</a:t>
          </a:r>
          <a:endParaRPr sz="1100" b="0" strike="noStrike" spc="-1">
            <a:latin typeface="Times New Roman"/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0.08726</cdr:x>
      <cdr:y>0.06609</cdr:y>
    </cdr:to>
    <cdr:sp macro="" textlink="">
      <cdr:nvSpPr>
        <cdr:cNvPr id="7" name="pole tekstowe 5"/>
        <cdr:cNvSpPr/>
      </cdr:nvSpPr>
      <cdr:spPr>
        <a:xfrm xmlns:a="http://schemas.openxmlformats.org/drawingml/2006/main">
          <a:off x="0" y="0"/>
          <a:ext cx="593640" cy="2530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  <cdr:txBody>
        <a:bodyPr xmlns:a="http://schemas.openxmlformats.org/drawingml/2006/main" lIns="90000" tIns="45000" rIns="90000" bIns="45000" anchor="t">
          <a:spAutoFit/>
        </a:bodyPr>
        <a:lstStyle xmlns:a="http://schemas.openxmlformats.org/drawingml/2006/main"/>
        <a:p xmlns:a="http://schemas.openxmlformats.org/drawingml/2006/main">
          <a:pPr>
            <a:lnSpc>
              <a:spcPct val="100000"/>
            </a:lnSpc>
            <a:tabLst>
              <a:tab pos="0" algn="l"/>
            </a:tabLst>
          </a:pPr>
          <a:r>
            <a:rPr lang="pl-PL" sz="1100" b="1" strike="noStrike" spc="-1">
              <a:solidFill>
                <a:srgbClr val="000000"/>
              </a:solidFill>
              <a:latin typeface="Calibri"/>
            </a:rPr>
            <a:t>I</a:t>
          </a:r>
          <a:r>
            <a:rPr lang="pl-PL" sz="1100" b="1" strike="noStrike" spc="-1" baseline="-25000">
              <a:solidFill>
                <a:srgbClr val="000000"/>
              </a:solidFill>
              <a:latin typeface="Calibri"/>
            </a:rPr>
            <a:t>a </a:t>
          </a:r>
          <a:r>
            <a:rPr lang="pl-PL" sz="1100" b="1" strike="noStrike" spc="-1">
              <a:solidFill>
                <a:srgbClr val="000000"/>
              </a:solidFill>
              <a:latin typeface="Calibri"/>
            </a:rPr>
            <a:t>[µA]</a:t>
          </a:r>
          <a:endParaRPr sz="1100" b="0" strike="noStrike" spc="-1">
            <a:latin typeface="Times New Roman"/>
          </a:endParaRPr>
        </a:p>
      </cdr:txBody>
    </cdr:sp>
  </cdr:relSizeAnchor>
  <cdr:relSizeAnchor xmlns:cdr="http://schemas.openxmlformats.org/drawingml/2006/chartDrawing">
    <cdr:from>
      <cdr:x>0.92412</cdr:x>
      <cdr:y>0.93081</cdr:y>
    </cdr:from>
    <cdr:to>
      <cdr:x>0.99778</cdr:x>
      <cdr:y>0.99201</cdr:y>
    </cdr:to>
    <cdr:sp macro="" textlink="">
      <cdr:nvSpPr>
        <cdr:cNvPr id="8" name="pole tekstowe 3"/>
        <cdr:cNvSpPr/>
      </cdr:nvSpPr>
      <cdr:spPr>
        <a:xfrm xmlns:a="http://schemas.openxmlformats.org/drawingml/2006/main">
          <a:off x="6287040" y="3564360"/>
          <a:ext cx="501120" cy="23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  <cdr:txBody>
        <a:bodyPr xmlns:a="http://schemas.openxmlformats.org/drawingml/2006/main" wrap="none" lIns="90000" tIns="45000" rIns="90000" bIns="45000" anchor="t">
          <a:spAutoFit/>
        </a:bodyPr>
        <a:lstStyle xmlns:a="http://schemas.openxmlformats.org/drawingml/2006/main"/>
        <a:p xmlns:a="http://schemas.openxmlformats.org/drawingml/2006/main">
          <a:pPr>
            <a:lnSpc>
              <a:spcPct val="100000"/>
            </a:lnSpc>
            <a:tabLst>
              <a:tab pos="0" algn="l"/>
            </a:tabLst>
          </a:pPr>
          <a:r>
            <a:rPr lang="pl-PL" sz="1100" b="1" strike="noStrike" spc="-1">
              <a:solidFill>
                <a:srgbClr val="000000"/>
              </a:solidFill>
              <a:latin typeface="Calibri"/>
            </a:rPr>
            <a:t>P [W]</a:t>
          </a:r>
          <a:endParaRPr sz="1100" b="0" strike="noStrike" spc="-1">
            <a:latin typeface="Times New Roman"/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0.10199</cdr:x>
      <cdr:y>0.0651</cdr:y>
    </cdr:to>
    <cdr:sp macro="" textlink="">
      <cdr:nvSpPr>
        <cdr:cNvPr id="10" name="pole tekstowe 5"/>
        <cdr:cNvSpPr/>
      </cdr:nvSpPr>
      <cdr:spPr>
        <a:xfrm xmlns:a="http://schemas.openxmlformats.org/drawingml/2006/main">
          <a:off x="0" y="0"/>
          <a:ext cx="694080" cy="2530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  <cdr:txBody>
        <a:bodyPr xmlns:a="http://schemas.openxmlformats.org/drawingml/2006/main" lIns="90000" tIns="45000" rIns="90000" bIns="45000" anchor="t">
          <a:spAutoFit/>
        </a:bodyPr>
        <a:lstStyle xmlns:a="http://schemas.openxmlformats.org/drawingml/2006/main"/>
        <a:p xmlns:a="http://schemas.openxmlformats.org/drawingml/2006/main">
          <a:pPr>
            <a:lnSpc>
              <a:spcPct val="100000"/>
            </a:lnSpc>
            <a:tabLst>
              <a:tab pos="0" algn="l"/>
            </a:tabLst>
          </a:pPr>
          <a:r>
            <a:rPr lang="pl-PL" sz="1100" b="1" strike="noStrike" spc="-1">
              <a:solidFill>
                <a:srgbClr val="000000"/>
              </a:solidFill>
              <a:latin typeface="Calibri"/>
            </a:rPr>
            <a:t>I</a:t>
          </a:r>
          <a:r>
            <a:rPr lang="pl-PL" sz="1100" b="1" strike="noStrike" spc="-1" baseline="-25000">
              <a:solidFill>
                <a:srgbClr val="000000"/>
              </a:solidFill>
              <a:latin typeface="Calibri"/>
            </a:rPr>
            <a:t>a </a:t>
          </a:r>
          <a:r>
            <a:rPr lang="pl-PL" sz="1100" b="1" strike="noStrike" spc="-1">
              <a:solidFill>
                <a:srgbClr val="000000"/>
              </a:solidFill>
              <a:latin typeface="Calibri"/>
            </a:rPr>
            <a:t>[µA]</a:t>
          </a:r>
          <a:endParaRPr sz="1100" b="0" strike="noStrike" spc="-1">
            <a:latin typeface="Times New Roman"/>
          </a:endParaRPr>
        </a:p>
      </cdr:txBody>
    </cdr:sp>
  </cdr:relSizeAnchor>
  <cdr:relSizeAnchor xmlns:cdr="http://schemas.openxmlformats.org/drawingml/2006/chartDrawing">
    <cdr:from>
      <cdr:x>0.89309</cdr:x>
      <cdr:y>0.93351</cdr:y>
    </cdr:from>
    <cdr:to>
      <cdr:x>0.99989</cdr:x>
      <cdr:y>0.99861</cdr:y>
    </cdr:to>
    <cdr:sp macro="" textlink="">
      <cdr:nvSpPr>
        <cdr:cNvPr id="11" name="pole tekstowe 5"/>
        <cdr:cNvSpPr/>
      </cdr:nvSpPr>
      <cdr:spPr>
        <a:xfrm xmlns:a="http://schemas.openxmlformats.org/drawingml/2006/main">
          <a:off x="6077880" y="3629160"/>
          <a:ext cx="726840" cy="2530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  <cdr:txBody>
        <a:bodyPr xmlns:a="http://schemas.openxmlformats.org/drawingml/2006/main" lIns="90000" tIns="45000" rIns="90000" bIns="45000" anchor="t">
          <a:spAutoFit/>
        </a:bodyPr>
        <a:lstStyle xmlns:a="http://schemas.openxmlformats.org/drawingml/2006/main"/>
        <a:p xmlns:a="http://schemas.openxmlformats.org/drawingml/2006/main">
          <a:pPr>
            <a:lnSpc>
              <a:spcPct val="100000"/>
            </a:lnSpc>
            <a:tabLst>
              <a:tab pos="0" algn="l"/>
            </a:tabLst>
          </a:pPr>
          <a:r>
            <a:rPr lang="pl-PL" sz="1100" b="1" strike="noStrike" spc="-1">
              <a:solidFill>
                <a:srgbClr val="000000"/>
              </a:solidFill>
              <a:latin typeface="Calibri"/>
            </a:rPr>
            <a:t>d</a:t>
          </a:r>
          <a:r>
            <a:rPr lang="pl-PL" sz="1100" b="1" strike="noStrike" spc="-1" baseline="30000">
              <a:solidFill>
                <a:srgbClr val="000000"/>
              </a:solidFill>
              <a:latin typeface="Calibri"/>
            </a:rPr>
            <a:t>-2</a:t>
          </a:r>
          <a:r>
            <a:rPr lang="pl-PL" sz="1100" b="1" strike="noStrike" spc="-1" baseline="-25000">
              <a:solidFill>
                <a:srgbClr val="000000"/>
              </a:solidFill>
              <a:latin typeface="Calibri"/>
            </a:rPr>
            <a:t> </a:t>
          </a:r>
          <a:r>
            <a:rPr lang="pl-PL" sz="1100" b="1" strike="noStrike" spc="-1">
              <a:solidFill>
                <a:srgbClr val="000000"/>
              </a:solidFill>
              <a:latin typeface="Calibri"/>
            </a:rPr>
            <a:t>[cm]</a:t>
          </a:r>
          <a:endParaRPr sz="1100" b="0" strike="noStrike" spc="-1">
            <a:latin typeface="Times New Roman"/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0.00592</cdr:y>
    </cdr:from>
    <cdr:to>
      <cdr:x>0.08793</cdr:x>
      <cdr:y>0.07197</cdr:y>
    </cdr:to>
    <cdr:sp macro="" textlink="">
      <cdr:nvSpPr>
        <cdr:cNvPr id="13" name="pole tekstowe 5"/>
        <cdr:cNvSpPr/>
      </cdr:nvSpPr>
      <cdr:spPr>
        <a:xfrm xmlns:a="http://schemas.openxmlformats.org/drawingml/2006/main">
          <a:off x="0" y="22680"/>
          <a:ext cx="594000" cy="2530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  <cdr:txBody>
        <a:bodyPr xmlns:a="http://schemas.openxmlformats.org/drawingml/2006/main" lIns="90000" tIns="45000" rIns="90000" bIns="45000" anchor="t">
          <a:spAutoFit/>
        </a:bodyPr>
        <a:lstStyle xmlns:a="http://schemas.openxmlformats.org/drawingml/2006/main"/>
        <a:p xmlns:a="http://schemas.openxmlformats.org/drawingml/2006/main">
          <a:pPr>
            <a:lnSpc>
              <a:spcPct val="100000"/>
            </a:lnSpc>
            <a:tabLst>
              <a:tab pos="0" algn="l"/>
            </a:tabLst>
          </a:pPr>
          <a:r>
            <a:rPr lang="pl-PL" sz="1100" b="1" strike="noStrike" spc="-1">
              <a:solidFill>
                <a:srgbClr val="000000"/>
              </a:solidFill>
              <a:latin typeface="Calibri"/>
            </a:rPr>
            <a:t>I</a:t>
          </a:r>
          <a:r>
            <a:rPr lang="pl-PL" sz="1100" b="1" strike="noStrike" spc="-1" baseline="-25000">
              <a:solidFill>
                <a:srgbClr val="000000"/>
              </a:solidFill>
              <a:latin typeface="Calibri"/>
            </a:rPr>
            <a:t>a </a:t>
          </a:r>
          <a:r>
            <a:rPr lang="pl-PL" sz="1100" b="1" strike="noStrike" spc="-1">
              <a:solidFill>
                <a:srgbClr val="000000"/>
              </a:solidFill>
              <a:latin typeface="Calibri"/>
            </a:rPr>
            <a:t>[µA]</a:t>
          </a:r>
          <a:endParaRPr sz="1100" b="0" strike="noStrike" spc="-1">
            <a:latin typeface="Times New Roman"/>
          </a:endParaRPr>
        </a:p>
      </cdr:txBody>
    </cdr:sp>
  </cdr:relSizeAnchor>
  <cdr:relSizeAnchor xmlns:cdr="http://schemas.openxmlformats.org/drawingml/2006/chartDrawing">
    <cdr:from>
      <cdr:x>0.91414</cdr:x>
      <cdr:y>0.93085</cdr:y>
    </cdr:from>
    <cdr:to>
      <cdr:x>0.99989</cdr:x>
      <cdr:y>0.9969</cdr:y>
    </cdr:to>
    <cdr:sp macro="" textlink="">
      <cdr:nvSpPr>
        <cdr:cNvPr id="14" name="pole tekstowe 5"/>
        <cdr:cNvSpPr/>
      </cdr:nvSpPr>
      <cdr:spPr>
        <a:xfrm xmlns:a="http://schemas.openxmlformats.org/drawingml/2006/main">
          <a:off x="6175080" y="3566520"/>
          <a:ext cx="579240" cy="2530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  <cdr:txBody>
        <a:bodyPr xmlns:a="http://schemas.openxmlformats.org/drawingml/2006/main" lIns="90000" tIns="45000" rIns="90000" bIns="45000" anchor="t">
          <a:spAutoFit/>
        </a:bodyPr>
        <a:lstStyle xmlns:a="http://schemas.openxmlformats.org/drawingml/2006/main"/>
        <a:p xmlns:a="http://schemas.openxmlformats.org/drawingml/2006/main">
          <a:pPr>
            <a:lnSpc>
              <a:spcPct val="100000"/>
            </a:lnSpc>
            <a:tabLst>
              <a:tab pos="0" algn="l"/>
            </a:tabLst>
          </a:pPr>
          <a:r>
            <a:rPr lang="pl-PL" sz="1100" b="1" strike="noStrike" spc="-1">
              <a:solidFill>
                <a:srgbClr val="000000"/>
              </a:solidFill>
              <a:latin typeface="Calibri"/>
            </a:rPr>
            <a:t>d</a:t>
          </a:r>
          <a:r>
            <a:rPr lang="pl-PL" sz="1100" b="1" strike="noStrike" spc="-1" baseline="-25000">
              <a:solidFill>
                <a:srgbClr val="000000"/>
              </a:solidFill>
              <a:latin typeface="Calibri"/>
            </a:rPr>
            <a:t> </a:t>
          </a:r>
          <a:r>
            <a:rPr lang="pl-PL" sz="1100" b="1" strike="noStrike" spc="-1">
              <a:solidFill>
                <a:srgbClr val="000000"/>
              </a:solidFill>
              <a:latin typeface="Calibri"/>
            </a:rPr>
            <a:t>[cm]</a:t>
          </a:r>
          <a:endParaRPr sz="1100" b="0" strike="noStrike" spc="-1">
            <a:latin typeface="Times New Roman"/>
          </a:endParaRPr>
        </a:p>
      </cdr:txBody>
    </cdr:sp>
  </cdr:relSizeAnchor>
</c:userShape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topLeftCell="G43" zoomScale="115" zoomScaleNormal="115" workbookViewId="0">
      <selection activeCell="J20" sqref="J20"/>
    </sheetView>
  </sheetViews>
  <sheetFormatPr defaultColWidth="8.5703125" defaultRowHeight="15" x14ac:dyDescent="0.25"/>
  <cols>
    <col min="4" max="4" width="13.7109375" customWidth="1"/>
    <col min="5" max="5" width="14" customWidth="1"/>
    <col min="6" max="6" width="13.85546875" customWidth="1"/>
    <col min="7" max="7" width="13.140625" customWidth="1"/>
    <col min="8" max="9" width="12.140625" customWidth="1"/>
  </cols>
  <sheetData>
    <row r="1" spans="1:10" ht="15" customHeight="1" x14ac:dyDescent="0.25">
      <c r="A1" t="s">
        <v>0</v>
      </c>
      <c r="B1">
        <v>200</v>
      </c>
      <c r="D1" t="s">
        <v>1</v>
      </c>
      <c r="E1" t="s">
        <v>2</v>
      </c>
      <c r="F1" t="s">
        <v>3</v>
      </c>
      <c r="G1" t="s">
        <v>4</v>
      </c>
      <c r="I1" t="s">
        <v>13</v>
      </c>
      <c r="J1" t="s">
        <v>14</v>
      </c>
    </row>
    <row r="2" spans="1:10" ht="15" customHeight="1" x14ac:dyDescent="0.25">
      <c r="A2" t="s">
        <v>5</v>
      </c>
      <c r="B2">
        <v>42</v>
      </c>
      <c r="F2">
        <f t="shared" ref="F2:F11" si="0">D2*0.3%*1*1</f>
        <v>0</v>
      </c>
      <c r="G2">
        <f t="shared" ref="G2:G11" si="1">E2*1.5%*2*0.01</f>
        <v>0</v>
      </c>
    </row>
    <row r="3" spans="1:10" ht="15" customHeight="1" x14ac:dyDescent="0.25">
      <c r="A3" t="s">
        <v>6</v>
      </c>
      <c r="B3">
        <v>60</v>
      </c>
      <c r="D3">
        <v>5</v>
      </c>
      <c r="E3">
        <v>0.74</v>
      </c>
      <c r="F3">
        <f>D3*0.3%*1*1</f>
        <v>1.4999999999999999E-2</v>
      </c>
      <c r="G3">
        <f t="shared" si="1"/>
        <v>2.2199999999999998E-4</v>
      </c>
      <c r="H3" t="s">
        <v>7</v>
      </c>
      <c r="I3" cm="1">
        <f t="array" ref="I3:I11">F3:F11/2</f>
        <v>7.4999999999999997E-3</v>
      </c>
      <c r="J3" cm="1">
        <f t="array" ref="J3:J11">G3:G11/2</f>
        <v>1.1099999999999999E-4</v>
      </c>
    </row>
    <row r="4" spans="1:10" ht="15" customHeight="1" x14ac:dyDescent="0.25">
      <c r="D4">
        <v>10</v>
      </c>
      <c r="E4">
        <v>0.8</v>
      </c>
      <c r="F4">
        <f t="shared" si="0"/>
        <v>0.03</v>
      </c>
      <c r="G4">
        <f t="shared" si="1"/>
        <v>2.4000000000000001E-4</v>
      </c>
      <c r="I4">
        <v>1.4999999999999999E-2</v>
      </c>
      <c r="J4">
        <v>1.2E-4</v>
      </c>
    </row>
    <row r="5" spans="1:10" ht="15" customHeight="1" x14ac:dyDescent="0.25">
      <c r="D5">
        <v>20</v>
      </c>
      <c r="E5">
        <v>0.82</v>
      </c>
      <c r="F5">
        <f t="shared" si="0"/>
        <v>0.06</v>
      </c>
      <c r="G5">
        <f t="shared" si="1"/>
        <v>2.4599999999999996E-4</v>
      </c>
      <c r="I5">
        <v>0.03</v>
      </c>
      <c r="J5">
        <v>1.2299999999999998E-4</v>
      </c>
    </row>
    <row r="6" spans="1:10" ht="15" customHeight="1" x14ac:dyDescent="0.25">
      <c r="D6">
        <v>30</v>
      </c>
      <c r="E6">
        <v>0.85</v>
      </c>
      <c r="F6">
        <f t="shared" si="0"/>
        <v>0.09</v>
      </c>
      <c r="G6">
        <f t="shared" si="1"/>
        <v>2.5499999999999996E-4</v>
      </c>
      <c r="I6">
        <v>4.4999999999999998E-2</v>
      </c>
      <c r="J6">
        <v>1.2749999999999998E-4</v>
      </c>
    </row>
    <row r="7" spans="1:10" ht="15" customHeight="1" x14ac:dyDescent="0.25">
      <c r="D7">
        <v>40</v>
      </c>
      <c r="E7">
        <v>0.86</v>
      </c>
      <c r="F7">
        <f t="shared" si="0"/>
        <v>0.12</v>
      </c>
      <c r="G7">
        <f t="shared" si="1"/>
        <v>2.5799999999999998E-4</v>
      </c>
      <c r="I7">
        <v>0.06</v>
      </c>
      <c r="J7">
        <v>1.2899999999999999E-4</v>
      </c>
    </row>
    <row r="8" spans="1:10" ht="15" customHeight="1" x14ac:dyDescent="0.25">
      <c r="D8">
        <v>50</v>
      </c>
      <c r="E8">
        <v>0.88</v>
      </c>
      <c r="F8">
        <f t="shared" si="0"/>
        <v>0.15</v>
      </c>
      <c r="G8">
        <f t="shared" si="1"/>
        <v>2.6400000000000002E-4</v>
      </c>
      <c r="I8">
        <v>7.4999999999999997E-2</v>
      </c>
      <c r="J8">
        <v>1.3200000000000001E-4</v>
      </c>
    </row>
    <row r="9" spans="1:10" ht="15" customHeight="1" x14ac:dyDescent="0.25">
      <c r="D9">
        <v>60</v>
      </c>
      <c r="E9">
        <v>0.89</v>
      </c>
      <c r="F9">
        <f t="shared" si="0"/>
        <v>0.18</v>
      </c>
      <c r="G9">
        <f t="shared" si="1"/>
        <v>2.6699999999999998E-4</v>
      </c>
      <c r="I9">
        <v>0.09</v>
      </c>
      <c r="J9">
        <v>1.3349999999999999E-4</v>
      </c>
    </row>
    <row r="10" spans="1:10" ht="15" customHeight="1" x14ac:dyDescent="0.25">
      <c r="D10">
        <v>70</v>
      </c>
      <c r="E10">
        <v>0.89</v>
      </c>
      <c r="F10">
        <f t="shared" si="0"/>
        <v>0.21</v>
      </c>
      <c r="G10">
        <f t="shared" si="1"/>
        <v>2.6699999999999998E-4</v>
      </c>
      <c r="I10">
        <v>0.105</v>
      </c>
      <c r="J10">
        <v>1.3349999999999999E-4</v>
      </c>
    </row>
    <row r="11" spans="1:10" ht="15" customHeight="1" x14ac:dyDescent="0.25">
      <c r="D11">
        <v>75</v>
      </c>
      <c r="E11">
        <v>0.9</v>
      </c>
      <c r="F11">
        <f t="shared" si="0"/>
        <v>0.22500000000000001</v>
      </c>
      <c r="G11">
        <f t="shared" si="1"/>
        <v>2.7E-4</v>
      </c>
      <c r="I11">
        <v>0.1125</v>
      </c>
      <c r="J11">
        <v>1.35E-4</v>
      </c>
    </row>
    <row r="12" spans="1:10" ht="15" customHeight="1" x14ac:dyDescent="0.25"/>
    <row r="13" spans="1:10" ht="15" customHeight="1" x14ac:dyDescent="0.25"/>
    <row r="14" spans="1:10" ht="15" customHeight="1" x14ac:dyDescent="0.25"/>
    <row r="15" spans="1:10" ht="15" customHeight="1" x14ac:dyDescent="0.25">
      <c r="A15" t="s">
        <v>1</v>
      </c>
      <c r="B15">
        <v>50</v>
      </c>
      <c r="D15" t="s">
        <v>0</v>
      </c>
      <c r="E15" t="s">
        <v>2</v>
      </c>
      <c r="F15" t="s">
        <v>5</v>
      </c>
      <c r="G15" t="s">
        <v>8</v>
      </c>
      <c r="H15" t="s">
        <v>4</v>
      </c>
      <c r="I15" t="s">
        <v>9</v>
      </c>
    </row>
    <row r="16" spans="1:10" ht="15" customHeight="1" x14ac:dyDescent="0.25">
      <c r="A16" t="s">
        <v>6</v>
      </c>
      <c r="B16">
        <v>60</v>
      </c>
      <c r="D16">
        <v>50</v>
      </c>
      <c r="E16">
        <v>0.09</v>
      </c>
      <c r="F16">
        <v>4.3</v>
      </c>
      <c r="G16">
        <f t="shared" ref="G16:G28" si="2">(1*90)/100</f>
        <v>0.9</v>
      </c>
      <c r="H16" s="1">
        <f t="shared" ref="H16:H28" si="3">E16*1.5%*2*0.01</f>
        <v>2.6999999999999999E-5</v>
      </c>
      <c r="I16">
        <f t="shared" ref="I16:I28" si="4">(0.5*100)/100</f>
        <v>0.5</v>
      </c>
    </row>
    <row r="17" spans="1:9" ht="15" customHeight="1" x14ac:dyDescent="0.25">
      <c r="D17">
        <v>65</v>
      </c>
      <c r="E17">
        <v>0.1</v>
      </c>
      <c r="F17">
        <v>6.5</v>
      </c>
      <c r="G17">
        <f t="shared" si="2"/>
        <v>0.9</v>
      </c>
      <c r="H17" s="1">
        <f t="shared" si="3"/>
        <v>3.0000000000000001E-5</v>
      </c>
      <c r="I17">
        <f t="shared" si="4"/>
        <v>0.5</v>
      </c>
    </row>
    <row r="18" spans="1:9" ht="15" customHeight="1" x14ac:dyDescent="0.25">
      <c r="D18">
        <v>80</v>
      </c>
      <c r="E18">
        <v>0.1</v>
      </c>
      <c r="F18">
        <v>9</v>
      </c>
      <c r="G18">
        <f t="shared" si="2"/>
        <v>0.9</v>
      </c>
      <c r="H18" s="1">
        <f t="shared" si="3"/>
        <v>3.0000000000000001E-5</v>
      </c>
      <c r="I18">
        <f t="shared" si="4"/>
        <v>0.5</v>
      </c>
    </row>
    <row r="19" spans="1:9" ht="15" customHeight="1" x14ac:dyDescent="0.25">
      <c r="D19">
        <v>95</v>
      </c>
      <c r="E19">
        <v>0.11</v>
      </c>
      <c r="F19">
        <v>11.5</v>
      </c>
      <c r="G19">
        <f t="shared" si="2"/>
        <v>0.9</v>
      </c>
      <c r="H19" s="1">
        <f t="shared" si="3"/>
        <v>3.3000000000000003E-5</v>
      </c>
      <c r="I19">
        <f t="shared" si="4"/>
        <v>0.5</v>
      </c>
    </row>
    <row r="20" spans="1:9" ht="15" customHeight="1" x14ac:dyDescent="0.25">
      <c r="D20">
        <v>110</v>
      </c>
      <c r="E20">
        <v>0.12</v>
      </c>
      <c r="F20">
        <v>14.5</v>
      </c>
      <c r="G20">
        <f t="shared" si="2"/>
        <v>0.9</v>
      </c>
      <c r="H20" s="1">
        <f t="shared" si="3"/>
        <v>3.6000000000000001E-5</v>
      </c>
      <c r="I20">
        <f t="shared" si="4"/>
        <v>0.5</v>
      </c>
    </row>
    <row r="21" spans="1:9" ht="15" customHeight="1" x14ac:dyDescent="0.25">
      <c r="D21">
        <v>125</v>
      </c>
      <c r="E21">
        <v>0.16</v>
      </c>
      <c r="F21">
        <v>19</v>
      </c>
      <c r="G21">
        <f t="shared" si="2"/>
        <v>0.9</v>
      </c>
      <c r="H21" s="1">
        <f t="shared" si="3"/>
        <v>4.7999999999999994E-5</v>
      </c>
      <c r="I21">
        <f t="shared" si="4"/>
        <v>0.5</v>
      </c>
    </row>
    <row r="22" spans="1:9" ht="15" customHeight="1" x14ac:dyDescent="0.25">
      <c r="D22">
        <v>140</v>
      </c>
      <c r="E22">
        <v>0.21</v>
      </c>
      <c r="F22">
        <v>21</v>
      </c>
      <c r="G22">
        <f t="shared" si="2"/>
        <v>0.9</v>
      </c>
      <c r="H22" s="1">
        <f t="shared" si="3"/>
        <v>6.2999999999999986E-5</v>
      </c>
      <c r="I22">
        <f t="shared" si="4"/>
        <v>0.5</v>
      </c>
    </row>
    <row r="23" spans="1:9" ht="15" customHeight="1" x14ac:dyDescent="0.25">
      <c r="D23">
        <v>155</v>
      </c>
      <c r="E23">
        <v>0.27</v>
      </c>
      <c r="F23">
        <v>25</v>
      </c>
      <c r="G23">
        <f t="shared" si="2"/>
        <v>0.9</v>
      </c>
      <c r="H23" s="1">
        <f t="shared" si="3"/>
        <v>8.1000000000000004E-5</v>
      </c>
      <c r="I23">
        <f t="shared" si="4"/>
        <v>0.5</v>
      </c>
    </row>
    <row r="24" spans="1:9" ht="15" customHeight="1" x14ac:dyDescent="0.25">
      <c r="D24">
        <v>170</v>
      </c>
      <c r="E24">
        <v>0.38</v>
      </c>
      <c r="F24">
        <v>28.5</v>
      </c>
      <c r="G24">
        <f t="shared" si="2"/>
        <v>0.9</v>
      </c>
      <c r="H24" s="1">
        <f t="shared" si="3"/>
        <v>1.1400000000000001E-4</v>
      </c>
      <c r="I24">
        <f t="shared" si="4"/>
        <v>0.5</v>
      </c>
    </row>
    <row r="25" spans="1:9" ht="15" customHeight="1" x14ac:dyDescent="0.25">
      <c r="D25">
        <v>185</v>
      </c>
      <c r="E25">
        <v>0.46</v>
      </c>
      <c r="F25">
        <v>32.5</v>
      </c>
      <c r="G25">
        <f t="shared" si="2"/>
        <v>0.9</v>
      </c>
      <c r="H25" s="1">
        <f t="shared" si="3"/>
        <v>1.3799999999999999E-4</v>
      </c>
      <c r="I25">
        <f t="shared" si="4"/>
        <v>0.5</v>
      </c>
    </row>
    <row r="26" spans="1:9" ht="15" customHeight="1" x14ac:dyDescent="0.25">
      <c r="D26">
        <v>200</v>
      </c>
      <c r="E26">
        <v>0.55000000000000004</v>
      </c>
      <c r="F26">
        <v>36</v>
      </c>
      <c r="G26">
        <f t="shared" si="2"/>
        <v>0.9</v>
      </c>
      <c r="H26" s="1">
        <f t="shared" si="3"/>
        <v>1.65E-4</v>
      </c>
      <c r="I26">
        <f t="shared" si="4"/>
        <v>0.5</v>
      </c>
    </row>
    <row r="27" spans="1:9" ht="15" customHeight="1" x14ac:dyDescent="0.25">
      <c r="D27">
        <v>210</v>
      </c>
      <c r="E27">
        <v>0.75</v>
      </c>
      <c r="F27">
        <v>39.5</v>
      </c>
      <c r="G27">
        <f t="shared" si="2"/>
        <v>0.9</v>
      </c>
      <c r="H27" s="1">
        <f t="shared" si="3"/>
        <v>2.2499999999999999E-4</v>
      </c>
      <c r="I27">
        <f t="shared" si="4"/>
        <v>0.5</v>
      </c>
    </row>
    <row r="28" spans="1:9" ht="15" customHeight="1" x14ac:dyDescent="0.25">
      <c r="D28">
        <v>220</v>
      </c>
      <c r="E28">
        <v>0.87</v>
      </c>
      <c r="F28">
        <v>42</v>
      </c>
      <c r="G28">
        <f t="shared" si="2"/>
        <v>0.9</v>
      </c>
      <c r="H28" s="1">
        <f t="shared" si="3"/>
        <v>2.61E-4</v>
      </c>
      <c r="I28">
        <f t="shared" si="4"/>
        <v>0.5</v>
      </c>
    </row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>
      <c r="A32" t="s">
        <v>1</v>
      </c>
      <c r="B32">
        <v>50</v>
      </c>
      <c r="D32" t="s">
        <v>6</v>
      </c>
      <c r="E32" t="s">
        <v>2</v>
      </c>
      <c r="F32" t="s">
        <v>10</v>
      </c>
      <c r="G32" t="s">
        <v>11</v>
      </c>
      <c r="H32" t="s">
        <v>4</v>
      </c>
    </row>
    <row r="33" spans="1:8" ht="15" customHeight="1" x14ac:dyDescent="0.25">
      <c r="A33" t="s">
        <v>0</v>
      </c>
      <c r="B33">
        <v>180</v>
      </c>
      <c r="D33">
        <v>60</v>
      </c>
      <c r="E33">
        <v>0.43</v>
      </c>
      <c r="F33">
        <f t="shared" ref="F33:F43" si="5">D33 ^(-2)</f>
        <v>2.7777777777777778E-4</v>
      </c>
      <c r="G33">
        <f t="shared" ref="G33:G43" si="6">(2*D33^(-3))*0.1</f>
        <v>9.2592592592592594E-7</v>
      </c>
      <c r="H33" s="1">
        <f t="shared" ref="H33:H43" si="7">E33*1.5%*2*0.01</f>
        <v>1.2899999999999999E-4</v>
      </c>
    </row>
    <row r="34" spans="1:8" ht="15" customHeight="1" x14ac:dyDescent="0.25">
      <c r="A34" t="s">
        <v>5</v>
      </c>
      <c r="B34">
        <v>31</v>
      </c>
      <c r="D34">
        <v>58</v>
      </c>
      <c r="E34">
        <v>0.44</v>
      </c>
      <c r="F34">
        <f t="shared" si="5"/>
        <v>2.9726516052318666E-4</v>
      </c>
      <c r="G34">
        <f t="shared" si="6"/>
        <v>1.0250522776661609E-6</v>
      </c>
      <c r="H34" s="1">
        <f t="shared" si="7"/>
        <v>1.3200000000000001E-4</v>
      </c>
    </row>
    <row r="35" spans="1:8" ht="15" customHeight="1" x14ac:dyDescent="0.25">
      <c r="D35">
        <v>56</v>
      </c>
      <c r="E35">
        <v>0.45</v>
      </c>
      <c r="F35">
        <f t="shared" si="5"/>
        <v>3.1887755102040814E-4</v>
      </c>
      <c r="G35">
        <f t="shared" si="6"/>
        <v>1.1388483965014577E-6</v>
      </c>
      <c r="H35" s="1">
        <f t="shared" si="7"/>
        <v>1.35E-4</v>
      </c>
    </row>
    <row r="36" spans="1:8" ht="15" customHeight="1" x14ac:dyDescent="0.25">
      <c r="D36">
        <v>54</v>
      </c>
      <c r="E36">
        <v>0.47</v>
      </c>
      <c r="F36">
        <f t="shared" si="5"/>
        <v>3.4293552812071328E-4</v>
      </c>
      <c r="G36">
        <f t="shared" si="6"/>
        <v>1.2701315856322716E-6</v>
      </c>
      <c r="H36" s="1">
        <f t="shared" si="7"/>
        <v>1.4099999999999998E-4</v>
      </c>
    </row>
    <row r="37" spans="1:8" ht="15" customHeight="1" x14ac:dyDescent="0.25">
      <c r="D37">
        <v>52</v>
      </c>
      <c r="E37">
        <v>0.48</v>
      </c>
      <c r="F37">
        <f t="shared" si="5"/>
        <v>3.6982248520710058E-4</v>
      </c>
      <c r="G37">
        <f t="shared" si="6"/>
        <v>1.4223941738734638E-6</v>
      </c>
      <c r="H37" s="1">
        <f t="shared" si="7"/>
        <v>1.44E-4</v>
      </c>
    </row>
    <row r="38" spans="1:8" ht="15" customHeight="1" x14ac:dyDescent="0.25">
      <c r="D38">
        <v>50</v>
      </c>
      <c r="E38">
        <v>0.5</v>
      </c>
      <c r="F38">
        <f t="shared" si="5"/>
        <v>4.0000000000000002E-4</v>
      </c>
      <c r="G38">
        <f t="shared" si="6"/>
        <v>1.5999999999999999E-6</v>
      </c>
      <c r="H38" s="1">
        <f t="shared" si="7"/>
        <v>1.4999999999999999E-4</v>
      </c>
    </row>
    <row r="39" spans="1:8" ht="15" customHeight="1" x14ac:dyDescent="0.25">
      <c r="D39">
        <v>48</v>
      </c>
      <c r="E39">
        <v>0.52</v>
      </c>
      <c r="F39">
        <f t="shared" si="5"/>
        <v>4.3402777777777775E-4</v>
      </c>
      <c r="G39">
        <f t="shared" si="6"/>
        <v>1.8084490740740741E-6</v>
      </c>
      <c r="H39" s="1">
        <f t="shared" si="7"/>
        <v>1.56E-4</v>
      </c>
    </row>
    <row r="40" spans="1:8" ht="15" customHeight="1" x14ac:dyDescent="0.25">
      <c r="D40">
        <v>46</v>
      </c>
      <c r="E40">
        <v>0.55000000000000004</v>
      </c>
      <c r="F40">
        <f t="shared" si="5"/>
        <v>4.7258979206049151E-4</v>
      </c>
      <c r="G40">
        <f t="shared" si="6"/>
        <v>2.0547382263499631E-6</v>
      </c>
      <c r="H40" s="1">
        <f t="shared" si="7"/>
        <v>1.65E-4</v>
      </c>
    </row>
    <row r="41" spans="1:8" ht="15" customHeight="1" x14ac:dyDescent="0.25">
      <c r="D41">
        <v>44</v>
      </c>
      <c r="E41">
        <v>0.57999999999999996</v>
      </c>
      <c r="F41">
        <f t="shared" si="5"/>
        <v>5.1652892561983473E-4</v>
      </c>
      <c r="G41">
        <f t="shared" si="6"/>
        <v>2.3478587528174307E-6</v>
      </c>
      <c r="H41" s="1">
        <f t="shared" si="7"/>
        <v>1.74E-4</v>
      </c>
    </row>
    <row r="42" spans="1:8" ht="15" customHeight="1" x14ac:dyDescent="0.25">
      <c r="D42">
        <v>42</v>
      </c>
      <c r="E42">
        <v>0.64</v>
      </c>
      <c r="F42">
        <f t="shared" si="5"/>
        <v>5.6689342403628119E-4</v>
      </c>
      <c r="G42">
        <f t="shared" si="6"/>
        <v>2.6994924954108632E-6</v>
      </c>
      <c r="H42" s="1">
        <f t="shared" si="7"/>
        <v>1.9199999999999998E-4</v>
      </c>
    </row>
    <row r="43" spans="1:8" ht="15" customHeight="1" x14ac:dyDescent="0.25">
      <c r="D43">
        <v>40</v>
      </c>
      <c r="E43">
        <v>0.73</v>
      </c>
      <c r="F43">
        <f t="shared" si="5"/>
        <v>6.2500000000000001E-4</v>
      </c>
      <c r="G43">
        <f t="shared" si="6"/>
        <v>3.1250000000000001E-6</v>
      </c>
      <c r="H43" s="1">
        <f t="shared" si="7"/>
        <v>2.1900000000000001E-4</v>
      </c>
    </row>
    <row r="44" spans="1:8" ht="15" customHeight="1" x14ac:dyDescent="0.25"/>
    <row r="45" spans="1:8" x14ac:dyDescent="0.25">
      <c r="D45" t="s">
        <v>12</v>
      </c>
    </row>
    <row r="46" spans="1:8" x14ac:dyDescent="0.25">
      <c r="D46">
        <v>0.1</v>
      </c>
    </row>
  </sheetData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Karol Pitera (kp306682)</dc:creator>
  <dc:description/>
  <cp:lastModifiedBy>Karol Pitera (kp306682)</cp:lastModifiedBy>
  <cp:revision>4</cp:revision>
  <dcterms:created xsi:type="dcterms:W3CDTF">2023-11-08T14:39:26Z</dcterms:created>
  <dcterms:modified xsi:type="dcterms:W3CDTF">2023-11-28T17:02:41Z</dcterms:modified>
  <dc:language>pl-PL</dc:language>
</cp:coreProperties>
</file>