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ro\Desktop\Studia\Fizyka\"/>
    </mc:Choice>
  </mc:AlternateContent>
  <xr:revisionPtr revIDLastSave="0" documentId="8_{5EB08755-BFD3-4CA9-8C63-6B6E58179D25}" xr6:coauthVersionLast="47" xr6:coauthVersionMax="47" xr10:uidLastSave="{00000000-0000-0000-0000-000000000000}"/>
  <bookViews>
    <workbookView xWindow="-15" yWindow="75" windowWidth="19335" windowHeight="15420" xr2:uid="{5A1F46F1-F87D-493F-AC01-4C13DF0F585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8" i="1"/>
  <c r="C5" i="1"/>
  <c r="C10" i="1" s="1"/>
  <c r="C3" i="1"/>
  <c r="C2" i="1"/>
  <c r="C8" i="1" l="1"/>
  <c r="C9" i="1" s="1"/>
  <c r="C11" i="1"/>
  <c r="C20" i="1" s="1"/>
  <c r="C21" i="1" s="1"/>
</calcChain>
</file>

<file path=xl/sharedStrings.xml><?xml version="1.0" encoding="utf-8"?>
<sst xmlns="http://schemas.openxmlformats.org/spreadsheetml/2006/main" count="19" uniqueCount="18">
  <si>
    <t>f [Hz]</t>
  </si>
  <si>
    <t>I [mA]</t>
  </si>
  <si>
    <t>R[Ohm]</t>
  </si>
  <si>
    <t>L [H]</t>
  </si>
  <si>
    <t>C [F]</t>
  </si>
  <si>
    <t>I [A]</t>
  </si>
  <si>
    <t>w [rad/s]</t>
  </si>
  <si>
    <t>f [kHz]</t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</si>
  <si>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C</t>
    </r>
    <r>
      <rPr>
        <b/>
        <sz val="11"/>
        <color theme="1"/>
        <rFont val="Calibri"/>
        <family val="2"/>
        <charset val="238"/>
        <scheme val="minor"/>
      </rPr>
      <t xml:space="preserve"> [V]</t>
    </r>
  </si>
  <si>
    <r>
      <t>U</t>
    </r>
    <r>
      <rPr>
        <b/>
        <vertAlign val="subscript"/>
        <sz val="11"/>
        <color theme="1"/>
        <rFont val="Calibri"/>
        <family val="2"/>
        <charset val="238"/>
        <scheme val="minor"/>
      </rPr>
      <t>L</t>
    </r>
    <r>
      <rPr>
        <b/>
        <sz val="11"/>
        <color theme="1"/>
        <rFont val="Calibri"/>
        <family val="2"/>
        <charset val="238"/>
        <scheme val="minor"/>
      </rPr>
      <t xml:space="preserve"> [V]</t>
    </r>
  </si>
  <si>
    <t>Δf [hz]</t>
  </si>
  <si>
    <t xml:space="preserve">Q </t>
  </si>
  <si>
    <t>niep. Q</t>
  </si>
  <si>
    <t>zgod. Q</t>
  </si>
  <si>
    <t>U0 [V]</t>
  </si>
  <si>
    <t>QT</t>
  </si>
  <si>
    <r>
      <t>f</t>
    </r>
    <r>
      <rPr>
        <b/>
        <vertAlign val="subscript"/>
        <sz val="11"/>
        <rFont val="Calibri"/>
        <family val="2"/>
        <charset val="238"/>
        <scheme val="minor"/>
      </rPr>
      <t>R</t>
    </r>
    <r>
      <rPr>
        <b/>
        <sz val="11"/>
        <rFont val="Calibri"/>
        <family val="2"/>
        <charset val="238"/>
        <scheme val="minor"/>
      </rPr>
      <t xml:space="preserve"> [Hz]</t>
    </r>
  </si>
  <si>
    <r>
      <t>I(f</t>
    </r>
    <r>
      <rPr>
        <b/>
        <vertAlign val="subscript"/>
        <sz val="11"/>
        <rFont val="Calibri"/>
        <family val="2"/>
        <charset val="238"/>
        <scheme val="minor"/>
      </rPr>
      <t>R</t>
    </r>
    <r>
      <rPr>
        <b/>
        <sz val="11"/>
        <rFont val="Calibri"/>
        <family val="2"/>
        <charset val="238"/>
        <scheme val="minor"/>
      </rPr>
      <t>) [mA]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</si>
</sst>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vertAlign val="subscript"/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4" fillId="2" borderId="1" applyNumberFormat="0" applyAlignment="0" applyProtection="0"/>
    <xf numFmtId="0" fontId="5" fillId="3" borderId="2" applyNumberFormat="0" applyAlignment="0" applyProtection="0"/>
    <xf numFmtId="0" fontId="3" fillId="4" borderId="3" applyNumberFormat="0" applyFont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0" fontId="7" fillId="0" borderId="0" xfId="0" applyFont="1"/>
    <xf numFmtId="10" fontId="7" fillId="0" borderId="0" xfId="0" applyNumberFormat="1" applyFont="1"/>
    <xf numFmtId="0" fontId="6" fillId="0" borderId="0" xfId="4"/>
    <xf numFmtId="0" fontId="1" fillId="0" borderId="0" xfId="0" applyFont="1" applyFill="1"/>
    <xf numFmtId="0" fontId="8" fillId="0" borderId="0" xfId="1" applyFont="1" applyFill="1" applyBorder="1"/>
    <xf numFmtId="0" fontId="9" fillId="0" borderId="0" xfId="1" applyFont="1" applyFill="1" applyBorder="1"/>
    <xf numFmtId="0" fontId="8" fillId="0" borderId="0" xfId="2" applyFont="1" applyFill="1" applyBorder="1"/>
    <xf numFmtId="0" fontId="9" fillId="0" borderId="0" xfId="2" applyFont="1" applyFill="1" applyBorder="1"/>
    <xf numFmtId="2" fontId="9" fillId="0" borderId="0" xfId="2" applyNumberFormat="1" applyFont="1" applyFill="1" applyBorder="1"/>
    <xf numFmtId="164" fontId="9" fillId="0" borderId="0" xfId="2" applyNumberFormat="1" applyFont="1" applyFill="1" applyBorder="1"/>
    <xf numFmtId="0" fontId="8" fillId="0" borderId="0" xfId="2" applyFont="1" applyFill="1" applyBorder="1" applyAlignment="1">
      <alignment horizontal="left"/>
    </xf>
    <xf numFmtId="0" fontId="8" fillId="0" borderId="0" xfId="0" applyFont="1" applyFill="1" applyBorder="1"/>
    <xf numFmtId="0" fontId="9" fillId="0" borderId="0" xfId="3" applyFont="1" applyFill="1" applyBorder="1"/>
    <xf numFmtId="0" fontId="9" fillId="0" borderId="0" xfId="0" applyFont="1" applyFill="1" applyBorder="1"/>
  </cellXfs>
  <cellStyles count="5">
    <cellStyle name="Dane wejściowe" xfId="1" builtinId="20"/>
    <cellStyle name="Dane wyjściowe" xfId="2" builtinId="21"/>
    <cellStyle name="Normalny" xfId="0" builtinId="0"/>
    <cellStyle name="Tekst objaśnienia" xfId="4" builtinId="53"/>
    <cellStyle name="Uwaga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W</a:t>
            </a:r>
            <a:r>
              <a:rPr lang="en-US"/>
              <a:t>ykresy zależności częstotliwościowej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I [mA]</c:v>
                </c:pt>
              </c:strCache>
            </c:strRef>
          </c:tx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Arkusz1!$E$3:$E$54</c:f>
              <c:numCache>
                <c:formatCode>General</c:formatCode>
                <c:ptCount val="52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2950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</c:numCache>
            </c:numRef>
          </c:xVal>
          <c:yVal>
            <c:numRef>
              <c:f>Arkusz1!$F$3:$F$54</c:f>
              <c:numCache>
                <c:formatCode>General</c:formatCode>
                <c:ptCount val="52"/>
                <c:pt idx="0">
                  <c:v>5.1999999999999998E-3</c:v>
                </c:pt>
                <c:pt idx="1">
                  <c:v>0.1893</c:v>
                </c:pt>
                <c:pt idx="2">
                  <c:v>0.27060000000000001</c:v>
                </c:pt>
                <c:pt idx="3">
                  <c:v>0.27279999999999999</c:v>
                </c:pt>
                <c:pt idx="4">
                  <c:v>0.2843</c:v>
                </c:pt>
                <c:pt idx="5">
                  <c:v>0.30980000000000002</c:v>
                </c:pt>
                <c:pt idx="6">
                  <c:v>0.3352</c:v>
                </c:pt>
                <c:pt idx="7">
                  <c:v>0.34360000000000002</c:v>
                </c:pt>
                <c:pt idx="8">
                  <c:v>0.33439999999999998</c:v>
                </c:pt>
                <c:pt idx="9">
                  <c:v>0.32</c:v>
                </c:pt>
                <c:pt idx="10">
                  <c:v>0.313</c:v>
                </c:pt>
                <c:pt idx="11">
                  <c:v>0.31419999999999998</c:v>
                </c:pt>
                <c:pt idx="12">
                  <c:v>0.32400000000000001</c:v>
                </c:pt>
                <c:pt idx="13">
                  <c:v>0.34200000000000003</c:v>
                </c:pt>
                <c:pt idx="14">
                  <c:v>0.36799999999999999</c:v>
                </c:pt>
                <c:pt idx="15">
                  <c:v>0.39900000000000002</c:v>
                </c:pt>
                <c:pt idx="16">
                  <c:v>0.442</c:v>
                </c:pt>
                <c:pt idx="17">
                  <c:v>0.48</c:v>
                </c:pt>
                <c:pt idx="18">
                  <c:v>0.51800000000000002</c:v>
                </c:pt>
                <c:pt idx="19">
                  <c:v>0.55200000000000005</c:v>
                </c:pt>
                <c:pt idx="20">
                  <c:v>0.57799999999999996</c:v>
                </c:pt>
                <c:pt idx="21">
                  <c:v>0.59</c:v>
                </c:pt>
                <c:pt idx="22">
                  <c:v>0.59199999999999997</c:v>
                </c:pt>
                <c:pt idx="23">
                  <c:v>0.58799999999999997</c:v>
                </c:pt>
                <c:pt idx="24">
                  <c:v>0.57199999999999995</c:v>
                </c:pt>
                <c:pt idx="25">
                  <c:v>0.54800000000000004</c:v>
                </c:pt>
                <c:pt idx="26">
                  <c:v>0.51800000000000002</c:v>
                </c:pt>
                <c:pt idx="27">
                  <c:v>0.48799999999999999</c:v>
                </c:pt>
                <c:pt idx="28">
                  <c:v>0.45600000000000002</c:v>
                </c:pt>
                <c:pt idx="29">
                  <c:v>0.42799999999999999</c:v>
                </c:pt>
                <c:pt idx="30">
                  <c:v>0.40200000000000002</c:v>
                </c:pt>
                <c:pt idx="31">
                  <c:v>0.37</c:v>
                </c:pt>
                <c:pt idx="32">
                  <c:v>0.34899999999999998</c:v>
                </c:pt>
                <c:pt idx="33">
                  <c:v>0.32900000000000001</c:v>
                </c:pt>
                <c:pt idx="34">
                  <c:v>0.311</c:v>
                </c:pt>
                <c:pt idx="35">
                  <c:v>0.29599999999999999</c:v>
                </c:pt>
                <c:pt idx="36">
                  <c:v>0.28100000000000003</c:v>
                </c:pt>
                <c:pt idx="37">
                  <c:v>0.26800000000000002</c:v>
                </c:pt>
                <c:pt idx="38">
                  <c:v>0.25600000000000001</c:v>
                </c:pt>
                <c:pt idx="39">
                  <c:v>0.245</c:v>
                </c:pt>
                <c:pt idx="40">
                  <c:v>0.23499999999999999</c:v>
                </c:pt>
                <c:pt idx="41">
                  <c:v>0.22600000000000001</c:v>
                </c:pt>
                <c:pt idx="42">
                  <c:v>0.217</c:v>
                </c:pt>
                <c:pt idx="43">
                  <c:v>0.21</c:v>
                </c:pt>
                <c:pt idx="44">
                  <c:v>0.17799999999999999</c:v>
                </c:pt>
                <c:pt idx="45">
                  <c:v>0.155</c:v>
                </c:pt>
                <c:pt idx="46">
                  <c:v>0.13800000000000001</c:v>
                </c:pt>
                <c:pt idx="47">
                  <c:v>0.124</c:v>
                </c:pt>
                <c:pt idx="48">
                  <c:v>0.113</c:v>
                </c:pt>
                <c:pt idx="49">
                  <c:v>0.104</c:v>
                </c:pt>
                <c:pt idx="50">
                  <c:v>9.5000000000000001E-2</c:v>
                </c:pt>
                <c:pt idx="51">
                  <c:v>8.8999999999999996E-2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A-40A8-BE53-126F6249DCA3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UC [V]</c:v>
                </c:pt>
              </c:strCache>
            </c:strRef>
          </c:tx>
          <c:spPr>
            <a:ln w="19050" cap="rnd">
              <a:solidFill>
                <a:schemeClr val="accent3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Arkusz1!$E$3:$E$54</c:f>
              <c:numCache>
                <c:formatCode>General</c:formatCode>
                <c:ptCount val="52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2950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</c:numCache>
            </c:numRef>
          </c:xVal>
          <c:yVal>
            <c:numRef>
              <c:f>Arkusz1!$G$3:$G$54</c:f>
              <c:numCache>
                <c:formatCode>General</c:formatCode>
                <c:ptCount val="52"/>
                <c:pt idx="0">
                  <c:v>0.15</c:v>
                </c:pt>
                <c:pt idx="1">
                  <c:v>0.9</c:v>
                </c:pt>
                <c:pt idx="2">
                  <c:v>0.92</c:v>
                </c:pt>
                <c:pt idx="3">
                  <c:v>0.93</c:v>
                </c:pt>
                <c:pt idx="4">
                  <c:v>0.95</c:v>
                </c:pt>
                <c:pt idx="5">
                  <c:v>0.98</c:v>
                </c:pt>
                <c:pt idx="6">
                  <c:v>1.03</c:v>
                </c:pt>
                <c:pt idx="7">
                  <c:v>1.06</c:v>
                </c:pt>
                <c:pt idx="8">
                  <c:v>1.06</c:v>
                </c:pt>
                <c:pt idx="9">
                  <c:v>1.06</c:v>
                </c:pt>
                <c:pt idx="10">
                  <c:v>1.08</c:v>
                </c:pt>
                <c:pt idx="11">
                  <c:v>1.1100000000000001</c:v>
                </c:pt>
                <c:pt idx="12">
                  <c:v>1.1599999999999999</c:v>
                </c:pt>
                <c:pt idx="13">
                  <c:v>1.22</c:v>
                </c:pt>
                <c:pt idx="14">
                  <c:v>1.28</c:v>
                </c:pt>
                <c:pt idx="15">
                  <c:v>1.36</c:v>
                </c:pt>
                <c:pt idx="16">
                  <c:v>1.45</c:v>
                </c:pt>
                <c:pt idx="17">
                  <c:v>1.53</c:v>
                </c:pt>
                <c:pt idx="18">
                  <c:v>1.6</c:v>
                </c:pt>
                <c:pt idx="19">
                  <c:v>1.66</c:v>
                </c:pt>
                <c:pt idx="20">
                  <c:v>1.67</c:v>
                </c:pt>
                <c:pt idx="21">
                  <c:v>1.65</c:v>
                </c:pt>
                <c:pt idx="22">
                  <c:v>1.62</c:v>
                </c:pt>
                <c:pt idx="23">
                  <c:v>1.58</c:v>
                </c:pt>
                <c:pt idx="24">
                  <c:v>1.48</c:v>
                </c:pt>
                <c:pt idx="25">
                  <c:v>1.37</c:v>
                </c:pt>
                <c:pt idx="26">
                  <c:v>1.25</c:v>
                </c:pt>
                <c:pt idx="27">
                  <c:v>1.1299999999999999</c:v>
                </c:pt>
                <c:pt idx="28">
                  <c:v>1.02</c:v>
                </c:pt>
                <c:pt idx="29">
                  <c:v>0.92</c:v>
                </c:pt>
                <c:pt idx="30">
                  <c:v>0.83</c:v>
                </c:pt>
                <c:pt idx="31">
                  <c:v>0.76</c:v>
                </c:pt>
                <c:pt idx="32">
                  <c:v>0.69</c:v>
                </c:pt>
                <c:pt idx="33">
                  <c:v>0.63</c:v>
                </c:pt>
                <c:pt idx="34">
                  <c:v>0.56999999999999995</c:v>
                </c:pt>
                <c:pt idx="35">
                  <c:v>0.52</c:v>
                </c:pt>
                <c:pt idx="36">
                  <c:v>0.47</c:v>
                </c:pt>
                <c:pt idx="37">
                  <c:v>0.44</c:v>
                </c:pt>
                <c:pt idx="38">
                  <c:v>0.4</c:v>
                </c:pt>
                <c:pt idx="39">
                  <c:v>0.37</c:v>
                </c:pt>
                <c:pt idx="40">
                  <c:v>0.34</c:v>
                </c:pt>
                <c:pt idx="41">
                  <c:v>0.32</c:v>
                </c:pt>
                <c:pt idx="42">
                  <c:v>0.3</c:v>
                </c:pt>
                <c:pt idx="43">
                  <c:v>0.27</c:v>
                </c:pt>
                <c:pt idx="44">
                  <c:v>0.19</c:v>
                </c:pt>
                <c:pt idx="45">
                  <c:v>0.13</c:v>
                </c:pt>
                <c:pt idx="46">
                  <c:v>0.08</c:v>
                </c:pt>
                <c:pt idx="47">
                  <c:v>0.04</c:v>
                </c:pt>
                <c:pt idx="48">
                  <c:v>0.02</c:v>
                </c:pt>
                <c:pt idx="49">
                  <c:v>0.01</c:v>
                </c:pt>
                <c:pt idx="50">
                  <c:v>9.2999999999999992E-3</c:v>
                </c:pt>
                <c:pt idx="51">
                  <c:v>8.0000000000000002E-3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A-40A8-BE53-126F6249DCA3}"/>
            </c:ext>
          </c:extLst>
        </c:ser>
        <c:ser>
          <c:idx val="2"/>
          <c:order val="2"/>
          <c:tx>
            <c:strRef>
              <c:f>Arkusz1!$H$2</c:f>
              <c:strCache>
                <c:ptCount val="1"/>
                <c:pt idx="0">
                  <c:v>UL [V]</c:v>
                </c:pt>
              </c:strCache>
            </c:strRef>
          </c:tx>
          <c:spPr>
            <a:ln w="19050" cap="rnd">
              <a:solidFill>
                <a:schemeClr val="accent5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Arkusz1!$E$3:$E$54</c:f>
              <c:numCache>
                <c:formatCode>General</c:formatCode>
                <c:ptCount val="52"/>
                <c:pt idx="0">
                  <c:v>1</c:v>
                </c:pt>
                <c:pt idx="1">
                  <c:v>500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  <c:pt idx="5">
                  <c:v>1300</c:v>
                </c:pt>
                <c:pt idx="6">
                  <c:v>1400</c:v>
                </c:pt>
                <c:pt idx="7">
                  <c:v>1500</c:v>
                </c:pt>
                <c:pt idx="8">
                  <c:v>1600</c:v>
                </c:pt>
                <c:pt idx="9">
                  <c:v>1700</c:v>
                </c:pt>
                <c:pt idx="10">
                  <c:v>1800</c:v>
                </c:pt>
                <c:pt idx="11">
                  <c:v>1900</c:v>
                </c:pt>
                <c:pt idx="12">
                  <c:v>2000</c:v>
                </c:pt>
                <c:pt idx="13">
                  <c:v>2100</c:v>
                </c:pt>
                <c:pt idx="14">
                  <c:v>2200</c:v>
                </c:pt>
                <c:pt idx="15">
                  <c:v>2300</c:v>
                </c:pt>
                <c:pt idx="16">
                  <c:v>2400</c:v>
                </c:pt>
                <c:pt idx="17">
                  <c:v>2500</c:v>
                </c:pt>
                <c:pt idx="18">
                  <c:v>2600</c:v>
                </c:pt>
                <c:pt idx="19">
                  <c:v>2700</c:v>
                </c:pt>
                <c:pt idx="20">
                  <c:v>2800</c:v>
                </c:pt>
                <c:pt idx="21">
                  <c:v>2900</c:v>
                </c:pt>
                <c:pt idx="22">
                  <c:v>2950</c:v>
                </c:pt>
                <c:pt idx="23">
                  <c:v>3000</c:v>
                </c:pt>
                <c:pt idx="24">
                  <c:v>3100</c:v>
                </c:pt>
                <c:pt idx="25">
                  <c:v>3200</c:v>
                </c:pt>
                <c:pt idx="26">
                  <c:v>3300</c:v>
                </c:pt>
                <c:pt idx="27">
                  <c:v>3400</c:v>
                </c:pt>
                <c:pt idx="28">
                  <c:v>3500</c:v>
                </c:pt>
                <c:pt idx="29">
                  <c:v>3600</c:v>
                </c:pt>
                <c:pt idx="30">
                  <c:v>3700</c:v>
                </c:pt>
                <c:pt idx="31">
                  <c:v>3800</c:v>
                </c:pt>
                <c:pt idx="32">
                  <c:v>3900</c:v>
                </c:pt>
                <c:pt idx="33">
                  <c:v>4000</c:v>
                </c:pt>
                <c:pt idx="34">
                  <c:v>4100</c:v>
                </c:pt>
                <c:pt idx="35">
                  <c:v>4200</c:v>
                </c:pt>
                <c:pt idx="36">
                  <c:v>4300</c:v>
                </c:pt>
                <c:pt idx="37">
                  <c:v>4400</c:v>
                </c:pt>
                <c:pt idx="38">
                  <c:v>4500</c:v>
                </c:pt>
                <c:pt idx="39">
                  <c:v>4600</c:v>
                </c:pt>
                <c:pt idx="40">
                  <c:v>4700</c:v>
                </c:pt>
                <c:pt idx="41">
                  <c:v>4800</c:v>
                </c:pt>
                <c:pt idx="42">
                  <c:v>4900</c:v>
                </c:pt>
                <c:pt idx="43">
                  <c:v>5000</c:v>
                </c:pt>
                <c:pt idx="44">
                  <c:v>5500</c:v>
                </c:pt>
                <c:pt idx="45">
                  <c:v>6000</c:v>
                </c:pt>
                <c:pt idx="46">
                  <c:v>6500</c:v>
                </c:pt>
                <c:pt idx="47">
                  <c:v>7000</c:v>
                </c:pt>
                <c:pt idx="48">
                  <c:v>7500</c:v>
                </c:pt>
                <c:pt idx="49">
                  <c:v>8000</c:v>
                </c:pt>
                <c:pt idx="50">
                  <c:v>8500</c:v>
                </c:pt>
                <c:pt idx="51">
                  <c:v>9000</c:v>
                </c:pt>
              </c:numCache>
            </c:numRef>
          </c:xVal>
          <c:yVal>
            <c:numRef>
              <c:f>Arkusz1!$H$3:$H$54</c:f>
              <c:numCache>
                <c:formatCode>General</c:formatCode>
                <c:ptCount val="52"/>
                <c:pt idx="0">
                  <c:v>0</c:v>
                </c:pt>
                <c:pt idx="1">
                  <c:v>0.3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0.6</c:v>
                </c:pt>
                <c:pt idx="5">
                  <c:v>0.67</c:v>
                </c:pt>
                <c:pt idx="6">
                  <c:v>0.77</c:v>
                </c:pt>
                <c:pt idx="7">
                  <c:v>0.83</c:v>
                </c:pt>
                <c:pt idx="8">
                  <c:v>0.85</c:v>
                </c:pt>
                <c:pt idx="9">
                  <c:v>0.83</c:v>
                </c:pt>
                <c:pt idx="10">
                  <c:v>0.8</c:v>
                </c:pt>
                <c:pt idx="11">
                  <c:v>0.79</c:v>
                </c:pt>
                <c:pt idx="12">
                  <c:v>0.79</c:v>
                </c:pt>
                <c:pt idx="13">
                  <c:v>0.81</c:v>
                </c:pt>
                <c:pt idx="14">
                  <c:v>0.86</c:v>
                </c:pt>
                <c:pt idx="15">
                  <c:v>0.95</c:v>
                </c:pt>
                <c:pt idx="16">
                  <c:v>1.07</c:v>
                </c:pt>
                <c:pt idx="17">
                  <c:v>1.2</c:v>
                </c:pt>
                <c:pt idx="18">
                  <c:v>1.34</c:v>
                </c:pt>
                <c:pt idx="19">
                  <c:v>1.47</c:v>
                </c:pt>
                <c:pt idx="20">
                  <c:v>1.58</c:v>
                </c:pt>
                <c:pt idx="21">
                  <c:v>1.66</c:v>
                </c:pt>
                <c:pt idx="22">
                  <c:v>1.69</c:v>
                </c:pt>
                <c:pt idx="23">
                  <c:v>1.71</c:v>
                </c:pt>
                <c:pt idx="24">
                  <c:v>1.72</c:v>
                </c:pt>
                <c:pt idx="25">
                  <c:v>1.72</c:v>
                </c:pt>
                <c:pt idx="26">
                  <c:v>1.7</c:v>
                </c:pt>
                <c:pt idx="27">
                  <c:v>1.67</c:v>
                </c:pt>
                <c:pt idx="28">
                  <c:v>1.63</c:v>
                </c:pt>
                <c:pt idx="29">
                  <c:v>1.58</c:v>
                </c:pt>
                <c:pt idx="30">
                  <c:v>1.53</c:v>
                </c:pt>
                <c:pt idx="31">
                  <c:v>1.48</c:v>
                </c:pt>
                <c:pt idx="32">
                  <c:v>1.43</c:v>
                </c:pt>
                <c:pt idx="33">
                  <c:v>1.39</c:v>
                </c:pt>
                <c:pt idx="34">
                  <c:v>1.35</c:v>
                </c:pt>
                <c:pt idx="35">
                  <c:v>1.31</c:v>
                </c:pt>
                <c:pt idx="36">
                  <c:v>1.27</c:v>
                </c:pt>
                <c:pt idx="37">
                  <c:v>1.24</c:v>
                </c:pt>
                <c:pt idx="38">
                  <c:v>1.21</c:v>
                </c:pt>
                <c:pt idx="39">
                  <c:v>1.18</c:v>
                </c:pt>
                <c:pt idx="40">
                  <c:v>1.1599999999999999</c:v>
                </c:pt>
                <c:pt idx="41">
                  <c:v>1.1299999999999999</c:v>
                </c:pt>
                <c:pt idx="42">
                  <c:v>1.1100000000000001</c:v>
                </c:pt>
                <c:pt idx="43">
                  <c:v>1.08</c:v>
                </c:pt>
                <c:pt idx="44">
                  <c:v>1</c:v>
                </c:pt>
                <c:pt idx="45">
                  <c:v>0.93</c:v>
                </c:pt>
                <c:pt idx="46">
                  <c:v>0.88</c:v>
                </c:pt>
                <c:pt idx="47">
                  <c:v>0.84</c:v>
                </c:pt>
                <c:pt idx="48">
                  <c:v>0.8</c:v>
                </c:pt>
                <c:pt idx="49">
                  <c:v>0.77</c:v>
                </c:pt>
                <c:pt idx="50">
                  <c:v>0.74</c:v>
                </c:pt>
                <c:pt idx="51">
                  <c:v>0.72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A-40A8-BE53-126F6249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32176"/>
        <c:axId val="483335056"/>
      </c:scatterChart>
      <c:valAx>
        <c:axId val="48333217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5056"/>
        <c:crosses val="autoZero"/>
        <c:crossBetween val="midCat"/>
        <c:minorUnit val="500"/>
      </c:valAx>
      <c:valAx>
        <c:axId val="483335056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32176"/>
        <c:crosses val="autoZero"/>
        <c:crossBetween val="midCat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4762</xdr:rowOff>
    </xdr:from>
    <xdr:to>
      <xdr:col>21</xdr:col>
      <xdr:colOff>0</xdr:colOff>
      <xdr:row>28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9939447-735A-BBE0-5569-2588BA189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9B80-620F-45B5-A4E4-78F89EABEEF0}">
  <dimension ref="B2:H54"/>
  <sheetViews>
    <sheetView tabSelected="1" zoomScale="85" zoomScaleNormal="85" workbookViewId="0">
      <selection activeCell="O33" sqref="O33"/>
    </sheetView>
  </sheetViews>
  <sheetFormatPr defaultRowHeight="15" x14ac:dyDescent="0.25"/>
  <cols>
    <col min="2" max="2" width="9.5703125" bestFit="1" customWidth="1"/>
    <col min="3" max="3" width="12.5703125" bestFit="1" customWidth="1"/>
  </cols>
  <sheetData>
    <row r="2" spans="2:8" ht="18" x14ac:dyDescent="0.35">
      <c r="B2" s="9" t="s">
        <v>3</v>
      </c>
      <c r="C2" s="10">
        <f>160/1000</f>
        <v>0.16</v>
      </c>
      <c r="E2" s="8" t="s">
        <v>0</v>
      </c>
      <c r="F2" s="8" t="s">
        <v>1</v>
      </c>
      <c r="G2" s="8" t="s">
        <v>8</v>
      </c>
      <c r="H2" s="8" t="s">
        <v>9</v>
      </c>
    </row>
    <row r="3" spans="2:8" x14ac:dyDescent="0.25">
      <c r="B3" s="9" t="s">
        <v>4</v>
      </c>
      <c r="C3" s="10">
        <f>18/1000000000</f>
        <v>1.7999999999999999E-8</v>
      </c>
      <c r="E3">
        <v>1</v>
      </c>
      <c r="F3">
        <v>5.1999999999999998E-3</v>
      </c>
      <c r="G3">
        <v>0.15</v>
      </c>
      <c r="H3">
        <v>0</v>
      </c>
    </row>
    <row r="4" spans="2:8" x14ac:dyDescent="0.25">
      <c r="B4" s="9" t="s">
        <v>14</v>
      </c>
      <c r="C4" s="10">
        <v>1.5</v>
      </c>
      <c r="E4">
        <v>500</v>
      </c>
      <c r="F4">
        <v>0.1893</v>
      </c>
      <c r="G4">
        <v>0.9</v>
      </c>
      <c r="H4">
        <v>0.3</v>
      </c>
    </row>
    <row r="5" spans="2:8" x14ac:dyDescent="0.25">
      <c r="B5" s="9" t="s">
        <v>5</v>
      </c>
      <c r="C5" s="10">
        <f>0.59/1000</f>
        <v>5.8999999999999992E-4</v>
      </c>
      <c r="E5">
        <v>1000</v>
      </c>
      <c r="F5">
        <v>0.27060000000000001</v>
      </c>
      <c r="G5">
        <v>0.92</v>
      </c>
      <c r="H5">
        <v>0.55000000000000004</v>
      </c>
    </row>
    <row r="6" spans="2:8" x14ac:dyDescent="0.25">
      <c r="B6" s="1"/>
      <c r="E6">
        <v>1100</v>
      </c>
      <c r="F6">
        <v>0.27279999999999999</v>
      </c>
      <c r="G6">
        <v>0.93</v>
      </c>
      <c r="H6">
        <v>0.56999999999999995</v>
      </c>
    </row>
    <row r="7" spans="2:8" x14ac:dyDescent="0.25">
      <c r="B7" s="11" t="s">
        <v>6</v>
      </c>
      <c r="C7" s="12">
        <f>1/SQRT(C2*C3)</f>
        <v>18633.899812498246</v>
      </c>
      <c r="E7">
        <v>1200</v>
      </c>
      <c r="F7">
        <v>0.2843</v>
      </c>
      <c r="G7">
        <v>0.95</v>
      </c>
      <c r="H7">
        <v>0.6</v>
      </c>
    </row>
    <row r="8" spans="2:8" x14ac:dyDescent="0.25">
      <c r="B8" s="11" t="s">
        <v>0</v>
      </c>
      <c r="C8" s="13">
        <f>C7/(2*PI())</f>
        <v>2965.6772642382375</v>
      </c>
      <c r="E8">
        <v>1300</v>
      </c>
      <c r="F8">
        <v>0.30980000000000002</v>
      </c>
      <c r="G8">
        <v>0.98</v>
      </c>
      <c r="H8">
        <v>0.67</v>
      </c>
    </row>
    <row r="9" spans="2:8" x14ac:dyDescent="0.25">
      <c r="B9" s="11" t="s">
        <v>7</v>
      </c>
      <c r="C9" s="14">
        <f>C8/1000</f>
        <v>2.9656772642382374</v>
      </c>
      <c r="E9">
        <v>1400</v>
      </c>
      <c r="F9">
        <v>0.3352</v>
      </c>
      <c r="G9">
        <v>1.03</v>
      </c>
      <c r="H9">
        <v>0.77</v>
      </c>
    </row>
    <row r="10" spans="2:8" x14ac:dyDescent="0.25">
      <c r="B10" s="11" t="s">
        <v>2</v>
      </c>
      <c r="C10" s="13">
        <f>C4/C5</f>
        <v>2542.3728813559323</v>
      </c>
      <c r="E10">
        <v>1500</v>
      </c>
      <c r="F10">
        <v>0.34360000000000002</v>
      </c>
      <c r="G10">
        <v>1.06</v>
      </c>
      <c r="H10">
        <v>0.83</v>
      </c>
    </row>
    <row r="11" spans="2:8" x14ac:dyDescent="0.25">
      <c r="B11" s="15" t="s">
        <v>15</v>
      </c>
      <c r="C11" s="12">
        <f>(1/C10)*SQRT(C2/C3)</f>
        <v>1.1726934281998898</v>
      </c>
      <c r="E11">
        <v>1600</v>
      </c>
      <c r="F11">
        <v>0.33439999999999998</v>
      </c>
      <c r="G11">
        <v>1.06</v>
      </c>
      <c r="H11">
        <v>0.85</v>
      </c>
    </row>
    <row r="12" spans="2:8" x14ac:dyDescent="0.25">
      <c r="E12">
        <v>1700</v>
      </c>
      <c r="F12">
        <v>0.32</v>
      </c>
      <c r="G12">
        <v>1.06</v>
      </c>
      <c r="H12">
        <v>0.83</v>
      </c>
    </row>
    <row r="13" spans="2:8" x14ac:dyDescent="0.25">
      <c r="E13">
        <v>1800</v>
      </c>
      <c r="F13">
        <v>0.313</v>
      </c>
      <c r="G13">
        <v>1.08</v>
      </c>
      <c r="H13">
        <v>0.8</v>
      </c>
    </row>
    <row r="14" spans="2:8" ht="18" x14ac:dyDescent="0.35">
      <c r="B14" s="16" t="s">
        <v>16</v>
      </c>
      <c r="C14" s="17">
        <v>2950</v>
      </c>
      <c r="E14">
        <v>1900</v>
      </c>
      <c r="F14">
        <v>0.31419999999999998</v>
      </c>
      <c r="G14">
        <v>1.1100000000000001</v>
      </c>
      <c r="H14">
        <v>0.79</v>
      </c>
    </row>
    <row r="15" spans="2:8" ht="18" x14ac:dyDescent="0.35">
      <c r="B15" s="16" t="s">
        <v>17</v>
      </c>
      <c r="C15" s="17">
        <v>0.59199999999999997</v>
      </c>
      <c r="E15">
        <v>2000</v>
      </c>
      <c r="F15">
        <v>0.32400000000000001</v>
      </c>
      <c r="G15">
        <v>1.1599999999999999</v>
      </c>
      <c r="H15">
        <v>0.79</v>
      </c>
    </row>
    <row r="16" spans="2:8" x14ac:dyDescent="0.25">
      <c r="B16" s="16" t="s">
        <v>10</v>
      </c>
      <c r="C16" s="18">
        <v>2400</v>
      </c>
      <c r="E16">
        <v>2100</v>
      </c>
      <c r="F16">
        <v>0.34200000000000003</v>
      </c>
      <c r="G16">
        <v>1.22</v>
      </c>
      <c r="H16">
        <v>0.81</v>
      </c>
    </row>
    <row r="17" spans="2:8" x14ac:dyDescent="0.25">
      <c r="E17">
        <v>2200</v>
      </c>
      <c r="F17">
        <v>0.36799999999999999</v>
      </c>
      <c r="G17">
        <v>1.28</v>
      </c>
      <c r="H17">
        <v>0.86</v>
      </c>
    </row>
    <row r="18" spans="2:8" x14ac:dyDescent="0.25">
      <c r="B18" s="16" t="s">
        <v>11</v>
      </c>
      <c r="C18" s="18">
        <f>C14/C16</f>
        <v>1.2291666666666667</v>
      </c>
      <c r="E18">
        <v>2300</v>
      </c>
      <c r="F18">
        <v>0.39900000000000002</v>
      </c>
      <c r="G18">
        <v>1.36</v>
      </c>
      <c r="H18">
        <v>0.95</v>
      </c>
    </row>
    <row r="19" spans="2:8" x14ac:dyDescent="0.25">
      <c r="E19">
        <v>2400</v>
      </c>
      <c r="F19">
        <v>0.442</v>
      </c>
      <c r="G19">
        <v>1.45</v>
      </c>
      <c r="H19">
        <v>1.07</v>
      </c>
    </row>
    <row r="20" spans="2:8" x14ac:dyDescent="0.25">
      <c r="B20" s="5" t="s">
        <v>12</v>
      </c>
      <c r="C20" s="6">
        <f>(C18-C11)/C11</f>
        <v>4.8156864453026443E-2</v>
      </c>
      <c r="E20">
        <v>2500</v>
      </c>
      <c r="F20">
        <v>0.48</v>
      </c>
      <c r="G20">
        <v>1.53</v>
      </c>
      <c r="H20">
        <v>1.2</v>
      </c>
    </row>
    <row r="21" spans="2:8" x14ac:dyDescent="0.25">
      <c r="B21" s="5" t="s">
        <v>13</v>
      </c>
      <c r="C21" s="6">
        <f>1-C20</f>
        <v>0.95184313554697353</v>
      </c>
      <c r="E21">
        <v>2600</v>
      </c>
      <c r="F21">
        <v>0.51800000000000002</v>
      </c>
      <c r="G21">
        <v>1.6</v>
      </c>
      <c r="H21">
        <v>1.34</v>
      </c>
    </row>
    <row r="22" spans="2:8" x14ac:dyDescent="0.25">
      <c r="B22" s="5"/>
      <c r="C22" s="4"/>
      <c r="E22">
        <v>2700</v>
      </c>
      <c r="F22">
        <v>0.55200000000000005</v>
      </c>
      <c r="G22">
        <v>1.66</v>
      </c>
      <c r="H22">
        <v>1.47</v>
      </c>
    </row>
    <row r="23" spans="2:8" x14ac:dyDescent="0.25">
      <c r="B23" s="5"/>
      <c r="C23" s="6"/>
      <c r="E23">
        <v>2800</v>
      </c>
      <c r="F23">
        <v>0.57799999999999996</v>
      </c>
      <c r="G23">
        <v>1.67</v>
      </c>
      <c r="H23">
        <v>1.58</v>
      </c>
    </row>
    <row r="24" spans="2:8" x14ac:dyDescent="0.25">
      <c r="B24" s="5"/>
      <c r="C24" s="6"/>
      <c r="E24">
        <v>2900</v>
      </c>
      <c r="F24">
        <v>0.59</v>
      </c>
      <c r="G24">
        <v>1.65</v>
      </c>
      <c r="H24">
        <v>1.66</v>
      </c>
    </row>
    <row r="25" spans="2:8" x14ac:dyDescent="0.25">
      <c r="E25" s="1">
        <v>2950</v>
      </c>
      <c r="F25" s="1">
        <v>0.59199999999999997</v>
      </c>
      <c r="G25" s="1">
        <v>1.62</v>
      </c>
      <c r="H25" s="1">
        <v>1.69</v>
      </c>
    </row>
    <row r="26" spans="2:8" x14ac:dyDescent="0.25">
      <c r="E26">
        <v>3000</v>
      </c>
      <c r="F26">
        <v>0.58799999999999997</v>
      </c>
      <c r="G26">
        <v>1.58</v>
      </c>
      <c r="H26">
        <v>1.71</v>
      </c>
    </row>
    <row r="27" spans="2:8" x14ac:dyDescent="0.25">
      <c r="E27">
        <v>3100</v>
      </c>
      <c r="F27">
        <v>0.57199999999999995</v>
      </c>
      <c r="G27">
        <v>1.48</v>
      </c>
      <c r="H27">
        <v>1.72</v>
      </c>
    </row>
    <row r="28" spans="2:8" x14ac:dyDescent="0.25">
      <c r="B28" s="1"/>
      <c r="E28">
        <v>3200</v>
      </c>
      <c r="F28">
        <v>0.54800000000000004</v>
      </c>
      <c r="G28">
        <v>1.37</v>
      </c>
      <c r="H28">
        <v>1.72</v>
      </c>
    </row>
    <row r="29" spans="2:8" x14ac:dyDescent="0.25">
      <c r="B29" s="1"/>
      <c r="C29" s="3"/>
      <c r="E29">
        <v>3300</v>
      </c>
      <c r="F29">
        <v>0.51800000000000002</v>
      </c>
      <c r="G29">
        <v>1.25</v>
      </c>
      <c r="H29">
        <v>1.7</v>
      </c>
    </row>
    <row r="30" spans="2:8" x14ac:dyDescent="0.25">
      <c r="B30" s="1"/>
      <c r="E30">
        <v>3400</v>
      </c>
      <c r="F30">
        <v>0.48799999999999999</v>
      </c>
      <c r="G30">
        <v>1.1299999999999999</v>
      </c>
      <c r="H30">
        <v>1.67</v>
      </c>
    </row>
    <row r="31" spans="2:8" x14ac:dyDescent="0.25">
      <c r="B31" s="1"/>
      <c r="E31">
        <v>3500</v>
      </c>
      <c r="F31">
        <v>0.45600000000000002</v>
      </c>
      <c r="G31">
        <v>1.02</v>
      </c>
      <c r="H31">
        <v>1.63</v>
      </c>
    </row>
    <row r="32" spans="2:8" x14ac:dyDescent="0.25">
      <c r="B32" s="1"/>
      <c r="C32" s="3"/>
      <c r="E32">
        <v>3600</v>
      </c>
      <c r="F32">
        <v>0.42799999999999999</v>
      </c>
      <c r="G32">
        <v>0.92</v>
      </c>
      <c r="H32">
        <v>1.58</v>
      </c>
    </row>
    <row r="33" spans="2:8" x14ac:dyDescent="0.25">
      <c r="B33" s="1"/>
      <c r="C33" s="3"/>
      <c r="E33">
        <v>3700</v>
      </c>
      <c r="F33">
        <v>0.40200000000000002</v>
      </c>
      <c r="G33">
        <v>0.83</v>
      </c>
      <c r="H33">
        <v>1.53</v>
      </c>
    </row>
    <row r="34" spans="2:8" x14ac:dyDescent="0.25">
      <c r="B34" s="1"/>
      <c r="C34" s="2"/>
      <c r="E34">
        <v>3800</v>
      </c>
      <c r="F34">
        <v>0.37</v>
      </c>
      <c r="G34">
        <v>0.76</v>
      </c>
      <c r="H34">
        <v>1.48</v>
      </c>
    </row>
    <row r="35" spans="2:8" x14ac:dyDescent="0.25">
      <c r="B35" s="1"/>
      <c r="C35" s="2"/>
      <c r="E35">
        <v>3900</v>
      </c>
      <c r="F35">
        <v>0.34899999999999998</v>
      </c>
      <c r="G35">
        <v>0.69</v>
      </c>
      <c r="H35">
        <v>1.43</v>
      </c>
    </row>
    <row r="36" spans="2:8" x14ac:dyDescent="0.25">
      <c r="E36">
        <v>4000</v>
      </c>
      <c r="F36">
        <v>0.32900000000000001</v>
      </c>
      <c r="G36">
        <v>0.63</v>
      </c>
      <c r="H36">
        <v>1.39</v>
      </c>
    </row>
    <row r="37" spans="2:8" x14ac:dyDescent="0.25">
      <c r="B37" s="7"/>
      <c r="C37" s="7"/>
      <c r="E37">
        <v>4100</v>
      </c>
      <c r="F37">
        <v>0.311</v>
      </c>
      <c r="G37">
        <v>0.56999999999999995</v>
      </c>
      <c r="H37">
        <v>1.35</v>
      </c>
    </row>
    <row r="38" spans="2:8" x14ac:dyDescent="0.25">
      <c r="E38">
        <v>4200</v>
      </c>
      <c r="F38">
        <v>0.29599999999999999</v>
      </c>
      <c r="G38">
        <v>0.52</v>
      </c>
      <c r="H38">
        <v>1.31</v>
      </c>
    </row>
    <row r="39" spans="2:8" x14ac:dyDescent="0.25">
      <c r="E39">
        <v>4300</v>
      </c>
      <c r="F39">
        <v>0.28100000000000003</v>
      </c>
      <c r="G39">
        <v>0.47</v>
      </c>
      <c r="H39">
        <v>1.27</v>
      </c>
    </row>
    <row r="40" spans="2:8" x14ac:dyDescent="0.25">
      <c r="E40">
        <v>4400</v>
      </c>
      <c r="F40">
        <v>0.26800000000000002</v>
      </c>
      <c r="G40">
        <v>0.44</v>
      </c>
      <c r="H40">
        <v>1.24</v>
      </c>
    </row>
    <row r="41" spans="2:8" x14ac:dyDescent="0.25">
      <c r="E41">
        <v>4500</v>
      </c>
      <c r="F41">
        <v>0.25600000000000001</v>
      </c>
      <c r="G41">
        <v>0.4</v>
      </c>
      <c r="H41">
        <v>1.21</v>
      </c>
    </row>
    <row r="42" spans="2:8" x14ac:dyDescent="0.25">
      <c r="E42">
        <v>4600</v>
      </c>
      <c r="F42">
        <v>0.245</v>
      </c>
      <c r="G42">
        <v>0.37</v>
      </c>
      <c r="H42">
        <v>1.18</v>
      </c>
    </row>
    <row r="43" spans="2:8" x14ac:dyDescent="0.25">
      <c r="E43">
        <v>4700</v>
      </c>
      <c r="F43">
        <v>0.23499999999999999</v>
      </c>
      <c r="G43">
        <v>0.34</v>
      </c>
      <c r="H43">
        <v>1.1599999999999999</v>
      </c>
    </row>
    <row r="44" spans="2:8" x14ac:dyDescent="0.25">
      <c r="E44">
        <v>4800</v>
      </c>
      <c r="F44">
        <v>0.22600000000000001</v>
      </c>
      <c r="G44">
        <v>0.32</v>
      </c>
      <c r="H44">
        <v>1.1299999999999999</v>
      </c>
    </row>
    <row r="45" spans="2:8" x14ac:dyDescent="0.25">
      <c r="E45">
        <v>4900</v>
      </c>
      <c r="F45">
        <v>0.217</v>
      </c>
      <c r="G45">
        <v>0.3</v>
      </c>
      <c r="H45">
        <v>1.1100000000000001</v>
      </c>
    </row>
    <row r="46" spans="2:8" x14ac:dyDescent="0.25">
      <c r="E46">
        <v>5000</v>
      </c>
      <c r="F46">
        <v>0.21</v>
      </c>
      <c r="G46">
        <v>0.27</v>
      </c>
      <c r="H46">
        <v>1.08</v>
      </c>
    </row>
    <row r="47" spans="2:8" x14ac:dyDescent="0.25">
      <c r="E47">
        <v>5500</v>
      </c>
      <c r="F47">
        <v>0.17799999999999999</v>
      </c>
      <c r="G47">
        <v>0.19</v>
      </c>
      <c r="H47">
        <v>1</v>
      </c>
    </row>
    <row r="48" spans="2:8" x14ac:dyDescent="0.25">
      <c r="E48">
        <v>6000</v>
      </c>
      <c r="F48">
        <v>0.155</v>
      </c>
      <c r="G48">
        <v>0.13</v>
      </c>
      <c r="H48">
        <v>0.93</v>
      </c>
    </row>
    <row r="49" spans="5:8" x14ac:dyDescent="0.25">
      <c r="E49">
        <v>6500</v>
      </c>
      <c r="F49">
        <v>0.13800000000000001</v>
      </c>
      <c r="G49">
        <v>0.08</v>
      </c>
      <c r="H49">
        <v>0.88</v>
      </c>
    </row>
    <row r="50" spans="5:8" x14ac:dyDescent="0.25">
      <c r="E50">
        <v>7000</v>
      </c>
      <c r="F50">
        <v>0.124</v>
      </c>
      <c r="G50">
        <v>0.04</v>
      </c>
      <c r="H50">
        <v>0.84</v>
      </c>
    </row>
    <row r="51" spans="5:8" x14ac:dyDescent="0.25">
      <c r="E51">
        <v>7500</v>
      </c>
      <c r="F51">
        <v>0.113</v>
      </c>
      <c r="G51">
        <v>0.02</v>
      </c>
      <c r="H51">
        <v>0.8</v>
      </c>
    </row>
    <row r="52" spans="5:8" x14ac:dyDescent="0.25">
      <c r="E52">
        <v>8000</v>
      </c>
      <c r="F52">
        <v>0.104</v>
      </c>
      <c r="G52">
        <v>0.01</v>
      </c>
      <c r="H52">
        <v>0.77</v>
      </c>
    </row>
    <row r="53" spans="5:8" x14ac:dyDescent="0.25">
      <c r="E53">
        <v>8500</v>
      </c>
      <c r="F53">
        <v>9.5000000000000001E-2</v>
      </c>
      <c r="G53">
        <v>9.2999999999999992E-3</v>
      </c>
      <c r="H53">
        <v>0.74</v>
      </c>
    </row>
    <row r="54" spans="5:8" x14ac:dyDescent="0.25">
      <c r="E54">
        <v>9000</v>
      </c>
      <c r="F54">
        <v>8.8999999999999996E-2</v>
      </c>
      <c r="G54">
        <v>8.0000000000000002E-3</v>
      </c>
      <c r="H54">
        <v>0.72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Kotorc</dc:creator>
  <cp:lastModifiedBy>Retro</cp:lastModifiedBy>
  <dcterms:created xsi:type="dcterms:W3CDTF">2023-11-12T18:33:20Z</dcterms:created>
  <dcterms:modified xsi:type="dcterms:W3CDTF">2023-12-19T18:10:31Z</dcterms:modified>
</cp:coreProperties>
</file>