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77D4A10-BA41-4430-ADB1-58696295F405}" xr6:coauthVersionLast="47" xr6:coauthVersionMax="47" xr10:uidLastSave="{00000000-0000-0000-0000-000000000000}"/>
  <bookViews>
    <workbookView xWindow="26145" yWindow="255" windowWidth="24615" windowHeight="20310" activeTab="1" xr2:uid="{223FD510-5E13-4D33-AFCD-863DA9D9CCA4}"/>
  </bookViews>
  <sheets>
    <sheet name="Main" sheetId="1" r:id="rId1"/>
    <sheet name="Model" sheetId="2" r:id="rId2"/>
    <sheet name="Remsi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7" i="1"/>
</calcChain>
</file>

<file path=xl/sharedStrings.xml><?xml version="1.0" encoding="utf-8"?>
<sst xmlns="http://schemas.openxmlformats.org/spreadsheetml/2006/main" count="53" uniqueCount="47">
  <si>
    <t>Price KRW</t>
  </si>
  <si>
    <t>Shares</t>
  </si>
  <si>
    <t>MC KRW</t>
  </si>
  <si>
    <t>Cash KRW</t>
  </si>
  <si>
    <t>Debt KRW</t>
  </si>
  <si>
    <t>EV KRW</t>
  </si>
  <si>
    <t>Brand</t>
  </si>
  <si>
    <t>Remsima</t>
  </si>
  <si>
    <t>Herzuma</t>
  </si>
  <si>
    <t>Truxima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</si>
  <si>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</si>
  <si>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</si>
  <si>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</si>
  <si>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</si>
  <si>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</si>
  <si>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</si>
  <si>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</si>
  <si>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</si>
  <si>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</si>
  <si>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</si>
  <si>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</si>
  <si>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</si>
  <si>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</si>
  <si>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</si>
  <si>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</si>
  <si>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</si>
  <si>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</si>
  <si>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</si>
  <si>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Generic</t>
  </si>
  <si>
    <t>infliximab</t>
  </si>
  <si>
    <t>Indication</t>
  </si>
  <si>
    <t>RA</t>
  </si>
  <si>
    <t>Competition</t>
  </si>
  <si>
    <t>54% market share in EU, 20% for JNJ, 25% for two biosimilars</t>
  </si>
  <si>
    <t>32% market share in US vs 53% for JNJ, 15% for two biosimilars</t>
  </si>
  <si>
    <t>Yuflyma</t>
  </si>
  <si>
    <t>Vegzelma (bevacizumab)</t>
  </si>
  <si>
    <t>CT-P43 (ustekinumab)</t>
  </si>
  <si>
    <t>CT-P47 (tocilizumab)</t>
  </si>
  <si>
    <t>CT-P42 (aflibercept)</t>
  </si>
  <si>
    <t>CT-P39 (omalizumab)</t>
  </si>
  <si>
    <t>CT-P41 (denosumab)</t>
  </si>
  <si>
    <t>PCSK9</t>
  </si>
  <si>
    <t>HER2 ADC (Kadcyla?)</t>
  </si>
  <si>
    <t>CD20 (Gazyva?)</t>
  </si>
  <si>
    <t>CD38 (daratumumab)</t>
  </si>
  <si>
    <t>PD1 (Keytruda?)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</si>
</sst>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0841-9D06-48FC-A361-9BE42E08264D}">
  <dimension ref="B2:K19"/>
  <sheetViews>
    <sheetView zoomScale="175" zoomScaleNormal="175" workbookViewId="0"/>
  </sheetViews>
  <sheetFormatPr defaultRowHeight="12.75" x14ac:dyDescent="0.2"/>
  <cols>
    <col min="1" max="1" width="3.42578125" customWidth="1"/>
    <col min="2" max="2" width="23" customWidth="1"/>
    <col min="9" max="9" width="10.85546875" customWidth="1"/>
    <col min="10" max="10" width="10.42578125" bestFit="1" customWidth="1"/>
  </cols>
  <sheetData>
    <row r="2" spans="2:11" x14ac:dyDescent="0.2">
      <c r="B2" s="4" t="s">
        <v>6</v>
      </c>
      <c r="C2" s="5"/>
      <c r="D2" s="5"/>
      <c r="E2" s="5"/>
      <c r="F2" s="5"/>
      <c r="G2" s="6"/>
      <c r="I2" t="s">
        <v>0</v>
      </c>
      <c r="J2" s="1">
        <v>169100</v>
      </c>
    </row>
    <row r="3" spans="2:11" x14ac:dyDescent="0.2">
      <c r="B3" s="7" t="s">
        <v>7</v>
      </c>
      <c r="C3" s="8"/>
      <c r="D3" s="8"/>
      <c r="E3" s="8"/>
      <c r="F3" s="8"/>
      <c r="G3" s="9"/>
      <c r="I3" t="s">
        <v>1</v>
      </c>
      <c r="J3" s="1">
        <v>140.76785100000001</v>
      </c>
      <c r="K3" s="2" t="s">
        <v>22</v>
      </c>
    </row>
    <row r="4" spans="2:11" x14ac:dyDescent="0.2">
      <c r="B4" s="7" t="s">
        <v>8</v>
      </c>
      <c r="C4" s="8"/>
      <c r="D4" s="8"/>
      <c r="E4" s="8"/>
      <c r="F4" s="8"/>
      <c r="G4" s="9"/>
      <c r="I4" t="s">
        <v>2</v>
      </c>
      <c r="J4" s="1">
        <f>+J2*J3</f>
        <v>23803843.6041</v>
      </c>
      <c r="K4" s="2"/>
    </row>
    <row r="5" spans="2:11" x14ac:dyDescent="0.2">
      <c r="B5" s="7" t="s">
        <v>9</v>
      </c>
      <c r="C5" s="8"/>
      <c r="D5" s="8"/>
      <c r="E5" s="8"/>
      <c r="F5" s="8"/>
      <c r="G5" s="9"/>
      <c r="I5" t="s">
        <v>3</v>
      </c>
      <c r="J5" s="1">
        <v>0</v>
      </c>
      <c r="K5" s="2" t="s">
        <v>22</v>
      </c>
    </row>
    <row r="6" spans="2:11" x14ac:dyDescent="0.2">
      <c r="B6" s="7" t="s">
        <v>35</v>
      </c>
      <c r="C6" s="8"/>
      <c r="D6" s="8"/>
      <c r="E6" s="8"/>
      <c r="F6" s="8"/>
      <c r="G6" s="9"/>
      <c r="I6" t="s">
        <v>4</v>
      </c>
      <c r="J6" s="1">
        <v>171200</v>
      </c>
      <c r="K6" s="2" t="s">
        <v>22</v>
      </c>
    </row>
    <row r="7" spans="2:11" x14ac:dyDescent="0.2">
      <c r="B7" s="7" t="s">
        <v>36</v>
      </c>
      <c r="C7" s="8"/>
      <c r="D7" s="8"/>
      <c r="E7" s="8"/>
      <c r="F7" s="8"/>
      <c r="G7" s="9"/>
      <c r="I7" t="s">
        <v>5</v>
      </c>
      <c r="J7" s="1">
        <f>+J4-J5+J6</f>
        <v>23975043.6041</v>
      </c>
    </row>
    <row r="8" spans="2:11" x14ac:dyDescent="0.2">
      <c r="B8" s="4"/>
      <c r="C8" s="5"/>
      <c r="D8" s="5"/>
      <c r="E8" s="5"/>
      <c r="F8" s="5"/>
      <c r="G8" s="6"/>
    </row>
    <row r="9" spans="2:11" x14ac:dyDescent="0.2">
      <c r="B9" s="7" t="s">
        <v>37</v>
      </c>
      <c r="C9" s="8"/>
      <c r="D9" s="8"/>
      <c r="E9" s="8"/>
      <c r="F9" s="8"/>
      <c r="G9" s="9"/>
    </row>
    <row r="10" spans="2:11" x14ac:dyDescent="0.2">
      <c r="B10" s="7" t="s">
        <v>38</v>
      </c>
      <c r="C10" s="8"/>
      <c r="D10" s="8"/>
      <c r="E10" s="8"/>
      <c r="F10" s="8"/>
      <c r="G10" s="9"/>
    </row>
    <row r="11" spans="2:11" x14ac:dyDescent="0.2">
      <c r="B11" s="7" t="s">
        <v>39</v>
      </c>
      <c r="C11" s="8"/>
      <c r="D11" s="8"/>
      <c r="E11" s="8"/>
      <c r="F11" s="8"/>
      <c r="G11" s="9"/>
    </row>
    <row r="12" spans="2:11" x14ac:dyDescent="0.2">
      <c r="B12" s="7" t="s">
        <v>40</v>
      </c>
      <c r="C12" s="8"/>
      <c r="D12" s="8"/>
      <c r="E12" s="8"/>
      <c r="F12" s="8"/>
      <c r="G12" s="9"/>
    </row>
    <row r="13" spans="2:11" x14ac:dyDescent="0.2">
      <c r="B13" s="7" t="s">
        <v>41</v>
      </c>
      <c r="C13" s="8"/>
      <c r="D13" s="8"/>
      <c r="E13" s="8"/>
      <c r="F13" s="8"/>
      <c r="G13" s="9"/>
    </row>
    <row r="14" spans="2:11" x14ac:dyDescent="0.2">
      <c r="B14" s="7" t="s">
        <v>42</v>
      </c>
      <c r="C14" s="8"/>
      <c r="D14" s="8"/>
      <c r="E14" s="8"/>
      <c r="F14" s="8"/>
      <c r="G14" s="9"/>
    </row>
    <row r="15" spans="2:11" x14ac:dyDescent="0.2">
      <c r="B15" s="7" t="s">
        <v>43</v>
      </c>
      <c r="C15" s="8"/>
      <c r="D15" s="8"/>
      <c r="E15" s="8"/>
      <c r="F15" s="8"/>
      <c r="G15" s="9"/>
    </row>
    <row r="16" spans="2:11" x14ac:dyDescent="0.2">
      <c r="B16" s="7" t="s">
        <v>44</v>
      </c>
      <c r="C16" s="8"/>
      <c r="D16" s="8"/>
      <c r="E16" s="8"/>
      <c r="F16" s="8"/>
      <c r="G16" s="9"/>
    </row>
    <row r="17" spans="2:7" x14ac:dyDescent="0.2">
      <c r="B17" s="7" t="s">
        <v>45</v>
      </c>
      <c r="C17" s="8"/>
      <c r="D17" s="8"/>
      <c r="E17" s="8"/>
      <c r="F17" s="8"/>
      <c r="G17" s="9"/>
    </row>
    <row r="18" spans="2:7" x14ac:dyDescent="0.2">
      <c r="B18" s="7" t="s">
        <v>46</v>
      </c>
      <c r="C18" s="8"/>
      <c r="D18" s="8"/>
      <c r="E18" s="8"/>
      <c r="F18" s="8"/>
      <c r="G18" s="9"/>
    </row>
    <row r="19" spans="2:7" x14ac:dyDescent="0.2">
      <c r="B19" s="10"/>
      <c r="C19" s="11"/>
      <c r="D19" s="11"/>
      <c r="E19" s="11"/>
      <c r="F19" s="11"/>
      <c r="G19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976F-FCD5-4971-ABB0-7BAF4093FAD3}">
  <dimension ref="A1:R3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defaultRowHeight="12.75" x14ac:dyDescent="0.2"/>
  <cols>
    <col min="1" max="1" width="5" bestFit="1" customWidth="1"/>
    <col min="3" max="18" width="9.140625" style="2"/>
  </cols>
  <sheetData>
    <row r="1" spans="1:18" x14ac:dyDescent="0.2">
      <c r="A1" s="3" t="s">
        <v>10</v>
      </c>
    </row>
    <row r="2" spans="1:18" x14ac:dyDescent="0.2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</row>
    <row r="3" spans="1:18" x14ac:dyDescent="0.2">
      <c r="B3" t="s">
        <v>11</v>
      </c>
      <c r="I3" s="2">
        <v>401.9</v>
      </c>
      <c r="J3" s="2">
        <v>603.4</v>
      </c>
      <c r="K3" s="2">
        <v>531.5</v>
      </c>
      <c r="L3" s="2">
        <v>596.20000000000005</v>
      </c>
      <c r="M3" s="2">
        <v>645.6</v>
      </c>
    </row>
  </sheetData>
  <hyperlinks>
    <hyperlink ref="A1" location="Main!A1" display="Main" xr:uid="{F4DBAE47-FAE1-48A3-BF04-E9A704D675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40F5-E645-49FC-AE33-102DC0BFF0C6}">
  <dimension ref="A1:C6"/>
  <sheetViews>
    <sheetView workbookViewId="0">
      <selection activeCell="C7" sqref="C7"/>
    </sheetView>
  </sheetViews>
  <sheetFormatPr defaultRowHeight="12.75" x14ac:dyDescent="0.2"/>
  <cols>
    <col min="1" max="1" width="5" bestFit="1" customWidth="1"/>
    <col min="2" max="2" width="10.85546875" bestFit="1" customWidth="1"/>
  </cols>
  <sheetData>
    <row r="1" spans="1:3" x14ac:dyDescent="0.2">
      <c r="A1" s="3" t="s">
        <v>10</v>
      </c>
    </row>
    <row r="2" spans="1:3" x14ac:dyDescent="0.2">
      <c r="B2" t="s">
        <v>6</v>
      </c>
      <c r="C2" t="s">
        <v>7</v>
      </c>
    </row>
    <row r="3" spans="1:3" x14ac:dyDescent="0.2">
      <c r="B3" t="s">
        <v>28</v>
      </c>
      <c r="C3" t="s">
        <v>29</v>
      </c>
    </row>
    <row r="4" spans="1:3" x14ac:dyDescent="0.2">
      <c r="B4" t="s">
        <v>30</v>
      </c>
      <c r="C4" t="s">
        <v>31</v>
      </c>
    </row>
    <row r="5" spans="1:3" x14ac:dyDescent="0.2">
      <c r="B5" t="s">
        <v>32</v>
      </c>
      <c r="C5" t="s">
        <v>33</v>
      </c>
    </row>
    <row r="6" spans="1:3" x14ac:dyDescent="0.2">
      <c r="C6" t="s">
        <v>34</v>
      </c>
    </row>
  </sheetData>
  <hyperlinks>
    <hyperlink ref="A1" location="Main!A1" display="Main" xr:uid="{ECAF758E-9D6E-40BC-BBB5-8714EE2B8E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Remsima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2023-02-04T02:46:29Z</dcterms:created>
  <dcterms:modified xsi:type="dcterms:W3CDTF">2023-02-04T02:59:56Z</dcterms:modified>
</cp:coreProperties>
</file>