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ter\OneDrive\N A S T A V A\A - Predmeti\KMM\KMM 2022\Excel Vježbe\"/>
    </mc:Choice>
  </mc:AlternateContent>
  <xr:revisionPtr revIDLastSave="1" documentId="13_ncr:1_{73DADA43-1490-421A-9AAB-D6B516DC5600}" xr6:coauthVersionLast="36" xr6:coauthVersionMax="46" xr10:uidLastSave="{E956831E-44E8-45AB-AC14-8BA64C871EB9}"/>
  <bookViews>
    <workbookView xWindow="-108" yWindow="-108" windowWidth="23256" windowHeight="12600" xr2:uid="{8BC24023-8EBC-4C3C-81A7-241E3308ECAF}"/>
  </bookViews>
  <sheets>
    <sheet name="Odlucivanje u neizvjesnosti" sheetId="1" r:id="rId1"/>
  </sheets>
  <definedNames>
    <definedName name="a">'Odlucivanje u neizvjesnosti'!$F$44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1" l="1"/>
  <c r="D59" i="1"/>
  <c r="E59" i="1"/>
  <c r="D60" i="1"/>
  <c r="E60" i="1"/>
  <c r="D61" i="1"/>
  <c r="E61" i="1"/>
  <c r="F59" i="1"/>
  <c r="F60" i="1"/>
  <c r="F61" i="1"/>
  <c r="C60" i="1"/>
  <c r="C61" i="1"/>
  <c r="C59" i="1"/>
  <c r="F29" i="1"/>
  <c r="H16" i="1"/>
  <c r="F19" i="1"/>
  <c r="F44" i="1"/>
  <c r="F49" i="1" s="1"/>
  <c r="F37" i="1"/>
  <c r="F38" i="1"/>
  <c r="F36" i="1"/>
  <c r="F26" i="1"/>
  <c r="F27" i="1"/>
  <c r="F25" i="1"/>
  <c r="F16" i="1"/>
  <c r="F17" i="1"/>
  <c r="F15" i="1"/>
  <c r="F48" i="1" l="1"/>
  <c r="F50" i="1"/>
  <c r="F40" i="1"/>
  <c r="F52" i="1" l="1"/>
</calcChain>
</file>

<file path=xl/sharedStrings.xml><?xml version="1.0" encoding="utf-8"?>
<sst xmlns="http://schemas.openxmlformats.org/spreadsheetml/2006/main" count="64" uniqueCount="20">
  <si>
    <t>Moguće situacije</t>
  </si>
  <si>
    <t>Opcije</t>
  </si>
  <si>
    <t>Veliki kiosk</t>
  </si>
  <si>
    <t>Mali kiosk</t>
  </si>
  <si>
    <t>Ništa</t>
  </si>
  <si>
    <t>Velika
potražnja</t>
  </si>
  <si>
    <t>Osrednja
potražnja</t>
  </si>
  <si>
    <t>Mala
potražnja</t>
  </si>
  <si>
    <t>Maksimin metoda tj. kriterij donošenja odluke</t>
  </si>
  <si>
    <t>Najlošiji ishod po opciji</t>
  </si>
  <si>
    <t>Odabir:</t>
  </si>
  <si>
    <t>Maksimax metoda tj. kriterij donošenja odluke</t>
  </si>
  <si>
    <t>Laplaceov kriterij, kriterij jednakih vjerojatnosti</t>
  </si>
  <si>
    <t>Najbolji ishod po opciji</t>
  </si>
  <si>
    <t>Prosječan ishod po opciji</t>
  </si>
  <si>
    <t>Hurwiczov kriterij (kriterij realizma)</t>
  </si>
  <si>
    <r>
      <t xml:space="preserve">Parametar </t>
    </r>
    <r>
      <rPr>
        <sz val="11"/>
        <color rgb="FFC00000"/>
        <rFont val="Calibri Light"/>
        <family val="2"/>
        <charset val="238"/>
      </rPr>
      <t>α</t>
    </r>
  </si>
  <si>
    <t>Vagani prosjek min i max ishoda</t>
  </si>
  <si>
    <t>Minimaks kriterij žaljenja (kajanja)</t>
  </si>
  <si>
    <t>Maksimalno žaljenje po opciji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</si>
</sst>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C00000"/>
      <name val="Calibri"/>
      <family val="2"/>
      <charset val="238"/>
    </font>
    <font>
      <b/>
      <sz val="11"/>
      <color theme="4" tint="-0.249977111117893"/>
      <name val="Calibri"/>
      <family val="2"/>
      <charset val="238"/>
      <scheme val="minor"/>
    </font>
    <font>
      <i/>
      <sz val="11"/>
      <color theme="4" tint="-0.249977111117893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C00000"/>
      <name val="Calibri Light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 indent="1" readingOrder="1"/>
    </xf>
    <xf numFmtId="0" fontId="1" fillId="0" borderId="2" xfId="0" applyFont="1" applyBorder="1" applyAlignment="1">
      <alignment horizontal="center" vertical="center" wrapText="1" readingOrder="1"/>
    </xf>
    <xf numFmtId="3" fontId="1" fillId="0" borderId="3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indent="1" readingOrder="1"/>
    </xf>
    <xf numFmtId="0" fontId="3" fillId="2" borderId="3" xfId="0" applyFont="1" applyFill="1" applyBorder="1" applyAlignment="1">
      <alignment horizontal="left" vertical="center" wrapText="1" indent="1" readingOrder="1"/>
    </xf>
    <xf numFmtId="0" fontId="3" fillId="2" borderId="0" xfId="0" applyFont="1" applyFill="1" applyAlignment="1">
      <alignment horizontal="left" vertical="center" wrapText="1" indent="1" readingOrder="1"/>
    </xf>
    <xf numFmtId="0" fontId="3" fillId="2" borderId="4" xfId="0" applyFont="1" applyFill="1" applyBorder="1" applyAlignment="1">
      <alignment horizontal="left" vertical="center" wrapText="1" indent="1" readingOrder="1"/>
    </xf>
    <xf numFmtId="0" fontId="4" fillId="0" borderId="0" xfId="0" applyFont="1"/>
    <xf numFmtId="3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5" xfId="0" applyFont="1" applyBorder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3" fontId="1" fillId="0" borderId="4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G$44" max="10" page="10" val="5"/>
</file>

<file path=xl/ctrlProps/ctrlProp2.xml><?xml version="1.0" encoding="utf-8"?>
<formControlPr xmlns="http://schemas.microsoft.com/office/spreadsheetml/2009/9/main" objectType="Spin" dx="26" fmlaLink="$G$44" max="10" page="10" val="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137160</xdr:colOff>
          <xdr:row>42</xdr:row>
          <xdr:rowOff>152400</xdr:rowOff>
        </xdr:from>
        <xdr:to>
          <xdr:col>7</xdr:col>
          <xdr:colOff>624840</xdr:colOff>
          <xdr:row>45</xdr:row>
          <xdr:rowOff>22860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106680</xdr:colOff>
          <xdr:row>45</xdr:row>
          <xdr:rowOff>160020</xdr:rowOff>
        </xdr:from>
        <xdr:to>
          <xdr:col>7</xdr:col>
          <xdr:colOff>693420</xdr:colOff>
          <xdr:row>48</xdr:row>
          <xdr:rowOff>99060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01D5-A480-4427-ADD1-0B42DC99DACA}">
  <dimension ref="B3:H63"/>
  <sheetViews>
    <sheetView tabSelected="1" zoomScale="112" zoomScaleNormal="112" workbookViewId="0">
      <selection activeCell="H56" sqref="H56"/>
    </sheetView>
  </sheetViews>
  <sheetFormatPr defaultColWidth="19.6640625" defaultRowHeight="18.600000000000001" customHeight="1" x14ac:dyDescent="0.3"/>
  <cols>
    <col min="1" max="1" width="5.5546875" style="1" customWidth="1"/>
    <col min="2" max="2" width="13.44140625" style="1" customWidth="1"/>
    <col min="3" max="3" width="15.6640625" style="1" customWidth="1"/>
    <col min="4" max="4" width="17.21875" style="1" customWidth="1"/>
    <col min="5" max="5" width="15.6640625" style="1" customWidth="1"/>
    <col min="6" max="6" width="15.44140625" style="1" customWidth="1"/>
    <col min="7" max="7" width="9.6640625" style="1" customWidth="1"/>
    <col min="8" max="16384" width="19.6640625" style="1"/>
  </cols>
  <sheetData>
    <row r="3" spans="2:8" ht="18.600000000000001" customHeight="1" x14ac:dyDescent="0.3">
      <c r="B3" s="2"/>
      <c r="C3" s="19" t="s">
        <v>0</v>
      </c>
      <c r="D3" s="19"/>
      <c r="E3" s="19"/>
    </row>
    <row r="4" spans="2:8" ht="35.4" customHeight="1" thickBot="1" x14ac:dyDescent="0.35">
      <c r="B4" s="7" t="s">
        <v>1</v>
      </c>
      <c r="C4" s="3" t="s">
        <v>5</v>
      </c>
      <c r="D4" s="3" t="s">
        <v>6</v>
      </c>
      <c r="E4" s="3" t="s">
        <v>7</v>
      </c>
    </row>
    <row r="5" spans="2:8" ht="18.600000000000001" customHeight="1" x14ac:dyDescent="0.3">
      <c r="B5" s="8" t="s">
        <v>2</v>
      </c>
      <c r="C5" s="4">
        <v>50000</v>
      </c>
      <c r="D5" s="4">
        <v>20000</v>
      </c>
      <c r="E5" s="4">
        <v>-40000</v>
      </c>
    </row>
    <row r="6" spans="2:8" ht="18.600000000000001" customHeight="1" x14ac:dyDescent="0.3">
      <c r="B6" s="9" t="s">
        <v>3</v>
      </c>
      <c r="C6" s="5">
        <v>20000</v>
      </c>
      <c r="D6" s="5">
        <v>10000</v>
      </c>
      <c r="E6" s="5">
        <v>-12000</v>
      </c>
    </row>
    <row r="7" spans="2:8" ht="18.600000000000001" customHeight="1" thickBot="1" x14ac:dyDescent="0.35">
      <c r="B7" s="10" t="s">
        <v>4</v>
      </c>
      <c r="C7" s="6">
        <v>0</v>
      </c>
      <c r="D7" s="6">
        <v>0</v>
      </c>
      <c r="E7" s="6">
        <v>0</v>
      </c>
    </row>
    <row r="8" spans="2:8" ht="18.600000000000001" customHeight="1" thickTop="1" x14ac:dyDescent="0.3"/>
    <row r="11" spans="2:8" ht="18.600000000000001" customHeight="1" x14ac:dyDescent="0.3">
      <c r="B11" s="11" t="s">
        <v>8</v>
      </c>
    </row>
    <row r="13" spans="2:8" ht="18.600000000000001" customHeight="1" x14ac:dyDescent="0.3">
      <c r="B13" s="2"/>
      <c r="C13" s="19" t="s">
        <v>0</v>
      </c>
      <c r="D13" s="19"/>
      <c r="E13" s="19"/>
      <c r="F13" s="14"/>
    </row>
    <row r="14" spans="2:8" ht="28.8" customHeight="1" thickBot="1" x14ac:dyDescent="0.35">
      <c r="B14" s="7" t="s">
        <v>1</v>
      </c>
      <c r="C14" s="3" t="s">
        <v>5</v>
      </c>
      <c r="D14" s="3" t="s">
        <v>6</v>
      </c>
      <c r="E14" s="3" t="s">
        <v>7</v>
      </c>
      <c r="F14" s="3" t="s">
        <v>9</v>
      </c>
    </row>
    <row r="15" spans="2:8" ht="18.600000000000001" customHeight="1" x14ac:dyDescent="0.3">
      <c r="B15" s="8" t="s">
        <v>2</v>
      </c>
      <c r="C15" s="4">
        <v>50000</v>
      </c>
      <c r="D15" s="4">
        <v>20000</v>
      </c>
      <c r="E15" s="4">
        <v>-40000</v>
      </c>
      <c r="F15" s="4">
        <f>MIN(C15:E15)</f>
        <v>-40000</v>
      </c>
    </row>
    <row r="16" spans="2:8" ht="18.600000000000001" customHeight="1" x14ac:dyDescent="0.3">
      <c r="B16" s="9" t="s">
        <v>3</v>
      </c>
      <c r="C16" s="5">
        <v>20000</v>
      </c>
      <c r="D16" s="5">
        <v>10000</v>
      </c>
      <c r="E16" s="5">
        <v>-12000</v>
      </c>
      <c r="F16" s="5">
        <f t="shared" ref="F16:F17" si="0">MIN(C16:E16)</f>
        <v>-12000</v>
      </c>
      <c r="H16" s="1">
        <f>INDEX(C15:F17,2,3)</f>
        <v>-12000</v>
      </c>
    </row>
    <row r="17" spans="2:6" ht="18.600000000000001" customHeight="1" thickBot="1" x14ac:dyDescent="0.35">
      <c r="B17" s="10" t="s">
        <v>4</v>
      </c>
      <c r="C17" s="6">
        <v>0</v>
      </c>
      <c r="D17" s="6">
        <v>0</v>
      </c>
      <c r="E17" s="6">
        <v>0</v>
      </c>
      <c r="F17" s="6">
        <f t="shared" si="0"/>
        <v>0</v>
      </c>
    </row>
    <row r="18" spans="2:6" ht="18.600000000000001" customHeight="1" thickTop="1" x14ac:dyDescent="0.3"/>
    <row r="19" spans="2:6" ht="18.600000000000001" customHeight="1" x14ac:dyDescent="0.3">
      <c r="E19" s="13" t="s">
        <v>10</v>
      </c>
      <c r="F19" s="12" t="str">
        <f>INDEX(B15:B17,MATCH(MAX(F15:F17),F15:F17,0))</f>
        <v>Ništa</v>
      </c>
    </row>
    <row r="21" spans="2:6" ht="18.600000000000001" customHeight="1" x14ac:dyDescent="0.3">
      <c r="B21" s="11" t="s">
        <v>11</v>
      </c>
    </row>
    <row r="23" spans="2:6" ht="18.600000000000001" customHeight="1" x14ac:dyDescent="0.3">
      <c r="B23" s="2"/>
      <c r="C23" s="19" t="s">
        <v>0</v>
      </c>
      <c r="D23" s="19"/>
      <c r="E23" s="19"/>
      <c r="F23" s="14"/>
    </row>
    <row r="24" spans="2:6" ht="27.6" customHeight="1" thickBot="1" x14ac:dyDescent="0.35">
      <c r="B24" s="7" t="s">
        <v>1</v>
      </c>
      <c r="C24" s="3" t="s">
        <v>5</v>
      </c>
      <c r="D24" s="3" t="s">
        <v>6</v>
      </c>
      <c r="E24" s="3" t="s">
        <v>7</v>
      </c>
      <c r="F24" s="3" t="s">
        <v>13</v>
      </c>
    </row>
    <row r="25" spans="2:6" ht="18.600000000000001" customHeight="1" x14ac:dyDescent="0.3">
      <c r="B25" s="8" t="s">
        <v>2</v>
      </c>
      <c r="C25" s="4">
        <v>50000</v>
      </c>
      <c r="D25" s="4">
        <v>20000</v>
      </c>
      <c r="E25" s="4">
        <v>-40000</v>
      </c>
      <c r="F25" s="4">
        <f>MAX(C25:E25)</f>
        <v>50000</v>
      </c>
    </row>
    <row r="26" spans="2:6" ht="18.600000000000001" customHeight="1" x14ac:dyDescent="0.3">
      <c r="B26" s="9" t="s">
        <v>3</v>
      </c>
      <c r="C26" s="5">
        <v>20000</v>
      </c>
      <c r="D26" s="5">
        <v>10000</v>
      </c>
      <c r="E26" s="5">
        <v>-12000</v>
      </c>
      <c r="F26" s="5">
        <f t="shared" ref="F26:F27" si="1">MAX(C26:E26)</f>
        <v>20000</v>
      </c>
    </row>
    <row r="27" spans="2:6" ht="18.600000000000001" customHeight="1" thickBot="1" x14ac:dyDescent="0.35">
      <c r="B27" s="10" t="s">
        <v>4</v>
      </c>
      <c r="C27" s="6">
        <v>0</v>
      </c>
      <c r="D27" s="6">
        <v>0</v>
      </c>
      <c r="E27" s="6">
        <v>0</v>
      </c>
      <c r="F27" s="6">
        <f t="shared" si="1"/>
        <v>0</v>
      </c>
    </row>
    <row r="28" spans="2:6" ht="18.600000000000001" customHeight="1" thickTop="1" x14ac:dyDescent="0.3"/>
    <row r="29" spans="2:6" ht="18.600000000000001" customHeight="1" x14ac:dyDescent="0.3">
      <c r="E29" s="13" t="s">
        <v>10</v>
      </c>
      <c r="F29" s="12" t="str">
        <f>INDEX(B25:B27,MATCH(MAX(F25:F27),F25:F27,0))</f>
        <v>Veliki kiosk</v>
      </c>
    </row>
    <row r="32" spans="2:6" ht="18.600000000000001" customHeight="1" x14ac:dyDescent="0.3">
      <c r="B32" s="11" t="s">
        <v>12</v>
      </c>
    </row>
    <row r="34" spans="2:7" ht="18.600000000000001" customHeight="1" x14ac:dyDescent="0.3">
      <c r="B34" s="2"/>
      <c r="C34" s="19" t="s">
        <v>0</v>
      </c>
      <c r="D34" s="19"/>
      <c r="E34" s="19"/>
      <c r="F34" s="14"/>
    </row>
    <row r="35" spans="2:7" ht="28.8" customHeight="1" thickBot="1" x14ac:dyDescent="0.35">
      <c r="B35" s="7" t="s">
        <v>1</v>
      </c>
      <c r="C35" s="3" t="s">
        <v>5</v>
      </c>
      <c r="D35" s="3" t="s">
        <v>6</v>
      </c>
      <c r="E35" s="3" t="s">
        <v>7</v>
      </c>
      <c r="F35" s="3" t="s">
        <v>14</v>
      </c>
    </row>
    <row r="36" spans="2:7" ht="18.600000000000001" customHeight="1" x14ac:dyDescent="0.3">
      <c r="B36" s="8" t="s">
        <v>2</v>
      </c>
      <c r="C36" s="4">
        <v>50000</v>
      </c>
      <c r="D36" s="4">
        <v>20000</v>
      </c>
      <c r="E36" s="4">
        <v>-40000</v>
      </c>
      <c r="F36" s="4">
        <f>AVERAGE(C36:E36)</f>
        <v>10000</v>
      </c>
    </row>
    <row r="37" spans="2:7" ht="18.600000000000001" customHeight="1" x14ac:dyDescent="0.3">
      <c r="B37" s="9" t="s">
        <v>3</v>
      </c>
      <c r="C37" s="5">
        <v>20000</v>
      </c>
      <c r="D37" s="5">
        <v>10000</v>
      </c>
      <c r="E37" s="5">
        <v>-12000</v>
      </c>
      <c r="F37" s="5">
        <f t="shared" ref="F37:F38" si="2">AVERAGE(C37:E37)</f>
        <v>6000</v>
      </c>
    </row>
    <row r="38" spans="2:7" ht="18.600000000000001" customHeight="1" thickBot="1" x14ac:dyDescent="0.35">
      <c r="B38" s="10" t="s">
        <v>4</v>
      </c>
      <c r="C38" s="6">
        <v>0</v>
      </c>
      <c r="D38" s="6">
        <v>0</v>
      </c>
      <c r="E38" s="6">
        <v>0</v>
      </c>
      <c r="F38" s="6">
        <f t="shared" si="2"/>
        <v>0</v>
      </c>
    </row>
    <row r="39" spans="2:7" ht="18.600000000000001" customHeight="1" thickTop="1" x14ac:dyDescent="0.3"/>
    <row r="40" spans="2:7" ht="18.600000000000001" customHeight="1" x14ac:dyDescent="0.3">
      <c r="E40" s="13" t="s">
        <v>10</v>
      </c>
      <c r="F40" s="12" t="str">
        <f>INDEX(B36:B38,MATCH(MAX(F36:F38),F36:F38,0))</f>
        <v>Veliki kiosk</v>
      </c>
    </row>
    <row r="44" spans="2:7" ht="18.600000000000001" customHeight="1" x14ac:dyDescent="0.3">
      <c r="B44" s="11" t="s">
        <v>15</v>
      </c>
      <c r="E44" s="15" t="s">
        <v>16</v>
      </c>
      <c r="F44" s="16">
        <f>G44/10</f>
        <v>0.5</v>
      </c>
      <c r="G44" s="17">
        <v>5</v>
      </c>
    </row>
    <row r="46" spans="2:7" ht="18.600000000000001" customHeight="1" x14ac:dyDescent="0.3">
      <c r="B46" s="2"/>
      <c r="C46" s="19" t="s">
        <v>0</v>
      </c>
      <c r="D46" s="19"/>
      <c r="E46" s="19"/>
      <c r="F46" s="14"/>
    </row>
    <row r="47" spans="2:7" ht="31.8" customHeight="1" thickBot="1" x14ac:dyDescent="0.35">
      <c r="B47" s="7" t="s">
        <v>1</v>
      </c>
      <c r="C47" s="3" t="s">
        <v>5</v>
      </c>
      <c r="D47" s="3" t="s">
        <v>6</v>
      </c>
      <c r="E47" s="3" t="s">
        <v>7</v>
      </c>
      <c r="F47" s="3" t="s">
        <v>17</v>
      </c>
    </row>
    <row r="48" spans="2:7" ht="18.600000000000001" customHeight="1" x14ac:dyDescent="0.3">
      <c r="B48" s="8" t="s">
        <v>2</v>
      </c>
      <c r="C48" s="4">
        <v>50000</v>
      </c>
      <c r="D48" s="4">
        <v>20000</v>
      </c>
      <c r="E48" s="4">
        <v>-40000</v>
      </c>
      <c r="F48" s="4">
        <f>a*MAX(C48:E48)+(1-a)*MIN(C48:E48)</f>
        <v>5000</v>
      </c>
    </row>
    <row r="49" spans="2:6" ht="18.600000000000001" customHeight="1" x14ac:dyDescent="0.3">
      <c r="B49" s="9" t="s">
        <v>3</v>
      </c>
      <c r="C49" s="5">
        <v>20000</v>
      </c>
      <c r="D49" s="5">
        <v>10000</v>
      </c>
      <c r="E49" s="5">
        <v>-12000</v>
      </c>
      <c r="F49" s="5">
        <f>a*MAX(C49:E49)+(1-a)*MIN(C49:E49)</f>
        <v>4000</v>
      </c>
    </row>
    <row r="50" spans="2:6" ht="18.600000000000001" customHeight="1" thickBot="1" x14ac:dyDescent="0.35">
      <c r="B50" s="10" t="s">
        <v>4</v>
      </c>
      <c r="C50" s="6">
        <v>0</v>
      </c>
      <c r="D50" s="6">
        <v>0</v>
      </c>
      <c r="E50" s="6">
        <v>0</v>
      </c>
      <c r="F50" s="6">
        <f>a*MAX(C50:E50)+(1-a)*MIN(C50:E50)</f>
        <v>0</v>
      </c>
    </row>
    <row r="51" spans="2:6" ht="18.600000000000001" customHeight="1" thickTop="1" x14ac:dyDescent="0.3"/>
    <row r="52" spans="2:6" ht="18.600000000000001" customHeight="1" x14ac:dyDescent="0.3">
      <c r="E52" s="13" t="s">
        <v>10</v>
      </c>
      <c r="F52" s="12" t="str">
        <f>INDEX(B48:B50,MATCH(MAX(F48:F50),F48:F50,0))</f>
        <v>Veliki kiosk</v>
      </c>
    </row>
    <row r="55" spans="2:6" ht="18.600000000000001" customHeight="1" x14ac:dyDescent="0.3">
      <c r="B55" s="11" t="s">
        <v>18</v>
      </c>
    </row>
    <row r="57" spans="2:6" ht="18.600000000000001" customHeight="1" x14ac:dyDescent="0.3">
      <c r="B57" s="2"/>
      <c r="C57" s="19" t="s">
        <v>0</v>
      </c>
      <c r="D57" s="19"/>
      <c r="E57" s="19"/>
      <c r="F57" s="14"/>
    </row>
    <row r="58" spans="2:6" ht="29.4" customHeight="1" thickBot="1" x14ac:dyDescent="0.35">
      <c r="B58" s="7" t="s">
        <v>1</v>
      </c>
      <c r="C58" s="3" t="s">
        <v>5</v>
      </c>
      <c r="D58" s="3" t="s">
        <v>6</v>
      </c>
      <c r="E58" s="3" t="s">
        <v>7</v>
      </c>
      <c r="F58" s="3" t="s">
        <v>19</v>
      </c>
    </row>
    <row r="59" spans="2:6" ht="18.600000000000001" customHeight="1" x14ac:dyDescent="0.3">
      <c r="B59" s="8" t="s">
        <v>2</v>
      </c>
      <c r="C59" s="4">
        <f>MAX(C$48:C$50)-C48</f>
        <v>0</v>
      </c>
      <c r="D59" s="4">
        <f t="shared" ref="D59:E59" si="3">MAX(D$48:D$50)-D48</f>
        <v>0</v>
      </c>
      <c r="E59" s="4">
        <f t="shared" si="3"/>
        <v>40000</v>
      </c>
      <c r="F59" s="4">
        <f>MAX(C59:E59)</f>
        <v>40000</v>
      </c>
    </row>
    <row r="60" spans="2:6" ht="18.600000000000001" customHeight="1" x14ac:dyDescent="0.3">
      <c r="B60" s="9" t="s">
        <v>3</v>
      </c>
      <c r="C60" s="5">
        <f t="shared" ref="C60:C61" si="4">MAX(C$48:C$50)-C49</f>
        <v>30000</v>
      </c>
      <c r="D60" s="5">
        <f t="shared" ref="D60:E60" si="5">MAX(D$48:D$50)-D49</f>
        <v>10000</v>
      </c>
      <c r="E60" s="5">
        <f t="shared" si="5"/>
        <v>12000</v>
      </c>
      <c r="F60" s="5">
        <f t="shared" ref="F60:F61" si="6">MAX(C60:E60)</f>
        <v>30000</v>
      </c>
    </row>
    <row r="61" spans="2:6" ht="18.600000000000001" customHeight="1" thickBot="1" x14ac:dyDescent="0.35">
      <c r="B61" s="10" t="s">
        <v>4</v>
      </c>
      <c r="C61" s="18">
        <f t="shared" si="4"/>
        <v>50000</v>
      </c>
      <c r="D61" s="18">
        <f t="shared" ref="D61:E61" si="7">MAX(D$48:D$50)-D50</f>
        <v>20000</v>
      </c>
      <c r="E61" s="18">
        <f t="shared" si="7"/>
        <v>0</v>
      </c>
      <c r="F61" s="18">
        <f t="shared" si="6"/>
        <v>50000</v>
      </c>
    </row>
    <row r="62" spans="2:6" ht="18.600000000000001" customHeight="1" thickTop="1" x14ac:dyDescent="0.3"/>
    <row r="63" spans="2:6" ht="18.600000000000001" customHeight="1" x14ac:dyDescent="0.3">
      <c r="E63" s="13" t="s">
        <v>10</v>
      </c>
      <c r="F63" s="12" t="str">
        <f>INDEX(B59:B61,MATCH(MIN(F59:F61),F59:F61,0))</f>
        <v>Mali kiosk</v>
      </c>
    </row>
  </sheetData>
  <mergeCells count="6">
    <mergeCell ref="C57:E57"/>
    <mergeCell ref="C3:E3"/>
    <mergeCell ref="C13:E13"/>
    <mergeCell ref="C23:E23"/>
    <mergeCell ref="C34:E34"/>
    <mergeCell ref="C46:E46"/>
  </mergeCells>
  <conditionalFormatting sqref="F15:F17">
    <cfRule type="top10" dxfId="2" priority="3" rank="1"/>
  </conditionalFormatting>
  <conditionalFormatting sqref="F59:F61">
    <cfRule type="top10" dxfId="1" priority="2" bottom="1" rank="1"/>
  </conditionalFormatting>
  <conditionalFormatting sqref="F25:F27">
    <cfRule type="top10" dxfId="0" priority="1" rank="1"/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7</xdr:col>
                    <xdr:colOff>137160</xdr:colOff>
                    <xdr:row>42</xdr:row>
                    <xdr:rowOff>152400</xdr:rowOff>
                  </from>
                  <to>
                    <xdr:col>7</xdr:col>
                    <xdr:colOff>624840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7</xdr:col>
                    <xdr:colOff>106680</xdr:colOff>
                    <xdr:row>45</xdr:row>
                    <xdr:rowOff>160020</xdr:rowOff>
                  </from>
                  <to>
                    <xdr:col>7</xdr:col>
                    <xdr:colOff>693420</xdr:colOff>
                    <xdr:row>48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Odlucivanje u neizvjesnosti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 Meter</dc:creator>
  <cp:lastModifiedBy>Joško Meter</cp:lastModifiedBy>
  <dcterms:created xsi:type="dcterms:W3CDTF">2020-11-06T16:52:39Z</dcterms:created>
  <dcterms:modified xsi:type="dcterms:W3CDTF">2023-03-17T15:43:09Z</dcterms:modified>
</cp:coreProperties>
</file>