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360" yWindow="0" windowWidth="24320" windowHeight="15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18" i="1"/>
  <c r="K9" i="1"/>
  <c r="H9" i="1"/>
  <c r="I9" i="1"/>
  <c r="J9" i="1"/>
  <c r="G9" i="1"/>
  <c r="B22" i="1"/>
  <c r="G23" i="1"/>
  <c r="B21" i="1"/>
  <c r="G21" i="1"/>
  <c r="B20" i="1"/>
  <c r="B18" i="1"/>
  <c r="G19" i="1"/>
  <c r="B19" i="1"/>
  <c r="G24" i="1"/>
  <c r="G25" i="1"/>
  <c r="G26" i="1"/>
  <c r="G10" i="1"/>
  <c r="G11" i="1"/>
  <c r="G12" i="1"/>
  <c r="G13" i="1"/>
  <c r="I10" i="1"/>
  <c r="J10" i="1"/>
  <c r="K10" i="1"/>
  <c r="I11" i="1"/>
  <c r="J11" i="1"/>
  <c r="K11" i="1"/>
  <c r="I12" i="1"/>
  <c r="J12" i="1"/>
  <c r="K12" i="1"/>
  <c r="I13" i="1"/>
  <c r="J13" i="1"/>
  <c r="K13" i="1"/>
  <c r="H11" i="1"/>
  <c r="H12" i="1"/>
  <c r="H13" i="1"/>
  <c r="H10" i="1"/>
  <c r="G20" i="1"/>
  <c r="G22" i="1"/>
  <c r="G18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<sst xmlns="http://schemas.openxmlformats.org/spreadsheetml/2006/main" count="16" uniqueCount="11">
  <si>
    <t>B</t>
  </si>
  <si>
    <t>Mortality rate</t>
  </si>
  <si>
    <t>T</t>
  </si>
  <si>
    <t>m</t>
  </si>
  <si>
    <t>jackson fahrig</t>
  </si>
  <si>
    <t>Barrier strength (B) as a proportion of T</t>
  </si>
  <si>
    <t>landguth et al</t>
  </si>
  <si>
    <t>regenerate 1000 pts</t>
  </si>
  <si>
    <t>square, not rectangle</t>
  </si>
  <si>
    <t>create grid</t>
  </si>
  <si>
    <t>100,000 x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</si>
</sst>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tabSelected="1" workbookViewId="0">
      <selection activeCell="K18" sqref="K18"/>
    </sheetView>
  </sheetViews>
  <sheetFormatPr baseColWidth="10" defaultRowHeight="15" x14ac:dyDescent="0"/>
  <cols>
    <col min="6" max="11" width="11.83203125" bestFit="1" customWidth="1"/>
  </cols>
  <sheetData>
    <row r="2" spans="1:11">
      <c r="B2">
        <v>100</v>
      </c>
      <c r="C2">
        <v>0</v>
      </c>
      <c r="D2">
        <f>(100-C2)/(200-C2)</f>
        <v>0.5</v>
      </c>
    </row>
    <row r="3" spans="1:11">
      <c r="C3">
        <v>25</v>
      </c>
      <c r="D3">
        <f t="shared" ref="D3:D6" si="0">(100-C3)/(200-C3)</f>
        <v>0.42857142857142855</v>
      </c>
    </row>
    <row r="4" spans="1:11">
      <c r="C4">
        <v>50</v>
      </c>
      <c r="D4">
        <f t="shared" si="0"/>
        <v>0.33333333333333331</v>
      </c>
    </row>
    <row r="5" spans="1:11">
      <c r="C5">
        <v>75</v>
      </c>
      <c r="D5">
        <f t="shared" si="0"/>
        <v>0.2</v>
      </c>
    </row>
    <row r="6" spans="1:11">
      <c r="C6">
        <v>100</v>
      </c>
      <c r="D6">
        <f t="shared" si="0"/>
        <v>0</v>
      </c>
    </row>
    <row r="7" spans="1:11">
      <c r="F7" s="2" t="s">
        <v>5</v>
      </c>
      <c r="G7" s="2"/>
      <c r="H7" s="2"/>
      <c r="I7" s="2"/>
      <c r="J7" s="2"/>
      <c r="K7" s="2"/>
    </row>
    <row r="8" spans="1:11">
      <c r="E8" s="3" t="s">
        <v>1</v>
      </c>
      <c r="F8" s="1"/>
      <c r="G8" s="1">
        <v>0.99989998999899987</v>
      </c>
      <c r="H8" s="1">
        <v>0.99899899899899902</v>
      </c>
      <c r="I8" s="1">
        <v>0.98989898989898994</v>
      </c>
      <c r="J8" s="1">
        <v>0.88888888888888895</v>
      </c>
      <c r="K8" s="1">
        <v>0.66666666666666663</v>
      </c>
    </row>
    <row r="9" spans="1:11">
      <c r="E9" s="3"/>
      <c r="F9" s="1">
        <v>0.99989998999899987</v>
      </c>
      <c r="G9" s="1">
        <f>G8</f>
        <v>0.99989998999899987</v>
      </c>
      <c r="H9" s="1">
        <f t="shared" ref="H9:J9" si="1">H8</f>
        <v>0.99899899899899902</v>
      </c>
      <c r="I9" s="1">
        <f t="shared" si="1"/>
        <v>0.98989898989898994</v>
      </c>
      <c r="J9" s="1">
        <f t="shared" si="1"/>
        <v>0.88888888888888895</v>
      </c>
      <c r="K9" s="1">
        <f>K8</f>
        <v>0.66666666666666663</v>
      </c>
    </row>
    <row r="10" spans="1:11">
      <c r="E10" s="3"/>
      <c r="F10" s="1">
        <v>0.99899899899899902</v>
      </c>
      <c r="G10" s="1">
        <f t="shared" ref="G10:K10" si="2">G$9+(1-G$9)*$F10</f>
        <v>0.99999989988988891</v>
      </c>
      <c r="H10" s="1">
        <f>H$9+(1-H$9)*$F10</f>
        <v>0.99999899799699599</v>
      </c>
      <c r="I10" s="1">
        <f t="shared" si="2"/>
        <v>0.99998988887877782</v>
      </c>
      <c r="J10" s="1">
        <f t="shared" si="2"/>
        <v>0.99988877766655548</v>
      </c>
      <c r="K10" s="1">
        <f t="shared" si="2"/>
        <v>0.99966633299966634</v>
      </c>
    </row>
    <row r="11" spans="1:11">
      <c r="E11" s="3"/>
      <c r="F11" s="1">
        <v>0.98989898989898994</v>
      </c>
      <c r="G11" s="1">
        <f t="shared" ref="G11:K13" si="3">G$9+(1-G$9)*$F11</f>
        <v>0.99999898979796975</v>
      </c>
      <c r="H11" s="1">
        <f t="shared" si="3"/>
        <v>0.99998988887877782</v>
      </c>
      <c r="I11" s="1">
        <f t="shared" si="3"/>
        <v>0.99989796959493926</v>
      </c>
      <c r="J11" s="1">
        <f t="shared" si="3"/>
        <v>0.99887766554433222</v>
      </c>
      <c r="K11" s="1">
        <f t="shared" si="3"/>
        <v>0.99663299663299665</v>
      </c>
    </row>
    <row r="12" spans="1:11">
      <c r="E12" s="3"/>
      <c r="F12" s="1">
        <v>0.88888888888888895</v>
      </c>
      <c r="G12" s="1">
        <f t="shared" si="3"/>
        <v>0.9999888877776667</v>
      </c>
      <c r="H12" s="1">
        <f t="shared" si="3"/>
        <v>0.99988877766655548</v>
      </c>
      <c r="I12" s="1">
        <f t="shared" si="3"/>
        <v>0.99887766554433222</v>
      </c>
      <c r="J12" s="1">
        <f t="shared" si="3"/>
        <v>0.98765432098765438</v>
      </c>
      <c r="K12" s="1">
        <f t="shared" si="3"/>
        <v>0.96296296296296302</v>
      </c>
    </row>
    <row r="13" spans="1:11">
      <c r="E13" s="3"/>
      <c r="F13" s="1">
        <v>0.66666666666666663</v>
      </c>
      <c r="G13" s="1">
        <f t="shared" si="3"/>
        <v>0.99996666333299999</v>
      </c>
      <c r="H13" s="1">
        <f t="shared" si="3"/>
        <v>0.99966633299966634</v>
      </c>
      <c r="I13" s="1">
        <f t="shared" si="3"/>
        <v>0.99663299663299665</v>
      </c>
      <c r="J13" s="1">
        <f t="shared" si="3"/>
        <v>0.96296296296296302</v>
      </c>
      <c r="K13" s="1">
        <f t="shared" si="3"/>
        <v>0.88888888888888884</v>
      </c>
    </row>
    <row r="16" spans="1:11">
      <c r="A16" t="s">
        <v>4</v>
      </c>
      <c r="F16" t="s">
        <v>6</v>
      </c>
    </row>
    <row r="17" spans="1:14">
      <c r="A17" t="s">
        <v>3</v>
      </c>
      <c r="B17" t="s">
        <v>0</v>
      </c>
      <c r="E17" t="s">
        <v>2</v>
      </c>
      <c r="F17" t="s">
        <v>3</v>
      </c>
      <c r="G17" t="s">
        <v>0</v>
      </c>
      <c r="J17" t="s">
        <v>2</v>
      </c>
      <c r="K17" t="s">
        <v>3</v>
      </c>
      <c r="L17" t="s">
        <v>0</v>
      </c>
      <c r="N17" t="s">
        <v>7</v>
      </c>
    </row>
    <row r="18" spans="1:14">
      <c r="A18">
        <v>1E-4</v>
      </c>
      <c r="B18">
        <f>(2*$E$18*A18-$E$18)/(A18-1)</f>
        <v>0.99989998999899987</v>
      </c>
      <c r="E18">
        <v>1</v>
      </c>
      <c r="F18">
        <v>0</v>
      </c>
      <c r="G18">
        <f>(2*$E$18*F18-$E$18)/(F18-1)</f>
        <v>1</v>
      </c>
      <c r="J18">
        <v>50000</v>
      </c>
      <c r="K18">
        <v>0</v>
      </c>
      <c r="L18">
        <f>(2*$J$18*K18-$J$18)/(K18-1)</f>
        <v>50000</v>
      </c>
      <c r="N18" t="s">
        <v>8</v>
      </c>
    </row>
    <row r="19" spans="1:14">
      <c r="A19">
        <v>1E-3</v>
      </c>
      <c r="B19">
        <f>G19</f>
        <v>0.99899899899899902</v>
      </c>
      <c r="F19">
        <v>1E-3</v>
      </c>
      <c r="G19">
        <f>(2*$E$18*F19-$E$18)/(F19-1)</f>
        <v>0.99899899899899902</v>
      </c>
      <c r="K19">
        <v>0.1</v>
      </c>
      <c r="L19">
        <f t="shared" ref="L19:L23" si="4">(2*$J$18*K19-$J$18)/(K19-1)</f>
        <v>44444.444444444445</v>
      </c>
      <c r="N19" t="s">
        <v>9</v>
      </c>
    </row>
    <row r="20" spans="1:14">
      <c r="A20">
        <v>0.01</v>
      </c>
      <c r="B20">
        <f>G21</f>
        <v>0.98989898989898994</v>
      </c>
      <c r="F20">
        <v>5.0000000000000001E-3</v>
      </c>
      <c r="G20">
        <f>(2*$E$18*F20-$E$18)/(F20-1)</f>
        <v>0.99497487437185927</v>
      </c>
      <c r="K20">
        <v>0.2</v>
      </c>
      <c r="L20">
        <f t="shared" si="4"/>
        <v>37500</v>
      </c>
      <c r="N20" t="s">
        <v>10</v>
      </c>
    </row>
    <row r="21" spans="1:14">
      <c r="A21">
        <v>0.1</v>
      </c>
      <c r="B21">
        <f>G23</f>
        <v>0.88888888888888895</v>
      </c>
      <c r="F21">
        <v>0.01</v>
      </c>
      <c r="G21">
        <f>(2*$E$18*F21-$E$18)/(F21-1)</f>
        <v>0.98989898989898994</v>
      </c>
      <c r="K21">
        <v>0.3</v>
      </c>
      <c r="L21">
        <f t="shared" si="4"/>
        <v>28571.428571428572</v>
      </c>
    </row>
    <row r="22" spans="1:14">
      <c r="A22">
        <v>0.25</v>
      </c>
      <c r="B22">
        <f>(2*$E$18*A22-$E$18)/(A22-1)</f>
        <v>0.66666666666666663</v>
      </c>
      <c r="F22">
        <v>0.05</v>
      </c>
      <c r="G22">
        <f>(2*$E$18*F22-$E$18)/(F22-1)</f>
        <v>0.94736842105263164</v>
      </c>
      <c r="K22">
        <v>0.4</v>
      </c>
      <c r="L22">
        <f t="shared" si="4"/>
        <v>16666.666666666668</v>
      </c>
    </row>
    <row r="23" spans="1:14">
      <c r="F23">
        <v>0.1</v>
      </c>
      <c r="G23">
        <f t="shared" ref="G23:G26" si="5">(2*$E$18*F23-$E$18)/(F23-1)</f>
        <v>0.88888888888888895</v>
      </c>
      <c r="K23">
        <v>0.5</v>
      </c>
      <c r="L23">
        <f t="shared" si="4"/>
        <v>0</v>
      </c>
    </row>
    <row r="24" spans="1:14">
      <c r="F24">
        <v>0.15</v>
      </c>
      <c r="G24">
        <f t="shared" si="5"/>
        <v>0.82352941176470584</v>
      </c>
    </row>
    <row r="25" spans="1:14">
      <c r="F25">
        <v>0.2</v>
      </c>
      <c r="G25">
        <f t="shared" si="5"/>
        <v>0.74999999999999989</v>
      </c>
    </row>
    <row r="26" spans="1:14">
      <c r="F26">
        <v>0.5</v>
      </c>
      <c r="G26">
        <f t="shared" si="5"/>
        <v>0</v>
      </c>
    </row>
  </sheetData>
  <mergeCells count="2">
    <mergeCell ref="F7:K7"/>
    <mergeCell ref="E8:E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2012-03-08T17:22:28Z</dcterms:created>
  <dcterms:modified xsi:type="dcterms:W3CDTF">2012-06-22T00:16:08Z</dcterms:modified>
</cp:coreProperties>
</file>