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5.xml" ContentType="application/vnd.openxmlformats-officedocument.drawing+xml"/>
  <Override PartName="/xl/charts/chart12.xml" ContentType="application/vnd.openxmlformats-officedocument.drawingml.chart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drawings/drawing8.xml" ContentType="application/vnd.openxmlformats-officedocument.drawing+xml"/>
  <Override PartName="/xl/charts/chart1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721"/>
  <workbookPr date1904="1" showInkAnnotation="0" autoCompressPictures="0"/>
  <bookViews>
    <workbookView xWindow="0" yWindow="0" windowWidth="22240" windowHeight="14020" tabRatio="500" activeTab="2"/>
  </bookViews>
  <sheets>
    <sheet name="pd.u.year.csv" sheetId="1" r:id="rId1"/>
    <sheet name="pd.u.type.csv" sheetId="3" r:id="rId2"/>
    <sheet name="pd.u.typeyear.csv" sheetId="5" r:id="rId3"/>
    <sheet name="pd.u.csv" sheetId="6" r:id="rId4"/>
    <sheet name="nri.u.year.csv" sheetId="8" r:id="rId5"/>
    <sheet name="nri.u.type.csv" sheetId="9" r:id="rId6"/>
    <sheet name="nri.u.typeyear.rich.csv" sheetId="10" r:id="rId7"/>
    <sheet name="nri_ultra_rich.csv" sheetId="11" r:id="rId8"/>
    <sheet name="Sheet1" sheetId="12" r:id="rId9"/>
  </sheets>
  <calcPr calcId="140001" calcMode="manual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9" i="5" l="1"/>
  <c r="D49" i="5"/>
  <c r="E49" i="5"/>
  <c r="B49" i="5"/>
  <c r="I28" i="10"/>
  <c r="H28" i="10"/>
  <c r="G28" i="10"/>
  <c r="F28" i="10"/>
  <c r="G22" i="10"/>
  <c r="H22" i="10"/>
  <c r="I22" i="10"/>
  <c r="F22" i="10"/>
  <c r="P5" i="11"/>
  <c r="P6" i="11"/>
  <c r="Q4" i="11"/>
  <c r="Q5" i="11"/>
  <c r="Q6" i="11"/>
  <c r="R4" i="11"/>
  <c r="R5" i="11"/>
  <c r="R6" i="11"/>
  <c r="S4" i="11"/>
  <c r="S5" i="11"/>
  <c r="S6" i="11"/>
  <c r="P4" i="11"/>
  <c r="J42" i="11"/>
  <c r="J52" i="11"/>
  <c r="J62" i="11"/>
  <c r="J82" i="11"/>
  <c r="J92" i="11"/>
  <c r="J102" i="11"/>
  <c r="J122" i="11"/>
  <c r="J132" i="11"/>
  <c r="J142" i="11"/>
  <c r="J22" i="11"/>
  <c r="J12" i="11"/>
  <c r="J2" i="11"/>
  <c r="I142" i="11"/>
  <c r="I132" i="11"/>
  <c r="I122" i="11"/>
  <c r="I102" i="11"/>
  <c r="I92" i="11"/>
  <c r="I82" i="11"/>
  <c r="I62" i="11"/>
  <c r="I52" i="11"/>
  <c r="I42" i="11"/>
  <c r="I22" i="11"/>
  <c r="I12" i="11"/>
  <c r="I2" i="11"/>
  <c r="C142" i="12"/>
  <c r="C132" i="12"/>
  <c r="C122" i="12"/>
  <c r="C102" i="12"/>
  <c r="C92" i="12"/>
  <c r="C82" i="12"/>
  <c r="C62" i="12"/>
  <c r="C52" i="12"/>
  <c r="C42" i="12"/>
  <c r="C22" i="12"/>
  <c r="C12" i="12"/>
  <c r="C2" i="12"/>
  <c r="F42" i="6"/>
  <c r="F52" i="6"/>
  <c r="F62" i="6"/>
  <c r="F82" i="6"/>
  <c r="F92" i="6"/>
  <c r="F102" i="6"/>
  <c r="F122" i="6"/>
  <c r="F132" i="6"/>
  <c r="F142" i="6"/>
  <c r="F22" i="6"/>
  <c r="D142" i="6"/>
  <c r="D102" i="6"/>
  <c r="D62" i="6"/>
  <c r="D22" i="6"/>
  <c r="F12" i="6"/>
  <c r="F2" i="6"/>
  <c r="B27" i="10"/>
  <c r="C27" i="10"/>
  <c r="D27" i="10"/>
  <c r="E27" i="10"/>
  <c r="B29" i="10"/>
  <c r="C29" i="10"/>
  <c r="D29" i="10"/>
  <c r="E29" i="10"/>
  <c r="C26" i="10"/>
  <c r="D26" i="10"/>
  <c r="E26" i="10"/>
  <c r="B26" i="10"/>
  <c r="C3" i="9"/>
  <c r="C4" i="9"/>
  <c r="C5" i="9"/>
  <c r="C2" i="9"/>
  <c r="E152" i="6"/>
  <c r="E142" i="6"/>
  <c r="E132" i="6"/>
  <c r="E122" i="6"/>
  <c r="E112" i="6"/>
  <c r="E102" i="6"/>
  <c r="E92" i="6"/>
  <c r="E82" i="6"/>
  <c r="E72" i="6"/>
  <c r="E62" i="6"/>
  <c r="E52" i="6"/>
  <c r="E42" i="6"/>
  <c r="E32" i="6"/>
  <c r="E22" i="6"/>
  <c r="E12" i="6"/>
  <c r="E2" i="6"/>
  <c r="D12" i="6"/>
  <c r="D42" i="6"/>
  <c r="D52" i="6"/>
  <c r="D82" i="6"/>
  <c r="D92" i="6"/>
  <c r="D122" i="6"/>
  <c r="D132" i="6"/>
  <c r="D2" i="6"/>
</calcChain>
</file>

<file path=xl/sharedStrings.xml><?xml version="1.0" encoding="utf-8"?>
<sst xmlns="http://schemas.openxmlformats.org/spreadsheetml/2006/main" count="459" uniqueCount="235">
  <si>
    <t>PD</t>
  </si>
  <si>
    <t>SR</t>
  </si>
  <si>
    <t>y2000</t>
  </si>
  <si>
    <t>y2001</t>
  </si>
  <si>
    <t>y2002</t>
  </si>
  <si>
    <t>y2003</t>
  </si>
  <si>
    <t>fr</t>
  </si>
  <si>
    <t>fo</t>
  </si>
  <si>
    <t>na</t>
  </si>
  <si>
    <t>bc</t>
  </si>
  <si>
    <t>fr_00</t>
  </si>
  <si>
    <t>fo_00</t>
  </si>
  <si>
    <t>bc_00</t>
  </si>
  <si>
    <t>na_00</t>
  </si>
  <si>
    <t>fr_01</t>
  </si>
  <si>
    <t>fo_01</t>
  </si>
  <si>
    <t>bc_01</t>
  </si>
  <si>
    <t>na_01</t>
  </si>
  <si>
    <t>fr_02</t>
  </si>
  <si>
    <t>fo_02</t>
  </si>
  <si>
    <t>bc_02</t>
  </si>
  <si>
    <t>na_02</t>
  </si>
  <si>
    <t>fr_03</t>
  </si>
  <si>
    <t>fo_03</t>
  </si>
  <si>
    <t>bc_03</t>
  </si>
  <si>
    <t>na_03</t>
  </si>
  <si>
    <t>fr1_00</t>
  </si>
  <si>
    <t>fr2_00</t>
  </si>
  <si>
    <t>fr3_00</t>
  </si>
  <si>
    <t>fr4_00</t>
  </si>
  <si>
    <t>fr5_00</t>
  </si>
  <si>
    <t>fr6_00</t>
  </si>
  <si>
    <t>fr7_00</t>
  </si>
  <si>
    <t>fr8_00</t>
  </si>
  <si>
    <t>fr9_00</t>
  </si>
  <si>
    <t>fr10_00</t>
  </si>
  <si>
    <t>fo1_00</t>
  </si>
  <si>
    <t>fo2_00</t>
  </si>
  <si>
    <t>fo3_00</t>
  </si>
  <si>
    <t>fo4_00</t>
  </si>
  <si>
    <t>fo5_00</t>
  </si>
  <si>
    <t>fo6_00</t>
  </si>
  <si>
    <t>fo7_00</t>
  </si>
  <si>
    <t>fo8_00</t>
  </si>
  <si>
    <t>fo9_00</t>
  </si>
  <si>
    <t>fo10_00</t>
  </si>
  <si>
    <t>bc1_00</t>
  </si>
  <si>
    <t>bc2_00</t>
  </si>
  <si>
    <t>bc3_00</t>
  </si>
  <si>
    <t>bc4_00</t>
  </si>
  <si>
    <t>bc5_00</t>
  </si>
  <si>
    <t>bc6_00</t>
  </si>
  <si>
    <t>bc7_00</t>
  </si>
  <si>
    <t>bc8_00</t>
  </si>
  <si>
    <t>bc9_00</t>
  </si>
  <si>
    <t xml:space="preserve"> </t>
  </si>
  <si>
    <t>bc10_00</t>
  </si>
  <si>
    <t>na1_00</t>
  </si>
  <si>
    <t>na2_00</t>
  </si>
  <si>
    <t>na3_00</t>
  </si>
  <si>
    <t>na4_00</t>
  </si>
  <si>
    <t>na5_00</t>
  </si>
  <si>
    <t>na6_00</t>
  </si>
  <si>
    <t>na7_00</t>
  </si>
  <si>
    <t>na8_00</t>
  </si>
  <si>
    <t>na9_00</t>
  </si>
  <si>
    <t>na10_00</t>
  </si>
  <si>
    <t>fr1_01</t>
  </si>
  <si>
    <t>fr2_01</t>
  </si>
  <si>
    <t>fr3_01</t>
  </si>
  <si>
    <t>fr4_01</t>
  </si>
  <si>
    <t>fr5_01</t>
  </si>
  <si>
    <t>fr6_01</t>
  </si>
  <si>
    <t>fr7_01</t>
  </si>
  <si>
    <t>fr8_01</t>
  </si>
  <si>
    <t>fr9_01</t>
  </si>
  <si>
    <t>fr10_01</t>
  </si>
  <si>
    <t>fo1_01</t>
  </si>
  <si>
    <t>fo2_01</t>
  </si>
  <si>
    <t>fo3_01</t>
  </si>
  <si>
    <t>fo4_01</t>
  </si>
  <si>
    <t>fo5_01</t>
  </si>
  <si>
    <t>fo6_01</t>
  </si>
  <si>
    <t>fo7_01</t>
  </si>
  <si>
    <t>fo8_01</t>
  </si>
  <si>
    <t>fo9_01</t>
  </si>
  <si>
    <t>fo10_01</t>
  </si>
  <si>
    <t>bc1_01</t>
  </si>
  <si>
    <t>bc2_01</t>
  </si>
  <si>
    <t>bc3_01</t>
  </si>
  <si>
    <t>bc4_01</t>
  </si>
  <si>
    <t>bc5_01</t>
  </si>
  <si>
    <t>bc6_01</t>
  </si>
  <si>
    <t>bc7_01</t>
  </si>
  <si>
    <t>bc8_01</t>
  </si>
  <si>
    <t>bc9_01</t>
  </si>
  <si>
    <t>bc10_01</t>
  </si>
  <si>
    <t>na1_01</t>
  </si>
  <si>
    <t>na2_01</t>
  </si>
  <si>
    <t>na3_01</t>
  </si>
  <si>
    <t>na4_01</t>
  </si>
  <si>
    <t>na5_01</t>
  </si>
  <si>
    <t>na6_01</t>
  </si>
  <si>
    <t>na7_01</t>
  </si>
  <si>
    <t>na8_01</t>
  </si>
  <si>
    <t>na9_01</t>
  </si>
  <si>
    <t>na10_01</t>
  </si>
  <si>
    <t>fr1_02</t>
  </si>
  <si>
    <t>fr2_02</t>
  </si>
  <si>
    <t>fr3_02</t>
  </si>
  <si>
    <t>fr4_02</t>
  </si>
  <si>
    <t>fr5_02</t>
  </si>
  <si>
    <t>fr6_02</t>
  </si>
  <si>
    <t>fr7_02</t>
  </si>
  <si>
    <t>fr8_02</t>
  </si>
  <si>
    <t>fr9_02</t>
  </si>
  <si>
    <t>fr10_02</t>
  </si>
  <si>
    <t>fo1_02</t>
  </si>
  <si>
    <t>fo2_02</t>
  </si>
  <si>
    <t>fo3_02</t>
  </si>
  <si>
    <t>fo4_02</t>
  </si>
  <si>
    <t>fo5_02</t>
  </si>
  <si>
    <t>fo6_02</t>
  </si>
  <si>
    <t>fo7_02</t>
  </si>
  <si>
    <t>fo8_02</t>
  </si>
  <si>
    <t>fo9_02</t>
  </si>
  <si>
    <t>fo10_02</t>
  </si>
  <si>
    <t>bc1_02</t>
  </si>
  <si>
    <t>bc2_02</t>
  </si>
  <si>
    <t>bc3_02</t>
  </si>
  <si>
    <t>bc4_02</t>
  </si>
  <si>
    <t>bc5_02</t>
  </si>
  <si>
    <t>bc6_02</t>
  </si>
  <si>
    <t>bc7_02</t>
  </si>
  <si>
    <t>bc8_02</t>
  </si>
  <si>
    <t>bc9_02</t>
  </si>
  <si>
    <t>bc10_02</t>
  </si>
  <si>
    <t>na1_02</t>
  </si>
  <si>
    <t>na2_02</t>
  </si>
  <si>
    <t>na3_02</t>
  </si>
  <si>
    <t>na4_02</t>
  </si>
  <si>
    <t>na5_02</t>
  </si>
  <si>
    <t>na6_02</t>
  </si>
  <si>
    <t>na7_02</t>
  </si>
  <si>
    <t>na8_02</t>
  </si>
  <si>
    <t>na9_02</t>
  </si>
  <si>
    <t>na10_02</t>
  </si>
  <si>
    <t>fr1_03</t>
  </si>
  <si>
    <t>fr2_03</t>
  </si>
  <si>
    <t>fr3_03</t>
  </si>
  <si>
    <t>fr4_03</t>
  </si>
  <si>
    <t>fr5_03</t>
  </si>
  <si>
    <t>fr6_03</t>
  </si>
  <si>
    <t>fr7_03</t>
  </si>
  <si>
    <t>fr8_03</t>
  </si>
  <si>
    <t>fr9_03</t>
  </si>
  <si>
    <t>fr10_03</t>
  </si>
  <si>
    <t>fo1_03</t>
  </si>
  <si>
    <t>fo2_03</t>
  </si>
  <si>
    <t>fo3_03</t>
  </si>
  <si>
    <t>fo4_03</t>
  </si>
  <si>
    <t>fo5_03</t>
  </si>
  <si>
    <t>fo6_03</t>
  </si>
  <si>
    <t>fo7_03</t>
  </si>
  <si>
    <t>fo8_03</t>
  </si>
  <si>
    <t>fo9_03</t>
  </si>
  <si>
    <t>fo10_03</t>
  </si>
  <si>
    <t>bc1_03</t>
  </si>
  <si>
    <t>bc2_03</t>
  </si>
  <si>
    <t>bc3_03</t>
  </si>
  <si>
    <t>bc4_03</t>
  </si>
  <si>
    <t>bc5_03</t>
  </si>
  <si>
    <t>bc6_03</t>
  </si>
  <si>
    <t>bc7_03</t>
  </si>
  <si>
    <t>bc8_03</t>
  </si>
  <si>
    <t>bc9_03</t>
  </si>
  <si>
    <t>bc10_03</t>
  </si>
  <si>
    <t>na1_03</t>
  </si>
  <si>
    <t>na2_03</t>
  </si>
  <si>
    <t>na3_03</t>
  </si>
  <si>
    <t>na4_03</t>
  </si>
  <si>
    <t>na5_03</t>
  </si>
  <si>
    <t>na6_03</t>
  </si>
  <si>
    <t>na7_03</t>
  </si>
  <si>
    <t>na8_03</t>
  </si>
  <si>
    <t>na9_03</t>
  </si>
  <si>
    <t>na10_03</t>
  </si>
  <si>
    <t>Pdave</t>
  </si>
  <si>
    <t>Srave</t>
  </si>
  <si>
    <t>FR2000</t>
  </si>
  <si>
    <t>FO2000</t>
  </si>
  <si>
    <t>BC2000</t>
  </si>
  <si>
    <t>NA2000</t>
  </si>
  <si>
    <t>FR2001</t>
  </si>
  <si>
    <t>FO2001</t>
  </si>
  <si>
    <t>BC2001</t>
  </si>
  <si>
    <t>NA2001</t>
  </si>
  <si>
    <t>FR2002</t>
  </si>
  <si>
    <t>FO2002</t>
  </si>
  <si>
    <t>BC2002</t>
  </si>
  <si>
    <t>NA2002</t>
  </si>
  <si>
    <t>FR2003</t>
  </si>
  <si>
    <t>FO2003</t>
  </si>
  <si>
    <t>BC2003</t>
  </si>
  <si>
    <t>NA2003</t>
  </si>
  <si>
    <t>NRI</t>
  </si>
  <si>
    <t>ntaxa</t>
  </si>
  <si>
    <t>mpd.obs</t>
  </si>
  <si>
    <t>mpd.rand.mean</t>
  </si>
  <si>
    <t>mpd.rand.sd</t>
  </si>
  <si>
    <t>mpd.obs.rank</t>
  </si>
  <si>
    <t>mpd.obs.z</t>
  </si>
  <si>
    <t>mpd.obs.p</t>
  </si>
  <si>
    <t>runs</t>
  </si>
  <si>
    <t>FR</t>
  </si>
  <si>
    <t>FO</t>
  </si>
  <si>
    <t>BC</t>
  </si>
  <si>
    <t>NA</t>
  </si>
  <si>
    <t>Y2000</t>
  </si>
  <si>
    <t>Y2001</t>
  </si>
  <si>
    <t>Y2002</t>
  </si>
  <si>
    <t>Y2003</t>
  </si>
  <si>
    <t>Fremont</t>
  </si>
  <si>
    <t>F1</t>
  </si>
  <si>
    <t>Backcross</t>
  </si>
  <si>
    <t>Narrowleaf</t>
  </si>
  <si>
    <t>PD pooled</t>
  </si>
  <si>
    <t>individual mean PD</t>
  </si>
  <si>
    <t>PD SE</t>
  </si>
  <si>
    <t>individual SE</t>
  </si>
  <si>
    <t>ULTRA all</t>
  </si>
  <si>
    <t>mean nri</t>
  </si>
  <si>
    <t>SE</t>
  </si>
  <si>
    <t>se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</si>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</sst>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3" fillId="0" borderId="0" xfId="0" applyFont="1"/>
    <xf numFmtId="2" fontId="0" fillId="0" borderId="0" xfId="0" applyNumberFormat="1"/>
  </cellXfs>
  <cellStyles count="13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pd.u.year.csv!$B$1</c:f>
              <c:strCache>
                <c:ptCount val="1"/>
                <c:pt idx="0">
                  <c:v>PD</c:v>
                </c:pt>
              </c:strCache>
            </c:strRef>
          </c:tx>
          <c:invertIfNegative val="0"/>
          <c:cat>
            <c:strRef>
              <c:f>pd.u.year.csv!$A$2:$A$5</c:f>
              <c:strCache>
                <c:ptCount val="4"/>
                <c:pt idx="0">
                  <c:v>y2000</c:v>
                </c:pt>
                <c:pt idx="1">
                  <c:v>y2001</c:v>
                </c:pt>
                <c:pt idx="2">
                  <c:v>y2002</c:v>
                </c:pt>
                <c:pt idx="3">
                  <c:v>y2003</c:v>
                </c:pt>
              </c:strCache>
            </c:strRef>
          </c:cat>
          <c:val>
            <c:numRef>
              <c:f>pd.u.year.csv!$B$2:$B$5</c:f>
              <c:numCache>
                <c:formatCode>General</c:formatCode>
                <c:ptCount val="4"/>
                <c:pt idx="0">
                  <c:v>205.0</c:v>
                </c:pt>
                <c:pt idx="1">
                  <c:v>194.0</c:v>
                </c:pt>
                <c:pt idx="2">
                  <c:v>186.0</c:v>
                </c:pt>
                <c:pt idx="3">
                  <c:v>205.0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1653208"/>
        <c:axId val="630847816"/>
      </c:barChart>
      <c:catAx>
        <c:axId val="561653208"/>
        <c:scaling>
          <c:orientation val="minMax"/>
        </c:scaling>
        <c:delete val="0"/>
        <c:axPos val="b"/>
        <c:majorTickMark val="out"/>
        <c:minorTickMark val="none"/>
        <c:tickLblPos val="nextTo"/>
        <c:crossAx val="630847816"/>
        <c:crosses val="autoZero"/>
        <c:auto val="1"/>
        <c:lblAlgn val="ctr"/>
        <c:lblOffset val="100"/>
        <c:noMultiLvlLbl val="0"/>
      </c:catAx>
      <c:valAx>
        <c:axId val="630847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616532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pd.u.csv!$K$33</c:f>
              <c:strCache>
                <c:ptCount val="1"/>
                <c:pt idx="0">
                  <c:v>Srave</c:v>
                </c:pt>
              </c:strCache>
            </c:strRef>
          </c:tx>
          <c:invertIfNegative val="0"/>
          <c:cat>
            <c:strRef>
              <c:f>pd.u.csv!$I$34:$I$49</c:f>
              <c:strCache>
                <c:ptCount val="16"/>
                <c:pt idx="0">
                  <c:v>FR2000</c:v>
                </c:pt>
                <c:pt idx="1">
                  <c:v>FO2000</c:v>
                </c:pt>
                <c:pt idx="2">
                  <c:v>BC2000</c:v>
                </c:pt>
                <c:pt idx="3">
                  <c:v>NA2000</c:v>
                </c:pt>
                <c:pt idx="4">
                  <c:v>FR2001</c:v>
                </c:pt>
                <c:pt idx="5">
                  <c:v>FO2001</c:v>
                </c:pt>
                <c:pt idx="6">
                  <c:v>BC2001</c:v>
                </c:pt>
                <c:pt idx="7">
                  <c:v>NA2001</c:v>
                </c:pt>
                <c:pt idx="8">
                  <c:v>FR2002</c:v>
                </c:pt>
                <c:pt idx="9">
                  <c:v>FO2002</c:v>
                </c:pt>
                <c:pt idx="10">
                  <c:v>BC2002</c:v>
                </c:pt>
                <c:pt idx="11">
                  <c:v>NA2002</c:v>
                </c:pt>
                <c:pt idx="12">
                  <c:v>FR2003</c:v>
                </c:pt>
                <c:pt idx="13">
                  <c:v>FO2003</c:v>
                </c:pt>
                <c:pt idx="14">
                  <c:v>BC2003</c:v>
                </c:pt>
                <c:pt idx="15">
                  <c:v>NA2003</c:v>
                </c:pt>
              </c:strCache>
            </c:strRef>
          </c:cat>
          <c:val>
            <c:numRef>
              <c:f>pd.u.csv!$K$34:$K$49</c:f>
              <c:numCache>
                <c:formatCode>General</c:formatCode>
                <c:ptCount val="16"/>
                <c:pt idx="0">
                  <c:v>14.5</c:v>
                </c:pt>
                <c:pt idx="1">
                  <c:v>18.1</c:v>
                </c:pt>
                <c:pt idx="2">
                  <c:v>15.0</c:v>
                </c:pt>
                <c:pt idx="3">
                  <c:v>15.0</c:v>
                </c:pt>
                <c:pt idx="4">
                  <c:v>14.6</c:v>
                </c:pt>
                <c:pt idx="5">
                  <c:v>18.1</c:v>
                </c:pt>
                <c:pt idx="6">
                  <c:v>14.3</c:v>
                </c:pt>
                <c:pt idx="7">
                  <c:v>11.9</c:v>
                </c:pt>
                <c:pt idx="8">
                  <c:v>11.8</c:v>
                </c:pt>
                <c:pt idx="9">
                  <c:v>17.0</c:v>
                </c:pt>
                <c:pt idx="10">
                  <c:v>14.3</c:v>
                </c:pt>
                <c:pt idx="11">
                  <c:v>13.7</c:v>
                </c:pt>
                <c:pt idx="12">
                  <c:v>17.0</c:v>
                </c:pt>
                <c:pt idx="13">
                  <c:v>22.0</c:v>
                </c:pt>
                <c:pt idx="14">
                  <c:v>21.1</c:v>
                </c:pt>
                <c:pt idx="15">
                  <c:v>22.0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3548152"/>
        <c:axId val="533551096"/>
      </c:barChart>
      <c:catAx>
        <c:axId val="533548152"/>
        <c:scaling>
          <c:orientation val="minMax"/>
        </c:scaling>
        <c:delete val="0"/>
        <c:axPos val="b"/>
        <c:majorTickMark val="out"/>
        <c:minorTickMark val="none"/>
        <c:tickLblPos val="nextTo"/>
        <c:crossAx val="533551096"/>
        <c:crosses val="autoZero"/>
        <c:auto val="1"/>
        <c:lblAlgn val="ctr"/>
        <c:lblOffset val="100"/>
        <c:noMultiLvlLbl val="0"/>
      </c:catAx>
      <c:valAx>
        <c:axId val="533551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335481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pd.u.csv!$J$33</c:f>
              <c:strCache>
                <c:ptCount val="1"/>
                <c:pt idx="0">
                  <c:v>Pdave</c:v>
                </c:pt>
              </c:strCache>
            </c:strRef>
          </c:tx>
          <c:invertIfNegative val="0"/>
          <c:cat>
            <c:strRef>
              <c:f>pd.u.csv!$I$34:$I$49</c:f>
              <c:strCache>
                <c:ptCount val="16"/>
                <c:pt idx="0">
                  <c:v>FR2000</c:v>
                </c:pt>
                <c:pt idx="1">
                  <c:v>FO2000</c:v>
                </c:pt>
                <c:pt idx="2">
                  <c:v>BC2000</c:v>
                </c:pt>
                <c:pt idx="3">
                  <c:v>NA2000</c:v>
                </c:pt>
                <c:pt idx="4">
                  <c:v>FR2001</c:v>
                </c:pt>
                <c:pt idx="5">
                  <c:v>FO2001</c:v>
                </c:pt>
                <c:pt idx="6">
                  <c:v>BC2001</c:v>
                </c:pt>
                <c:pt idx="7">
                  <c:v>NA2001</c:v>
                </c:pt>
                <c:pt idx="8">
                  <c:v>FR2002</c:v>
                </c:pt>
                <c:pt idx="9">
                  <c:v>FO2002</c:v>
                </c:pt>
                <c:pt idx="10">
                  <c:v>BC2002</c:v>
                </c:pt>
                <c:pt idx="11">
                  <c:v>NA2002</c:v>
                </c:pt>
                <c:pt idx="12">
                  <c:v>FR2003</c:v>
                </c:pt>
                <c:pt idx="13">
                  <c:v>FO2003</c:v>
                </c:pt>
                <c:pt idx="14">
                  <c:v>BC2003</c:v>
                </c:pt>
                <c:pt idx="15">
                  <c:v>NA2003</c:v>
                </c:pt>
              </c:strCache>
            </c:strRef>
          </c:cat>
          <c:val>
            <c:numRef>
              <c:f>pd.u.csv!$J$34:$J$49</c:f>
              <c:numCache>
                <c:formatCode>General</c:formatCode>
                <c:ptCount val="16"/>
                <c:pt idx="0">
                  <c:v>67.9</c:v>
                </c:pt>
                <c:pt idx="1">
                  <c:v>83.7</c:v>
                </c:pt>
                <c:pt idx="2">
                  <c:v>74.9</c:v>
                </c:pt>
                <c:pt idx="3">
                  <c:v>72.3</c:v>
                </c:pt>
                <c:pt idx="4">
                  <c:v>74.1</c:v>
                </c:pt>
                <c:pt idx="5">
                  <c:v>86.2</c:v>
                </c:pt>
                <c:pt idx="6">
                  <c:v>74.9</c:v>
                </c:pt>
                <c:pt idx="7">
                  <c:v>64.0</c:v>
                </c:pt>
                <c:pt idx="8">
                  <c:v>66.3</c:v>
                </c:pt>
                <c:pt idx="9">
                  <c:v>84.1</c:v>
                </c:pt>
                <c:pt idx="10">
                  <c:v>75.8</c:v>
                </c:pt>
                <c:pt idx="11">
                  <c:v>76.9</c:v>
                </c:pt>
                <c:pt idx="12">
                  <c:v>77.1</c:v>
                </c:pt>
                <c:pt idx="13">
                  <c:v>96.1</c:v>
                </c:pt>
                <c:pt idx="14">
                  <c:v>93.8</c:v>
                </c:pt>
                <c:pt idx="15">
                  <c:v>93.4</c:v>
                </c:pt>
              </c:numCache>
            </c:numRef>
          </c:val>
        </c:ser>
        <c:ser>
          <c:idx val="1"/>
          <c:order val="1"/>
          <c:tx>
            <c:strRef>
              <c:f>pd.u.csv!$K$33</c:f>
              <c:strCache>
                <c:ptCount val="1"/>
                <c:pt idx="0">
                  <c:v>Srave</c:v>
                </c:pt>
              </c:strCache>
            </c:strRef>
          </c:tx>
          <c:invertIfNegative val="0"/>
          <c:cat>
            <c:strRef>
              <c:f>pd.u.csv!$I$34:$I$49</c:f>
              <c:strCache>
                <c:ptCount val="16"/>
                <c:pt idx="0">
                  <c:v>FR2000</c:v>
                </c:pt>
                <c:pt idx="1">
                  <c:v>FO2000</c:v>
                </c:pt>
                <c:pt idx="2">
                  <c:v>BC2000</c:v>
                </c:pt>
                <c:pt idx="3">
                  <c:v>NA2000</c:v>
                </c:pt>
                <c:pt idx="4">
                  <c:v>FR2001</c:v>
                </c:pt>
                <c:pt idx="5">
                  <c:v>FO2001</c:v>
                </c:pt>
                <c:pt idx="6">
                  <c:v>BC2001</c:v>
                </c:pt>
                <c:pt idx="7">
                  <c:v>NA2001</c:v>
                </c:pt>
                <c:pt idx="8">
                  <c:v>FR2002</c:v>
                </c:pt>
                <c:pt idx="9">
                  <c:v>FO2002</c:v>
                </c:pt>
                <c:pt idx="10">
                  <c:v>BC2002</c:v>
                </c:pt>
                <c:pt idx="11">
                  <c:v>NA2002</c:v>
                </c:pt>
                <c:pt idx="12">
                  <c:v>FR2003</c:v>
                </c:pt>
                <c:pt idx="13">
                  <c:v>FO2003</c:v>
                </c:pt>
                <c:pt idx="14">
                  <c:v>BC2003</c:v>
                </c:pt>
                <c:pt idx="15">
                  <c:v>NA2003</c:v>
                </c:pt>
              </c:strCache>
            </c:strRef>
          </c:cat>
          <c:val>
            <c:numRef>
              <c:f>pd.u.csv!$K$34:$K$49</c:f>
              <c:numCache>
                <c:formatCode>General</c:formatCode>
                <c:ptCount val="16"/>
                <c:pt idx="0">
                  <c:v>14.5</c:v>
                </c:pt>
                <c:pt idx="1">
                  <c:v>18.1</c:v>
                </c:pt>
                <c:pt idx="2">
                  <c:v>15.0</c:v>
                </c:pt>
                <c:pt idx="3">
                  <c:v>15.0</c:v>
                </c:pt>
                <c:pt idx="4">
                  <c:v>14.6</c:v>
                </c:pt>
                <c:pt idx="5">
                  <c:v>18.1</c:v>
                </c:pt>
                <c:pt idx="6">
                  <c:v>14.3</c:v>
                </c:pt>
                <c:pt idx="7">
                  <c:v>11.9</c:v>
                </c:pt>
                <c:pt idx="8">
                  <c:v>11.8</c:v>
                </c:pt>
                <c:pt idx="9">
                  <c:v>17.0</c:v>
                </c:pt>
                <c:pt idx="10">
                  <c:v>14.3</c:v>
                </c:pt>
                <c:pt idx="11">
                  <c:v>13.7</c:v>
                </c:pt>
                <c:pt idx="12">
                  <c:v>17.0</c:v>
                </c:pt>
                <c:pt idx="13">
                  <c:v>22.0</c:v>
                </c:pt>
                <c:pt idx="14">
                  <c:v>21.1</c:v>
                </c:pt>
                <c:pt idx="15">
                  <c:v>22.0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3583192"/>
        <c:axId val="533586168"/>
      </c:barChart>
      <c:catAx>
        <c:axId val="533583192"/>
        <c:scaling>
          <c:orientation val="minMax"/>
        </c:scaling>
        <c:delete val="0"/>
        <c:axPos val="b"/>
        <c:majorTickMark val="out"/>
        <c:minorTickMark val="none"/>
        <c:tickLblPos val="nextTo"/>
        <c:crossAx val="533586168"/>
        <c:crosses val="autoZero"/>
        <c:auto val="1"/>
        <c:lblAlgn val="ctr"/>
        <c:lblOffset val="100"/>
        <c:noMultiLvlLbl val="0"/>
      </c:catAx>
      <c:valAx>
        <c:axId val="533586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335831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nri.u.year.csv!$B$1</c:f>
              <c:strCache>
                <c:ptCount val="1"/>
                <c:pt idx="0">
                  <c:v>NRI</c:v>
                </c:pt>
              </c:strCache>
            </c:strRef>
          </c:tx>
          <c:invertIfNegative val="0"/>
          <c:cat>
            <c:strRef>
              <c:f>nri.u.year.csv!$A$2:$A$5</c:f>
              <c:strCache>
                <c:ptCount val="4"/>
                <c:pt idx="0">
                  <c:v>y2000</c:v>
                </c:pt>
                <c:pt idx="1">
                  <c:v>y2001</c:v>
                </c:pt>
                <c:pt idx="2">
                  <c:v>y2002</c:v>
                </c:pt>
                <c:pt idx="3">
                  <c:v>y2003</c:v>
                </c:pt>
              </c:strCache>
            </c:strRef>
          </c:cat>
          <c:val>
            <c:numRef>
              <c:f>nri.u.year.csv!$B$2:$B$5</c:f>
              <c:numCache>
                <c:formatCode>General</c:formatCode>
                <c:ptCount val="4"/>
                <c:pt idx="0">
                  <c:v>0.157359108740314</c:v>
                </c:pt>
                <c:pt idx="1">
                  <c:v>-0.226919624296089</c:v>
                </c:pt>
                <c:pt idx="2">
                  <c:v>0.824265228562978</c:v>
                </c:pt>
                <c:pt idx="3">
                  <c:v>0.23546361219854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3618232"/>
        <c:axId val="533621176"/>
      </c:barChart>
      <c:catAx>
        <c:axId val="533618232"/>
        <c:scaling>
          <c:orientation val="minMax"/>
        </c:scaling>
        <c:delete val="0"/>
        <c:axPos val="b"/>
        <c:majorTickMark val="out"/>
        <c:minorTickMark val="none"/>
        <c:tickLblPos val="nextTo"/>
        <c:crossAx val="533621176"/>
        <c:crosses val="autoZero"/>
        <c:auto val="1"/>
        <c:lblAlgn val="ctr"/>
        <c:lblOffset val="100"/>
        <c:noMultiLvlLbl val="0"/>
      </c:catAx>
      <c:valAx>
        <c:axId val="533621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33618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nri.u.type.csv!$B$1</c:f>
              <c:strCache>
                <c:ptCount val="1"/>
                <c:pt idx="0">
                  <c:v>NRI</c:v>
                </c:pt>
              </c:strCache>
            </c:strRef>
          </c:tx>
          <c:invertIfNegative val="0"/>
          <c:cat>
            <c:strRef>
              <c:f>nri.u.type.csv!$A$2:$A$5</c:f>
              <c:strCache>
                <c:ptCount val="4"/>
                <c:pt idx="0">
                  <c:v>fr</c:v>
                </c:pt>
                <c:pt idx="1">
                  <c:v>fo</c:v>
                </c:pt>
                <c:pt idx="2">
                  <c:v>na</c:v>
                </c:pt>
                <c:pt idx="3">
                  <c:v>bc</c:v>
                </c:pt>
              </c:strCache>
            </c:strRef>
          </c:cat>
          <c:val>
            <c:numRef>
              <c:f>nri.u.type.csv!$B$2:$B$5</c:f>
              <c:numCache>
                <c:formatCode>General</c:formatCode>
                <c:ptCount val="4"/>
                <c:pt idx="0">
                  <c:v>-0.883756713</c:v>
                </c:pt>
                <c:pt idx="1">
                  <c:v>1.759874704</c:v>
                </c:pt>
                <c:pt idx="2">
                  <c:v>-0.871937831</c:v>
                </c:pt>
                <c:pt idx="3">
                  <c:v>-0.911768171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3656392"/>
        <c:axId val="533659336"/>
      </c:barChart>
      <c:catAx>
        <c:axId val="533656392"/>
        <c:scaling>
          <c:orientation val="minMax"/>
        </c:scaling>
        <c:delete val="0"/>
        <c:axPos val="b"/>
        <c:majorTickMark val="out"/>
        <c:minorTickMark val="none"/>
        <c:tickLblPos val="nextTo"/>
        <c:crossAx val="533659336"/>
        <c:crosses val="autoZero"/>
        <c:auto val="1"/>
        <c:lblAlgn val="ctr"/>
        <c:lblOffset val="100"/>
        <c:noMultiLvlLbl val="0"/>
      </c:catAx>
      <c:valAx>
        <c:axId val="533659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33656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nri.u.type.csv!$C$1</c:f>
              <c:strCache>
                <c:ptCount val="1"/>
              </c:strCache>
            </c:strRef>
          </c:tx>
          <c:invertIfNegative val="0"/>
          <c:cat>
            <c:strRef>
              <c:f>nri.u.type.csv!$A$2:$A$5</c:f>
              <c:strCache>
                <c:ptCount val="4"/>
                <c:pt idx="0">
                  <c:v>fr</c:v>
                </c:pt>
                <c:pt idx="1">
                  <c:v>fo</c:v>
                </c:pt>
                <c:pt idx="2">
                  <c:v>na</c:v>
                </c:pt>
                <c:pt idx="3">
                  <c:v>bc</c:v>
                </c:pt>
              </c:strCache>
            </c:strRef>
          </c:cat>
          <c:val>
            <c:numRef>
              <c:f>nri.u.type.csv!$C$2:$C$5</c:f>
              <c:numCache>
                <c:formatCode>General</c:formatCode>
                <c:ptCount val="4"/>
                <c:pt idx="0">
                  <c:v>0.883756713</c:v>
                </c:pt>
                <c:pt idx="1">
                  <c:v>-1.759874704</c:v>
                </c:pt>
                <c:pt idx="2">
                  <c:v>0.871937831</c:v>
                </c:pt>
                <c:pt idx="3">
                  <c:v>0.911768171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3686424"/>
        <c:axId val="533689368"/>
      </c:barChart>
      <c:catAx>
        <c:axId val="533686424"/>
        <c:scaling>
          <c:orientation val="minMax"/>
        </c:scaling>
        <c:delete val="0"/>
        <c:axPos val="b"/>
        <c:majorTickMark val="out"/>
        <c:minorTickMark val="none"/>
        <c:tickLblPos val="nextTo"/>
        <c:crossAx val="533689368"/>
        <c:crosses val="autoZero"/>
        <c:auto val="1"/>
        <c:lblAlgn val="ctr"/>
        <c:lblOffset val="100"/>
        <c:noMultiLvlLbl val="0"/>
      </c:catAx>
      <c:valAx>
        <c:axId val="533689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336864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nri.u.typeyear.rich.csv!$A$26</c:f>
              <c:strCache>
                <c:ptCount val="1"/>
                <c:pt idx="0">
                  <c:v>Fremont</c:v>
                </c:pt>
              </c:strCache>
            </c:strRef>
          </c:tx>
          <c:invertIfNegative val="0"/>
          <c:cat>
            <c:numRef>
              <c:f>nri.u.typeyear.rich.csv!$B$25:$E$25</c:f>
              <c:numCache>
                <c:formatCode>General</c:formatCode>
                <c:ptCount val="4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</c:numCache>
            </c:numRef>
          </c:cat>
          <c:val>
            <c:numRef>
              <c:f>nri.u.typeyear.rich.csv!$B$26:$E$26</c:f>
              <c:numCache>
                <c:formatCode>General</c:formatCode>
                <c:ptCount val="4"/>
                <c:pt idx="0">
                  <c:v>1.69531360459648</c:v>
                </c:pt>
                <c:pt idx="1">
                  <c:v>1.1317567945596</c:v>
                </c:pt>
                <c:pt idx="2">
                  <c:v>0.362240907764357</c:v>
                </c:pt>
                <c:pt idx="3">
                  <c:v>2.02779628526402</c:v>
                </c:pt>
              </c:numCache>
            </c:numRef>
          </c:val>
        </c:ser>
        <c:ser>
          <c:idx val="1"/>
          <c:order val="1"/>
          <c:tx>
            <c:strRef>
              <c:f>nri.u.typeyear.rich.csv!$A$27</c:f>
              <c:strCache>
                <c:ptCount val="1"/>
                <c:pt idx="0">
                  <c:v>F1</c:v>
                </c:pt>
              </c:strCache>
            </c:strRef>
          </c:tx>
          <c:invertIfNegative val="0"/>
          <c:cat>
            <c:numRef>
              <c:f>nri.u.typeyear.rich.csv!$B$25:$E$25</c:f>
              <c:numCache>
                <c:formatCode>General</c:formatCode>
                <c:ptCount val="4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</c:numCache>
            </c:numRef>
          </c:cat>
          <c:val>
            <c:numRef>
              <c:f>nri.u.typeyear.rich.csv!$B$27:$E$27</c:f>
              <c:numCache>
                <c:formatCode>General</c:formatCode>
                <c:ptCount val="4"/>
                <c:pt idx="0">
                  <c:v>-1.70240330397607</c:v>
                </c:pt>
                <c:pt idx="1">
                  <c:v>-0.755988190142661</c:v>
                </c:pt>
                <c:pt idx="2">
                  <c:v>-1.70323770948533</c:v>
                </c:pt>
                <c:pt idx="3">
                  <c:v>-1.99042805263433</c:v>
                </c:pt>
              </c:numCache>
            </c:numRef>
          </c:val>
        </c:ser>
        <c:ser>
          <c:idx val="2"/>
          <c:order val="2"/>
          <c:tx>
            <c:strRef>
              <c:f>nri.u.typeyear.rich.csv!$A$28</c:f>
              <c:strCache>
                <c:ptCount val="1"/>
                <c:pt idx="0">
                  <c:v>Narrowleaf</c:v>
                </c:pt>
              </c:strCache>
            </c:strRef>
          </c:tx>
          <c:invertIfNegative val="0"/>
          <c:cat>
            <c:numRef>
              <c:f>nri.u.typeyear.rich.csv!$B$25:$E$25</c:f>
              <c:numCache>
                <c:formatCode>General</c:formatCode>
                <c:ptCount val="4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</c:numCache>
            </c:numRef>
          </c:cat>
          <c:val>
            <c:numRef>
              <c:f>nri.u.typeyear.rich.csv!$B$28:$E$28</c:f>
              <c:numCache>
                <c:formatCode>General</c:formatCode>
                <c:ptCount val="4"/>
                <c:pt idx="0">
                  <c:v>1.10547024461971</c:v>
                </c:pt>
                <c:pt idx="1">
                  <c:v>0.671487629751231</c:v>
                </c:pt>
                <c:pt idx="2">
                  <c:v>0.332711414586417</c:v>
                </c:pt>
                <c:pt idx="3">
                  <c:v>1.720572441250635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2724264"/>
        <c:axId val="532721272"/>
      </c:barChart>
      <c:catAx>
        <c:axId val="532724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32721272"/>
        <c:crosses val="autoZero"/>
        <c:auto val="1"/>
        <c:lblAlgn val="ctr"/>
        <c:lblOffset val="100"/>
        <c:noMultiLvlLbl val="0"/>
      </c:catAx>
      <c:valAx>
        <c:axId val="532721272"/>
        <c:scaling>
          <c:orientation val="minMax"/>
          <c:max val="2.0"/>
          <c:min val="-2.0"/>
        </c:scaling>
        <c:delete val="0"/>
        <c:axPos val="l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Net</a:t>
                </a:r>
                <a:r>
                  <a:rPr lang="en-US" sz="1600" baseline="0"/>
                  <a:t> Relatedness Index</a:t>
                </a:r>
                <a:endParaRPr lang="en-US" sz="16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532724264"/>
        <c:crosses val="autoZero"/>
        <c:crossBetween val="between"/>
        <c:majorUnit val="1.0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 orientation="portrait" horizontalDpi="-4" vertic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nri_ultra_rich.csv!$O$4</c:f>
              <c:strCache>
                <c:ptCount val="1"/>
                <c:pt idx="0">
                  <c:v>Fremont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nri_ultra_rich.csv!$P$10:$S$10</c:f>
                <c:numCache>
                  <c:formatCode>General</c:formatCode>
                  <c:ptCount val="4"/>
                  <c:pt idx="0">
                    <c:v>0.116557284855155</c:v>
                  </c:pt>
                  <c:pt idx="1">
                    <c:v>0.158452449342115</c:v>
                  </c:pt>
                  <c:pt idx="2">
                    <c:v>0.243001397399002</c:v>
                  </c:pt>
                  <c:pt idx="3">
                    <c:v>0.152375938726995</c:v>
                  </c:pt>
                </c:numCache>
              </c:numRef>
            </c:plus>
            <c:minus>
              <c:numRef>
                <c:f>nri_ultra_rich.csv!$P$10:$S$10</c:f>
                <c:numCache>
                  <c:formatCode>General</c:formatCode>
                  <c:ptCount val="4"/>
                  <c:pt idx="0">
                    <c:v>0.116557284855155</c:v>
                  </c:pt>
                  <c:pt idx="1">
                    <c:v>0.158452449342115</c:v>
                  </c:pt>
                  <c:pt idx="2">
                    <c:v>0.243001397399002</c:v>
                  </c:pt>
                  <c:pt idx="3">
                    <c:v>0.152375938726995</c:v>
                  </c:pt>
                </c:numCache>
              </c:numRef>
            </c:minus>
          </c:errBars>
          <c:cat>
            <c:numRef>
              <c:f>nri_ultra_rich.csv!$P$3:$S$3</c:f>
              <c:numCache>
                <c:formatCode>General</c:formatCode>
                <c:ptCount val="4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</c:numCache>
            </c:numRef>
          </c:cat>
          <c:val>
            <c:numRef>
              <c:f>nri_ultra_rich.csv!$P$4:$S$4</c:f>
              <c:numCache>
                <c:formatCode>General</c:formatCode>
                <c:ptCount val="4"/>
                <c:pt idx="0">
                  <c:v>1.35294589599045</c:v>
                </c:pt>
                <c:pt idx="1">
                  <c:v>1.131203474176512</c:v>
                </c:pt>
                <c:pt idx="2">
                  <c:v>0.364521961268414</c:v>
                </c:pt>
                <c:pt idx="3">
                  <c:v>0.917499472696894</c:v>
                </c:pt>
              </c:numCache>
            </c:numRef>
          </c:val>
        </c:ser>
        <c:ser>
          <c:idx val="1"/>
          <c:order val="1"/>
          <c:tx>
            <c:strRef>
              <c:f>nri_ultra_rich.csv!$O$5</c:f>
              <c:strCache>
                <c:ptCount val="1"/>
                <c:pt idx="0">
                  <c:v>F1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nri_ultra_rich.csv!$P$11:$S$11</c:f>
                <c:numCache>
                  <c:formatCode>General</c:formatCode>
                  <c:ptCount val="4"/>
                  <c:pt idx="0">
                    <c:v>0.436307730194506</c:v>
                  </c:pt>
                  <c:pt idx="1">
                    <c:v>0.364545724547686</c:v>
                  </c:pt>
                  <c:pt idx="2">
                    <c:v>0.284376137546234</c:v>
                  </c:pt>
                  <c:pt idx="3">
                    <c:v>0.400927859305718</c:v>
                  </c:pt>
                </c:numCache>
              </c:numRef>
            </c:plus>
            <c:minus>
              <c:numRef>
                <c:f>nri_ultra_rich.csv!$P$11:$S$11</c:f>
                <c:numCache>
                  <c:formatCode>General</c:formatCode>
                  <c:ptCount val="4"/>
                  <c:pt idx="0">
                    <c:v>0.436307730194506</c:v>
                  </c:pt>
                  <c:pt idx="1">
                    <c:v>0.364545724547686</c:v>
                  </c:pt>
                  <c:pt idx="2">
                    <c:v>0.284376137546234</c:v>
                  </c:pt>
                  <c:pt idx="3">
                    <c:v>0.400927859305718</c:v>
                  </c:pt>
                </c:numCache>
              </c:numRef>
            </c:minus>
          </c:errBars>
          <c:cat>
            <c:numRef>
              <c:f>nri_ultra_rich.csv!$P$3:$S$3</c:f>
              <c:numCache>
                <c:formatCode>General</c:formatCode>
                <c:ptCount val="4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</c:numCache>
            </c:numRef>
          </c:cat>
          <c:val>
            <c:numRef>
              <c:f>nri_ultra_rich.csv!$P$5:$S$5</c:f>
              <c:numCache>
                <c:formatCode>General</c:formatCode>
                <c:ptCount val="4"/>
                <c:pt idx="0">
                  <c:v>0.334127516604601</c:v>
                </c:pt>
                <c:pt idx="1">
                  <c:v>0.704579608122028</c:v>
                </c:pt>
                <c:pt idx="2">
                  <c:v>0.151933862710982</c:v>
                </c:pt>
                <c:pt idx="3">
                  <c:v>0.414562127853728</c:v>
                </c:pt>
              </c:numCache>
            </c:numRef>
          </c:val>
        </c:ser>
        <c:ser>
          <c:idx val="2"/>
          <c:order val="2"/>
          <c:tx>
            <c:strRef>
              <c:f>nri_ultra_rich.csv!$O$6</c:f>
              <c:strCache>
                <c:ptCount val="1"/>
                <c:pt idx="0">
                  <c:v>Narrowleaf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nri_ultra_rich.csv!$P$12:$S$12</c:f>
                <c:numCache>
                  <c:formatCode>General</c:formatCode>
                  <c:ptCount val="4"/>
                  <c:pt idx="0">
                    <c:v>0.0898012887524038</c:v>
                  </c:pt>
                  <c:pt idx="1">
                    <c:v>0.0847315896895586</c:v>
                  </c:pt>
                  <c:pt idx="2">
                    <c:v>0.0762719571888297</c:v>
                  </c:pt>
                  <c:pt idx="3">
                    <c:v>0.200817725286062</c:v>
                  </c:pt>
                </c:numCache>
              </c:numRef>
            </c:plus>
            <c:minus>
              <c:numRef>
                <c:f>nri_ultra_rich.csv!$P$12:$S$12</c:f>
                <c:numCache>
                  <c:formatCode>General</c:formatCode>
                  <c:ptCount val="4"/>
                  <c:pt idx="0">
                    <c:v>0.0898012887524038</c:v>
                  </c:pt>
                  <c:pt idx="1">
                    <c:v>0.0847315896895586</c:v>
                  </c:pt>
                  <c:pt idx="2">
                    <c:v>0.0762719571888297</c:v>
                  </c:pt>
                  <c:pt idx="3">
                    <c:v>0.200817725286062</c:v>
                  </c:pt>
                </c:numCache>
              </c:numRef>
            </c:minus>
          </c:errBars>
          <c:cat>
            <c:numRef>
              <c:f>nri_ultra_rich.csv!$P$3:$S$3</c:f>
              <c:numCache>
                <c:formatCode>General</c:formatCode>
                <c:ptCount val="4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</c:numCache>
            </c:numRef>
          </c:cat>
          <c:val>
            <c:numRef>
              <c:f>nri_ultra_rich.csv!$P$6:$S$6</c:f>
              <c:numCache>
                <c:formatCode>General</c:formatCode>
                <c:ptCount val="4"/>
                <c:pt idx="0">
                  <c:v>0.625106421183798</c:v>
                </c:pt>
                <c:pt idx="1">
                  <c:v>0.739578897865069</c:v>
                </c:pt>
                <c:pt idx="2">
                  <c:v>0.171053644369715</c:v>
                </c:pt>
                <c:pt idx="3">
                  <c:v>0.75862451840403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3809144"/>
        <c:axId val="533812200"/>
      </c:barChart>
      <c:catAx>
        <c:axId val="533809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33812200"/>
        <c:crosses val="autoZero"/>
        <c:auto val="1"/>
        <c:lblAlgn val="ctr"/>
        <c:lblOffset val="100"/>
        <c:noMultiLvlLbl val="0"/>
      </c:catAx>
      <c:valAx>
        <c:axId val="53381220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33809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pd.u.year.csv!$C$1</c:f>
              <c:strCache>
                <c:ptCount val="1"/>
                <c:pt idx="0">
                  <c:v>SR</c:v>
                </c:pt>
              </c:strCache>
            </c:strRef>
          </c:tx>
          <c:invertIfNegative val="0"/>
          <c:cat>
            <c:strRef>
              <c:f>pd.u.year.csv!$A$2:$A$5</c:f>
              <c:strCache>
                <c:ptCount val="4"/>
                <c:pt idx="0">
                  <c:v>y2000</c:v>
                </c:pt>
                <c:pt idx="1">
                  <c:v>y2001</c:v>
                </c:pt>
                <c:pt idx="2">
                  <c:v>y2002</c:v>
                </c:pt>
                <c:pt idx="3">
                  <c:v>y2003</c:v>
                </c:pt>
              </c:strCache>
            </c:strRef>
          </c:cat>
          <c:val>
            <c:numRef>
              <c:f>pd.u.year.csv!$C$2:$C$5</c:f>
              <c:numCache>
                <c:formatCode>General</c:formatCode>
                <c:ptCount val="4"/>
                <c:pt idx="0">
                  <c:v>71.0</c:v>
                </c:pt>
                <c:pt idx="1">
                  <c:v>64.0</c:v>
                </c:pt>
                <c:pt idx="2">
                  <c:v>58.0</c:v>
                </c:pt>
                <c:pt idx="3">
                  <c:v>70.0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3250968"/>
        <c:axId val="533253912"/>
      </c:barChart>
      <c:catAx>
        <c:axId val="533250968"/>
        <c:scaling>
          <c:orientation val="minMax"/>
        </c:scaling>
        <c:delete val="0"/>
        <c:axPos val="b"/>
        <c:majorTickMark val="out"/>
        <c:minorTickMark val="none"/>
        <c:tickLblPos val="nextTo"/>
        <c:crossAx val="533253912"/>
        <c:crosses val="autoZero"/>
        <c:auto val="1"/>
        <c:lblAlgn val="ctr"/>
        <c:lblOffset val="100"/>
        <c:noMultiLvlLbl val="0"/>
      </c:catAx>
      <c:valAx>
        <c:axId val="533253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332509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pd.u.type.csv!$B$1</c:f>
              <c:strCache>
                <c:ptCount val="1"/>
                <c:pt idx="0">
                  <c:v>PD</c:v>
                </c:pt>
              </c:strCache>
            </c:strRef>
          </c:tx>
          <c:invertIfNegative val="0"/>
          <c:cat>
            <c:strRef>
              <c:f>pd.u.type.csv!$A$2:$A$5</c:f>
              <c:strCache>
                <c:ptCount val="4"/>
                <c:pt idx="0">
                  <c:v>fr</c:v>
                </c:pt>
                <c:pt idx="1">
                  <c:v>fo</c:v>
                </c:pt>
                <c:pt idx="2">
                  <c:v>na</c:v>
                </c:pt>
                <c:pt idx="3">
                  <c:v>bc</c:v>
                </c:pt>
              </c:strCache>
            </c:strRef>
          </c:cat>
          <c:val>
            <c:numRef>
              <c:f>pd.u.type.csv!$B$2:$B$5</c:f>
              <c:numCache>
                <c:formatCode>General</c:formatCode>
                <c:ptCount val="4"/>
                <c:pt idx="0">
                  <c:v>208.0</c:v>
                </c:pt>
                <c:pt idx="1">
                  <c:v>209.0</c:v>
                </c:pt>
                <c:pt idx="2">
                  <c:v>208.0</c:v>
                </c:pt>
                <c:pt idx="3">
                  <c:v>208.0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3293672"/>
        <c:axId val="533296616"/>
      </c:barChart>
      <c:catAx>
        <c:axId val="533293672"/>
        <c:scaling>
          <c:orientation val="minMax"/>
        </c:scaling>
        <c:delete val="0"/>
        <c:axPos val="b"/>
        <c:majorTickMark val="out"/>
        <c:minorTickMark val="none"/>
        <c:tickLblPos val="nextTo"/>
        <c:crossAx val="533296616"/>
        <c:crosses val="autoZero"/>
        <c:auto val="1"/>
        <c:lblAlgn val="ctr"/>
        <c:lblOffset val="100"/>
        <c:noMultiLvlLbl val="0"/>
      </c:catAx>
      <c:valAx>
        <c:axId val="533296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332936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pd.u.type.csv!$C$1</c:f>
              <c:strCache>
                <c:ptCount val="1"/>
                <c:pt idx="0">
                  <c:v>SR</c:v>
                </c:pt>
              </c:strCache>
            </c:strRef>
          </c:tx>
          <c:invertIfNegative val="0"/>
          <c:cat>
            <c:strRef>
              <c:f>pd.u.type.csv!$A$2:$A$5</c:f>
              <c:strCache>
                <c:ptCount val="4"/>
                <c:pt idx="0">
                  <c:v>fr</c:v>
                </c:pt>
                <c:pt idx="1">
                  <c:v>fo</c:v>
                </c:pt>
                <c:pt idx="2">
                  <c:v>na</c:v>
                </c:pt>
                <c:pt idx="3">
                  <c:v>bc</c:v>
                </c:pt>
              </c:strCache>
            </c:strRef>
          </c:cat>
          <c:val>
            <c:numRef>
              <c:f>pd.u.type.csv!$C$2:$C$5</c:f>
              <c:numCache>
                <c:formatCode>General</c:formatCode>
                <c:ptCount val="4"/>
                <c:pt idx="0">
                  <c:v>71.0</c:v>
                </c:pt>
                <c:pt idx="1">
                  <c:v>74.0</c:v>
                </c:pt>
                <c:pt idx="2">
                  <c:v>71.0</c:v>
                </c:pt>
                <c:pt idx="3">
                  <c:v>71.0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3323848"/>
        <c:axId val="533326792"/>
      </c:barChart>
      <c:catAx>
        <c:axId val="533323848"/>
        <c:scaling>
          <c:orientation val="minMax"/>
        </c:scaling>
        <c:delete val="0"/>
        <c:axPos val="b"/>
        <c:majorTickMark val="out"/>
        <c:minorTickMark val="none"/>
        <c:tickLblPos val="nextTo"/>
        <c:crossAx val="533326792"/>
        <c:crosses val="autoZero"/>
        <c:auto val="1"/>
        <c:lblAlgn val="ctr"/>
        <c:lblOffset val="100"/>
        <c:noMultiLvlLbl val="0"/>
      </c:catAx>
      <c:valAx>
        <c:axId val="533326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333238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pd.u.typeyear.csv!$B$1</c:f>
              <c:strCache>
                <c:ptCount val="1"/>
                <c:pt idx="0">
                  <c:v>PD</c:v>
                </c:pt>
              </c:strCache>
            </c:strRef>
          </c:tx>
          <c:invertIfNegative val="0"/>
          <c:cat>
            <c:strRef>
              <c:f>pd.u.typeyear.csv!$A$2:$A$17</c:f>
              <c:strCache>
                <c:ptCount val="16"/>
                <c:pt idx="0">
                  <c:v>fr_00</c:v>
                </c:pt>
                <c:pt idx="1">
                  <c:v>fo_00</c:v>
                </c:pt>
                <c:pt idx="2">
                  <c:v>bc_00</c:v>
                </c:pt>
                <c:pt idx="3">
                  <c:v>na_00</c:v>
                </c:pt>
                <c:pt idx="4">
                  <c:v>fr_01</c:v>
                </c:pt>
                <c:pt idx="5">
                  <c:v>fo_01</c:v>
                </c:pt>
                <c:pt idx="6">
                  <c:v>bc_01</c:v>
                </c:pt>
                <c:pt idx="7">
                  <c:v>na_01</c:v>
                </c:pt>
                <c:pt idx="8">
                  <c:v>fr_02</c:v>
                </c:pt>
                <c:pt idx="9">
                  <c:v>fo_02</c:v>
                </c:pt>
                <c:pt idx="10">
                  <c:v>bc_02</c:v>
                </c:pt>
                <c:pt idx="11">
                  <c:v>na_02</c:v>
                </c:pt>
                <c:pt idx="12">
                  <c:v>fr_03</c:v>
                </c:pt>
                <c:pt idx="13">
                  <c:v>fo_03</c:v>
                </c:pt>
                <c:pt idx="14">
                  <c:v>bc_03</c:v>
                </c:pt>
                <c:pt idx="15">
                  <c:v>na_03</c:v>
                </c:pt>
              </c:strCache>
            </c:strRef>
          </c:cat>
          <c:val>
            <c:numRef>
              <c:f>pd.u.typeyear.csv!$B$2:$B$17</c:f>
              <c:numCache>
                <c:formatCode>General</c:formatCode>
                <c:ptCount val="16"/>
                <c:pt idx="0">
                  <c:v>172.0</c:v>
                </c:pt>
                <c:pt idx="1">
                  <c:v>172.0</c:v>
                </c:pt>
                <c:pt idx="2">
                  <c:v>153.0</c:v>
                </c:pt>
                <c:pt idx="3">
                  <c:v>147.0</c:v>
                </c:pt>
                <c:pt idx="4">
                  <c:v>164.0</c:v>
                </c:pt>
                <c:pt idx="5">
                  <c:v>151.0</c:v>
                </c:pt>
                <c:pt idx="6">
                  <c:v>147.0</c:v>
                </c:pt>
                <c:pt idx="7">
                  <c:v>133.0</c:v>
                </c:pt>
                <c:pt idx="8">
                  <c:v>149.0</c:v>
                </c:pt>
                <c:pt idx="9">
                  <c:v>139.0</c:v>
                </c:pt>
                <c:pt idx="10">
                  <c:v>142.0</c:v>
                </c:pt>
                <c:pt idx="11">
                  <c:v>141.0</c:v>
                </c:pt>
                <c:pt idx="12">
                  <c:v>159.0</c:v>
                </c:pt>
                <c:pt idx="13">
                  <c:v>167.0</c:v>
                </c:pt>
                <c:pt idx="14">
                  <c:v>168.0</c:v>
                </c:pt>
                <c:pt idx="15">
                  <c:v>174.0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3362840"/>
        <c:axId val="533365784"/>
      </c:barChart>
      <c:catAx>
        <c:axId val="533362840"/>
        <c:scaling>
          <c:orientation val="minMax"/>
        </c:scaling>
        <c:delete val="0"/>
        <c:axPos val="b"/>
        <c:majorTickMark val="out"/>
        <c:minorTickMark val="none"/>
        <c:tickLblPos val="nextTo"/>
        <c:crossAx val="533365784"/>
        <c:crosses val="autoZero"/>
        <c:auto val="1"/>
        <c:lblAlgn val="ctr"/>
        <c:lblOffset val="100"/>
        <c:noMultiLvlLbl val="0"/>
      </c:catAx>
      <c:valAx>
        <c:axId val="533365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333628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pd.u.typeyear.csv!$C$1</c:f>
              <c:strCache>
                <c:ptCount val="1"/>
                <c:pt idx="0">
                  <c:v>SR</c:v>
                </c:pt>
              </c:strCache>
            </c:strRef>
          </c:tx>
          <c:invertIfNegative val="0"/>
          <c:cat>
            <c:strRef>
              <c:f>pd.u.typeyear.csv!$A$2:$A$17</c:f>
              <c:strCache>
                <c:ptCount val="16"/>
                <c:pt idx="0">
                  <c:v>fr_00</c:v>
                </c:pt>
                <c:pt idx="1">
                  <c:v>fo_00</c:v>
                </c:pt>
                <c:pt idx="2">
                  <c:v>bc_00</c:v>
                </c:pt>
                <c:pt idx="3">
                  <c:v>na_00</c:v>
                </c:pt>
                <c:pt idx="4">
                  <c:v>fr_01</c:v>
                </c:pt>
                <c:pt idx="5">
                  <c:v>fo_01</c:v>
                </c:pt>
                <c:pt idx="6">
                  <c:v>bc_01</c:v>
                </c:pt>
                <c:pt idx="7">
                  <c:v>na_01</c:v>
                </c:pt>
                <c:pt idx="8">
                  <c:v>fr_02</c:v>
                </c:pt>
                <c:pt idx="9">
                  <c:v>fo_02</c:v>
                </c:pt>
                <c:pt idx="10">
                  <c:v>bc_02</c:v>
                </c:pt>
                <c:pt idx="11">
                  <c:v>na_02</c:v>
                </c:pt>
                <c:pt idx="12">
                  <c:v>fr_03</c:v>
                </c:pt>
                <c:pt idx="13">
                  <c:v>fo_03</c:v>
                </c:pt>
                <c:pt idx="14">
                  <c:v>bc_03</c:v>
                </c:pt>
                <c:pt idx="15">
                  <c:v>na_03</c:v>
                </c:pt>
              </c:strCache>
            </c:strRef>
          </c:cat>
          <c:val>
            <c:numRef>
              <c:f>pd.u.typeyear.csv!$C$2:$C$17</c:f>
              <c:numCache>
                <c:formatCode>General</c:formatCode>
                <c:ptCount val="16"/>
                <c:pt idx="0">
                  <c:v>50.0</c:v>
                </c:pt>
                <c:pt idx="1">
                  <c:v>52.0</c:v>
                </c:pt>
                <c:pt idx="2">
                  <c:v>45.0</c:v>
                </c:pt>
                <c:pt idx="3">
                  <c:v>44.0</c:v>
                </c:pt>
                <c:pt idx="4">
                  <c:v>46.0</c:v>
                </c:pt>
                <c:pt idx="5">
                  <c:v>48.0</c:v>
                </c:pt>
                <c:pt idx="6">
                  <c:v>40.0</c:v>
                </c:pt>
                <c:pt idx="7">
                  <c:v>37.0</c:v>
                </c:pt>
                <c:pt idx="8">
                  <c:v>38.0</c:v>
                </c:pt>
                <c:pt idx="9">
                  <c:v>42.0</c:v>
                </c:pt>
                <c:pt idx="10">
                  <c:v>37.0</c:v>
                </c:pt>
                <c:pt idx="11">
                  <c:v>38.0</c:v>
                </c:pt>
                <c:pt idx="12">
                  <c:v>47.0</c:v>
                </c:pt>
                <c:pt idx="13">
                  <c:v>47.0</c:v>
                </c:pt>
                <c:pt idx="14">
                  <c:v>51.0</c:v>
                </c:pt>
                <c:pt idx="15">
                  <c:v>53.0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3393640"/>
        <c:axId val="533396584"/>
      </c:barChart>
      <c:catAx>
        <c:axId val="533393640"/>
        <c:scaling>
          <c:orientation val="minMax"/>
        </c:scaling>
        <c:delete val="0"/>
        <c:axPos val="b"/>
        <c:majorTickMark val="out"/>
        <c:minorTickMark val="none"/>
        <c:tickLblPos val="nextTo"/>
        <c:crossAx val="533396584"/>
        <c:crosses val="autoZero"/>
        <c:auto val="1"/>
        <c:lblAlgn val="ctr"/>
        <c:lblOffset val="100"/>
        <c:noMultiLvlLbl val="0"/>
      </c:catAx>
      <c:valAx>
        <c:axId val="533396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333936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pd.u.typeyear.csv!$A$64</c:f>
              <c:strCache>
                <c:ptCount val="1"/>
                <c:pt idx="0">
                  <c:v>Fremont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pd.u.typeyear.csv!$B$69:$E$69</c:f>
                <c:numCache>
                  <c:formatCode>General</c:formatCode>
                  <c:ptCount val="4"/>
                  <c:pt idx="0">
                    <c:v>4.505428824084219</c:v>
                  </c:pt>
                  <c:pt idx="1">
                    <c:v>7.374806965458674</c:v>
                  </c:pt>
                  <c:pt idx="2">
                    <c:v>5.434560188685412</c:v>
                  </c:pt>
                  <c:pt idx="3">
                    <c:v>5.029800084385949</c:v>
                  </c:pt>
                </c:numCache>
              </c:numRef>
            </c:plus>
            <c:minus>
              <c:numRef>
                <c:f>pd.u.typeyear.csv!$B$69:$E$69</c:f>
                <c:numCache>
                  <c:formatCode>General</c:formatCode>
                  <c:ptCount val="4"/>
                  <c:pt idx="0">
                    <c:v>4.505428824084219</c:v>
                  </c:pt>
                  <c:pt idx="1">
                    <c:v>7.374806965458674</c:v>
                  </c:pt>
                  <c:pt idx="2">
                    <c:v>5.434560188685412</c:v>
                  </c:pt>
                  <c:pt idx="3">
                    <c:v>5.029800084385949</c:v>
                  </c:pt>
                </c:numCache>
              </c:numRef>
            </c:minus>
          </c:errBars>
          <c:cat>
            <c:numRef>
              <c:f>pd.u.typeyear.csv!$B$63:$E$63</c:f>
              <c:numCache>
                <c:formatCode>General</c:formatCode>
                <c:ptCount val="4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</c:numCache>
            </c:numRef>
          </c:cat>
          <c:val>
            <c:numRef>
              <c:f>pd.u.typeyear.csv!$B$64:$E$64</c:f>
              <c:numCache>
                <c:formatCode>General</c:formatCode>
                <c:ptCount val="4"/>
                <c:pt idx="0">
                  <c:v>67.9</c:v>
                </c:pt>
                <c:pt idx="1">
                  <c:v>74.1</c:v>
                </c:pt>
                <c:pt idx="2">
                  <c:v>66.3</c:v>
                </c:pt>
                <c:pt idx="3">
                  <c:v>77.1</c:v>
                </c:pt>
              </c:numCache>
            </c:numRef>
          </c:val>
        </c:ser>
        <c:ser>
          <c:idx val="1"/>
          <c:order val="1"/>
          <c:tx>
            <c:strRef>
              <c:f>pd.u.typeyear.csv!$A$65</c:f>
              <c:strCache>
                <c:ptCount val="1"/>
                <c:pt idx="0">
                  <c:v>F1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pd.u.typeyear.csv!$B$70:$E$70</c:f>
                <c:numCache>
                  <c:formatCode>General</c:formatCode>
                  <c:ptCount val="4"/>
                  <c:pt idx="0">
                    <c:v>5.501615924233337</c:v>
                  </c:pt>
                  <c:pt idx="1">
                    <c:v>4.221110964873803</c:v>
                  </c:pt>
                  <c:pt idx="2">
                    <c:v>2.157416150037921</c:v>
                  </c:pt>
                  <c:pt idx="3">
                    <c:v>3.74892577206383</c:v>
                  </c:pt>
                </c:numCache>
              </c:numRef>
            </c:plus>
            <c:minus>
              <c:numRef>
                <c:f>pd.u.typeyear.csv!$B$70:$E$70</c:f>
                <c:numCache>
                  <c:formatCode>General</c:formatCode>
                  <c:ptCount val="4"/>
                  <c:pt idx="0">
                    <c:v>5.501615924233337</c:v>
                  </c:pt>
                  <c:pt idx="1">
                    <c:v>4.221110964873803</c:v>
                  </c:pt>
                  <c:pt idx="2">
                    <c:v>2.157416150037921</c:v>
                  </c:pt>
                  <c:pt idx="3">
                    <c:v>3.74892577206383</c:v>
                  </c:pt>
                </c:numCache>
              </c:numRef>
            </c:minus>
          </c:errBars>
          <c:cat>
            <c:numRef>
              <c:f>pd.u.typeyear.csv!$B$63:$E$63</c:f>
              <c:numCache>
                <c:formatCode>General</c:formatCode>
                <c:ptCount val="4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</c:numCache>
            </c:numRef>
          </c:cat>
          <c:val>
            <c:numRef>
              <c:f>pd.u.typeyear.csv!$B$65:$E$65</c:f>
              <c:numCache>
                <c:formatCode>General</c:formatCode>
                <c:ptCount val="4"/>
                <c:pt idx="0">
                  <c:v>83.7</c:v>
                </c:pt>
                <c:pt idx="1">
                  <c:v>86.2</c:v>
                </c:pt>
                <c:pt idx="2">
                  <c:v>84.1</c:v>
                </c:pt>
                <c:pt idx="3">
                  <c:v>96.1</c:v>
                </c:pt>
              </c:numCache>
            </c:numRef>
          </c:val>
        </c:ser>
        <c:ser>
          <c:idx val="2"/>
          <c:order val="2"/>
          <c:tx>
            <c:strRef>
              <c:f>pd.u.typeyear.csv!$A$66</c:f>
              <c:strCache>
                <c:ptCount val="1"/>
                <c:pt idx="0">
                  <c:v>Backcross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pd.u.typeyear.csv!$B$71:$E$71</c:f>
                <c:numCache>
                  <c:formatCode>General</c:formatCode>
                  <c:ptCount val="4"/>
                  <c:pt idx="0">
                    <c:v>3.813687261210048</c:v>
                  </c:pt>
                  <c:pt idx="1">
                    <c:v>3.624823044682754</c:v>
                  </c:pt>
                  <c:pt idx="2">
                    <c:v>2.513411395316189</c:v>
                  </c:pt>
                  <c:pt idx="3">
                    <c:v>3.438481917174614</c:v>
                  </c:pt>
                </c:numCache>
              </c:numRef>
            </c:plus>
            <c:minus>
              <c:numRef>
                <c:f>pd.u.typeyear.csv!$B$71:$E$71</c:f>
                <c:numCache>
                  <c:formatCode>General</c:formatCode>
                  <c:ptCount val="4"/>
                  <c:pt idx="0">
                    <c:v>3.813687261210048</c:v>
                  </c:pt>
                  <c:pt idx="1">
                    <c:v>3.624823044682754</c:v>
                  </c:pt>
                  <c:pt idx="2">
                    <c:v>2.513411395316189</c:v>
                  </c:pt>
                  <c:pt idx="3">
                    <c:v>3.438481917174614</c:v>
                  </c:pt>
                </c:numCache>
              </c:numRef>
            </c:minus>
          </c:errBars>
          <c:cat>
            <c:numRef>
              <c:f>pd.u.typeyear.csv!$B$63:$E$63</c:f>
              <c:numCache>
                <c:formatCode>General</c:formatCode>
                <c:ptCount val="4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</c:numCache>
            </c:numRef>
          </c:cat>
          <c:val>
            <c:numRef>
              <c:f>pd.u.typeyear.csv!$B$66:$E$66</c:f>
              <c:numCache>
                <c:formatCode>General</c:formatCode>
                <c:ptCount val="4"/>
                <c:pt idx="0">
                  <c:v>73.6</c:v>
                </c:pt>
                <c:pt idx="1">
                  <c:v>69.45</c:v>
                </c:pt>
                <c:pt idx="2">
                  <c:v>76.35</c:v>
                </c:pt>
                <c:pt idx="3">
                  <c:v>93.6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3477896"/>
        <c:axId val="533480952"/>
      </c:barChart>
      <c:catAx>
        <c:axId val="533477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33480952"/>
        <c:crosses val="autoZero"/>
        <c:auto val="1"/>
        <c:lblAlgn val="ctr"/>
        <c:lblOffset val="100"/>
        <c:noMultiLvlLbl val="0"/>
      </c:catAx>
      <c:valAx>
        <c:axId val="5334809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334778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pd.u.typeyear.csv!$B$46:$E$46</c:f>
              <c:numCache>
                <c:formatCode>General</c:formatCode>
                <c:ptCount val="4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</c:numCache>
            </c:numRef>
          </c:cat>
          <c:val>
            <c:numRef>
              <c:f>pd.u.typeyear.csv!$B$47:$E$47</c:f>
              <c:numCache>
                <c:formatCode>General</c:formatCode>
                <c:ptCount val="4"/>
                <c:pt idx="0">
                  <c:v>172.0</c:v>
                </c:pt>
                <c:pt idx="1">
                  <c:v>164.0</c:v>
                </c:pt>
                <c:pt idx="2">
                  <c:v>149.0</c:v>
                </c:pt>
                <c:pt idx="3">
                  <c:v>159.0</c:v>
                </c:pt>
              </c:numCache>
            </c:numRef>
          </c:val>
        </c:ser>
        <c:ser>
          <c:idx val="1"/>
          <c:order val="1"/>
          <c:invertIfNegative val="0"/>
          <c:cat>
            <c:numRef>
              <c:f>pd.u.typeyear.csv!$B$46:$E$46</c:f>
              <c:numCache>
                <c:formatCode>General</c:formatCode>
                <c:ptCount val="4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</c:numCache>
            </c:numRef>
          </c:cat>
          <c:val>
            <c:numRef>
              <c:f>pd.u.typeyear.csv!$B$48:$E$48</c:f>
              <c:numCache>
                <c:formatCode>General</c:formatCode>
                <c:ptCount val="4"/>
                <c:pt idx="0">
                  <c:v>172.0</c:v>
                </c:pt>
                <c:pt idx="1">
                  <c:v>151.0</c:v>
                </c:pt>
                <c:pt idx="2">
                  <c:v>139.0</c:v>
                </c:pt>
                <c:pt idx="3">
                  <c:v>167.0</c:v>
                </c:pt>
              </c:numCache>
            </c:numRef>
          </c:val>
        </c:ser>
        <c:ser>
          <c:idx val="2"/>
          <c:order val="2"/>
          <c:invertIfNegative val="0"/>
          <c:cat>
            <c:numRef>
              <c:f>pd.u.typeyear.csv!$B$46:$E$46</c:f>
              <c:numCache>
                <c:formatCode>General</c:formatCode>
                <c:ptCount val="4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</c:numCache>
            </c:numRef>
          </c:cat>
          <c:val>
            <c:numRef>
              <c:f>pd.u.typeyear.csv!$B$49:$E$49</c:f>
              <c:numCache>
                <c:formatCode>General</c:formatCode>
                <c:ptCount val="4"/>
                <c:pt idx="0">
                  <c:v>150.0</c:v>
                </c:pt>
                <c:pt idx="1">
                  <c:v>140.0</c:v>
                </c:pt>
                <c:pt idx="2">
                  <c:v>141.5</c:v>
                </c:pt>
                <c:pt idx="3">
                  <c:v>171.0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4582520"/>
        <c:axId val="532834680"/>
      </c:barChart>
      <c:catAx>
        <c:axId val="134582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32834680"/>
        <c:crosses val="autoZero"/>
        <c:auto val="1"/>
        <c:lblAlgn val="ctr"/>
        <c:lblOffset val="100"/>
        <c:noMultiLvlLbl val="0"/>
      </c:catAx>
      <c:valAx>
        <c:axId val="532834680"/>
        <c:scaling>
          <c:orientation val="minMax"/>
          <c:max val="175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4582520"/>
        <c:crosses val="autoZero"/>
        <c:crossBetween val="between"/>
        <c:majorUnit val="25.0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pd.u.csv!$J$33</c:f>
              <c:strCache>
                <c:ptCount val="1"/>
                <c:pt idx="0">
                  <c:v>Pdave</c:v>
                </c:pt>
              </c:strCache>
            </c:strRef>
          </c:tx>
          <c:invertIfNegative val="0"/>
          <c:cat>
            <c:strRef>
              <c:f>pd.u.csv!$I$34:$I$49</c:f>
              <c:strCache>
                <c:ptCount val="16"/>
                <c:pt idx="0">
                  <c:v>FR2000</c:v>
                </c:pt>
                <c:pt idx="1">
                  <c:v>FO2000</c:v>
                </c:pt>
                <c:pt idx="2">
                  <c:v>BC2000</c:v>
                </c:pt>
                <c:pt idx="3">
                  <c:v>NA2000</c:v>
                </c:pt>
                <c:pt idx="4">
                  <c:v>FR2001</c:v>
                </c:pt>
                <c:pt idx="5">
                  <c:v>FO2001</c:v>
                </c:pt>
                <c:pt idx="6">
                  <c:v>BC2001</c:v>
                </c:pt>
                <c:pt idx="7">
                  <c:v>NA2001</c:v>
                </c:pt>
                <c:pt idx="8">
                  <c:v>FR2002</c:v>
                </c:pt>
                <c:pt idx="9">
                  <c:v>FO2002</c:v>
                </c:pt>
                <c:pt idx="10">
                  <c:v>BC2002</c:v>
                </c:pt>
                <c:pt idx="11">
                  <c:v>NA2002</c:v>
                </c:pt>
                <c:pt idx="12">
                  <c:v>FR2003</c:v>
                </c:pt>
                <c:pt idx="13">
                  <c:v>FO2003</c:v>
                </c:pt>
                <c:pt idx="14">
                  <c:v>BC2003</c:v>
                </c:pt>
                <c:pt idx="15">
                  <c:v>NA2003</c:v>
                </c:pt>
              </c:strCache>
            </c:strRef>
          </c:cat>
          <c:val>
            <c:numRef>
              <c:f>pd.u.csv!$J$34:$J$49</c:f>
              <c:numCache>
                <c:formatCode>General</c:formatCode>
                <c:ptCount val="16"/>
                <c:pt idx="0">
                  <c:v>67.9</c:v>
                </c:pt>
                <c:pt idx="1">
                  <c:v>83.7</c:v>
                </c:pt>
                <c:pt idx="2">
                  <c:v>74.9</c:v>
                </c:pt>
                <c:pt idx="3">
                  <c:v>72.3</c:v>
                </c:pt>
                <c:pt idx="4">
                  <c:v>74.1</c:v>
                </c:pt>
                <c:pt idx="5">
                  <c:v>86.2</c:v>
                </c:pt>
                <c:pt idx="6">
                  <c:v>74.9</c:v>
                </c:pt>
                <c:pt idx="7">
                  <c:v>64.0</c:v>
                </c:pt>
                <c:pt idx="8">
                  <c:v>66.3</c:v>
                </c:pt>
                <c:pt idx="9">
                  <c:v>84.1</c:v>
                </c:pt>
                <c:pt idx="10">
                  <c:v>75.8</c:v>
                </c:pt>
                <c:pt idx="11">
                  <c:v>76.9</c:v>
                </c:pt>
                <c:pt idx="12">
                  <c:v>77.1</c:v>
                </c:pt>
                <c:pt idx="13">
                  <c:v>96.1</c:v>
                </c:pt>
                <c:pt idx="14">
                  <c:v>93.8</c:v>
                </c:pt>
                <c:pt idx="15">
                  <c:v>93.4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3515880"/>
        <c:axId val="533518888"/>
      </c:barChart>
      <c:catAx>
        <c:axId val="533515880"/>
        <c:scaling>
          <c:orientation val="minMax"/>
        </c:scaling>
        <c:delete val="0"/>
        <c:axPos val="b"/>
        <c:majorTickMark val="out"/>
        <c:minorTickMark val="none"/>
        <c:tickLblPos val="nextTo"/>
        <c:crossAx val="533518888"/>
        <c:crosses val="autoZero"/>
        <c:auto val="1"/>
        <c:lblAlgn val="ctr"/>
        <c:lblOffset val="100"/>
        <c:noMultiLvlLbl val="0"/>
      </c:catAx>
      <c:valAx>
        <c:axId val="533518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335158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4" Type="http://schemas.openxmlformats.org/officeDocument/2006/relationships/chart" Target="../charts/chart8.xml"/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Relationship Id="rId3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0</xdr:row>
      <xdr:rowOff>133350</xdr:rowOff>
    </xdr:from>
    <xdr:to>
      <xdr:col>9</xdr:col>
      <xdr:colOff>469900</xdr:colOff>
      <xdr:row>15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749300</xdr:colOff>
      <xdr:row>0</xdr:row>
      <xdr:rowOff>133350</xdr:rowOff>
    </xdr:from>
    <xdr:to>
      <xdr:col>15</xdr:col>
      <xdr:colOff>368300</xdr:colOff>
      <xdr:row>15</xdr:row>
      <xdr:rowOff>19050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0</xdr:row>
      <xdr:rowOff>133350</xdr:rowOff>
    </xdr:from>
    <xdr:to>
      <xdr:col>9</xdr:col>
      <xdr:colOff>469900</xdr:colOff>
      <xdr:row>15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749300</xdr:colOff>
      <xdr:row>0</xdr:row>
      <xdr:rowOff>133350</xdr:rowOff>
    </xdr:from>
    <xdr:to>
      <xdr:col>15</xdr:col>
      <xdr:colOff>368300</xdr:colOff>
      <xdr:row>15</xdr:row>
      <xdr:rowOff>19050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590550</xdr:colOff>
      <xdr:row>0</xdr:row>
      <xdr:rowOff>184150</xdr:rowOff>
    </xdr:from>
    <xdr:to>
      <xdr:col>16</xdr:col>
      <xdr:colOff>101600</xdr:colOff>
      <xdr:row>31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18</xdr:row>
      <xdr:rowOff>184150</xdr:rowOff>
    </xdr:from>
    <xdr:to>
      <xdr:col>5</xdr:col>
      <xdr:colOff>444500</xdr:colOff>
      <xdr:row>33</xdr:row>
      <xdr:rowOff>69850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749300</xdr:colOff>
      <xdr:row>60</xdr:row>
      <xdr:rowOff>133350</xdr:rowOff>
    </xdr:from>
    <xdr:to>
      <xdr:col>14</xdr:col>
      <xdr:colOff>63500</xdr:colOff>
      <xdr:row>81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368300</xdr:colOff>
      <xdr:row>40</xdr:row>
      <xdr:rowOff>76200</xdr:rowOff>
    </xdr:from>
    <xdr:to>
      <xdr:col>12</xdr:col>
      <xdr:colOff>812800</xdr:colOff>
      <xdr:row>54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25400</xdr:colOff>
      <xdr:row>50</xdr:row>
      <xdr:rowOff>19050</xdr:rowOff>
    </xdr:from>
    <xdr:to>
      <xdr:col>13</xdr:col>
      <xdr:colOff>469900</xdr:colOff>
      <xdr:row>64</xdr:row>
      <xdr:rowOff>95250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533400</xdr:colOff>
      <xdr:row>50</xdr:row>
      <xdr:rowOff>44450</xdr:rowOff>
    </xdr:from>
    <xdr:to>
      <xdr:col>19</xdr:col>
      <xdr:colOff>152400</xdr:colOff>
      <xdr:row>64</xdr:row>
      <xdr:rowOff>120650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317500</xdr:colOff>
      <xdr:row>32</xdr:row>
      <xdr:rowOff>139700</xdr:rowOff>
    </xdr:from>
    <xdr:to>
      <xdr:col>19</xdr:col>
      <xdr:colOff>368300</xdr:colOff>
      <xdr:row>49</xdr:row>
      <xdr:rowOff>165100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0</xdr:row>
      <xdr:rowOff>133350</xdr:rowOff>
    </xdr:from>
    <xdr:to>
      <xdr:col>9</xdr:col>
      <xdr:colOff>469900</xdr:colOff>
      <xdr:row>15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0</xdr:row>
      <xdr:rowOff>133350</xdr:rowOff>
    </xdr:from>
    <xdr:to>
      <xdr:col>9</xdr:col>
      <xdr:colOff>469900</xdr:colOff>
      <xdr:row>15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749300</xdr:colOff>
      <xdr:row>0</xdr:row>
      <xdr:rowOff>133350</xdr:rowOff>
    </xdr:from>
    <xdr:to>
      <xdr:col>12</xdr:col>
      <xdr:colOff>787400</xdr:colOff>
      <xdr:row>15</xdr:row>
      <xdr:rowOff>19050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546100</xdr:colOff>
      <xdr:row>9</xdr:row>
      <xdr:rowOff>63500</xdr:rowOff>
    </xdr:from>
    <xdr:to>
      <xdr:col>11</xdr:col>
      <xdr:colOff>165100</xdr:colOff>
      <xdr:row>23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469900</xdr:colOff>
      <xdr:row>14</xdr:row>
      <xdr:rowOff>50800</xdr:rowOff>
    </xdr:from>
    <xdr:to>
      <xdr:col>18</xdr:col>
      <xdr:colOff>88900</xdr:colOff>
      <xdr:row>28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showRuler="0" workbookViewId="0">
      <selection activeCell="A18" sqref="A18:C22"/>
    </sheetView>
  </sheetViews>
  <sheetFormatPr baseColWidth="10" defaultRowHeight="15" x14ac:dyDescent="0"/>
  <sheetData>
    <row r="1" spans="1:3">
      <c r="B1" t="s">
        <v>0</v>
      </c>
      <c r="C1" t="s">
        <v>1</v>
      </c>
    </row>
    <row r="2" spans="1:3">
      <c r="A2" t="s">
        <v>2</v>
      </c>
      <c r="B2">
        <v>205</v>
      </c>
      <c r="C2">
        <v>71</v>
      </c>
    </row>
    <row r="3" spans="1:3">
      <c r="A3" t="s">
        <v>3</v>
      </c>
      <c r="B3">
        <v>194</v>
      </c>
      <c r="C3">
        <v>64</v>
      </c>
    </row>
    <row r="4" spans="1:3">
      <c r="A4" t="s">
        <v>4</v>
      </c>
      <c r="B4">
        <v>186</v>
      </c>
      <c r="C4">
        <v>58</v>
      </c>
    </row>
    <row r="5" spans="1:3">
      <c r="A5" t="s">
        <v>5</v>
      </c>
      <c r="B5">
        <v>205</v>
      </c>
      <c r="C5">
        <v>70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showRuler="0" workbookViewId="0">
      <selection activeCell="H26" sqref="H26"/>
    </sheetView>
  </sheetViews>
  <sheetFormatPr baseColWidth="10" defaultRowHeight="15" x14ac:dyDescent="0"/>
  <sheetData>
    <row r="1" spans="1:3">
      <c r="B1" t="s">
        <v>0</v>
      </c>
      <c r="C1" t="s">
        <v>1</v>
      </c>
    </row>
    <row r="2" spans="1:3">
      <c r="A2" t="s">
        <v>6</v>
      </c>
      <c r="B2">
        <v>208</v>
      </c>
      <c r="C2">
        <v>71</v>
      </c>
    </row>
    <row r="3" spans="1:3">
      <c r="A3" t="s">
        <v>7</v>
      </c>
      <c r="B3">
        <v>209</v>
      </c>
      <c r="C3">
        <v>74</v>
      </c>
    </row>
    <row r="4" spans="1:3">
      <c r="A4" t="s">
        <v>8</v>
      </c>
      <c r="B4">
        <v>208</v>
      </c>
      <c r="C4">
        <v>71</v>
      </c>
    </row>
    <row r="5" spans="1:3">
      <c r="A5" t="s">
        <v>9</v>
      </c>
      <c r="B5">
        <v>208</v>
      </c>
      <c r="C5">
        <v>71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6"/>
  <sheetViews>
    <sheetView tabSelected="1" showRuler="0" topLeftCell="A33" workbookViewId="0">
      <selection activeCell="B47" sqref="B47:E49"/>
    </sheetView>
  </sheetViews>
  <sheetFormatPr baseColWidth="10" defaultRowHeight="15" x14ac:dyDescent="0"/>
  <cols>
    <col min="1" max="1" width="17" bestFit="1" customWidth="1"/>
  </cols>
  <sheetData>
    <row r="1" spans="1:3">
      <c r="B1" t="s">
        <v>0</v>
      </c>
      <c r="C1" t="s">
        <v>1</v>
      </c>
    </row>
    <row r="2" spans="1:3">
      <c r="A2" t="s">
        <v>10</v>
      </c>
      <c r="B2">
        <v>172</v>
      </c>
      <c r="C2">
        <v>50</v>
      </c>
    </row>
    <row r="3" spans="1:3">
      <c r="A3" t="s">
        <v>11</v>
      </c>
      <c r="B3">
        <v>172</v>
      </c>
      <c r="C3">
        <v>52</v>
      </c>
    </row>
    <row r="4" spans="1:3">
      <c r="A4" t="s">
        <v>12</v>
      </c>
      <c r="B4">
        <v>153</v>
      </c>
      <c r="C4">
        <v>45</v>
      </c>
    </row>
    <row r="5" spans="1:3">
      <c r="A5" t="s">
        <v>13</v>
      </c>
      <c r="B5">
        <v>147</v>
      </c>
      <c r="C5">
        <v>44</v>
      </c>
    </row>
    <row r="6" spans="1:3">
      <c r="A6" t="s">
        <v>14</v>
      </c>
      <c r="B6">
        <v>164</v>
      </c>
      <c r="C6">
        <v>46</v>
      </c>
    </row>
    <row r="7" spans="1:3">
      <c r="A7" t="s">
        <v>15</v>
      </c>
      <c r="B7">
        <v>151</v>
      </c>
      <c r="C7">
        <v>48</v>
      </c>
    </row>
    <row r="8" spans="1:3">
      <c r="A8" t="s">
        <v>16</v>
      </c>
      <c r="B8">
        <v>147</v>
      </c>
      <c r="C8">
        <v>40</v>
      </c>
    </row>
    <row r="9" spans="1:3">
      <c r="A9" t="s">
        <v>17</v>
      </c>
      <c r="B9">
        <v>133</v>
      </c>
      <c r="C9">
        <v>37</v>
      </c>
    </row>
    <row r="10" spans="1:3">
      <c r="A10" t="s">
        <v>18</v>
      </c>
      <c r="B10">
        <v>149</v>
      </c>
      <c r="C10">
        <v>38</v>
      </c>
    </row>
    <row r="11" spans="1:3">
      <c r="A11" t="s">
        <v>19</v>
      </c>
      <c r="B11">
        <v>139</v>
      </c>
      <c r="C11">
        <v>42</v>
      </c>
    </row>
    <row r="12" spans="1:3">
      <c r="A12" t="s">
        <v>20</v>
      </c>
      <c r="B12">
        <v>142</v>
      </c>
      <c r="C12">
        <v>37</v>
      </c>
    </row>
    <row r="13" spans="1:3">
      <c r="A13" t="s">
        <v>21</v>
      </c>
      <c r="B13">
        <v>141</v>
      </c>
      <c r="C13">
        <v>38</v>
      </c>
    </row>
    <row r="14" spans="1:3">
      <c r="A14" t="s">
        <v>22</v>
      </c>
      <c r="B14">
        <v>159</v>
      </c>
      <c r="C14">
        <v>47</v>
      </c>
    </row>
    <row r="15" spans="1:3">
      <c r="A15" t="s">
        <v>23</v>
      </c>
      <c r="B15">
        <v>167</v>
      </c>
      <c r="C15">
        <v>47</v>
      </c>
    </row>
    <row r="16" spans="1:3">
      <c r="A16" t="s">
        <v>24</v>
      </c>
      <c r="B16">
        <v>168</v>
      </c>
      <c r="C16">
        <v>51</v>
      </c>
    </row>
    <row r="17" spans="1:3">
      <c r="A17" t="s">
        <v>25</v>
      </c>
      <c r="B17">
        <v>174</v>
      </c>
      <c r="C17">
        <v>53</v>
      </c>
    </row>
    <row r="39" spans="1:5">
      <c r="A39" t="s">
        <v>226</v>
      </c>
      <c r="B39">
        <v>2000</v>
      </c>
      <c r="C39">
        <v>2001</v>
      </c>
      <c r="D39">
        <v>2002</v>
      </c>
      <c r="E39">
        <v>2003</v>
      </c>
    </row>
    <row r="40" spans="1:5">
      <c r="A40" t="s">
        <v>222</v>
      </c>
      <c r="B40">
        <v>172</v>
      </c>
      <c r="C40">
        <v>164</v>
      </c>
      <c r="D40">
        <v>149</v>
      </c>
      <c r="E40">
        <v>159</v>
      </c>
    </row>
    <row r="41" spans="1:5">
      <c r="A41" t="s">
        <v>223</v>
      </c>
      <c r="B41">
        <v>172</v>
      </c>
      <c r="C41">
        <v>151</v>
      </c>
      <c r="D41">
        <v>139</v>
      </c>
      <c r="E41">
        <v>167</v>
      </c>
    </row>
    <row r="42" spans="1:5">
      <c r="A42" t="s">
        <v>224</v>
      </c>
      <c r="B42">
        <v>153</v>
      </c>
      <c r="C42">
        <v>147</v>
      </c>
      <c r="D42">
        <v>142</v>
      </c>
      <c r="E42">
        <v>168</v>
      </c>
    </row>
    <row r="43" spans="1:5">
      <c r="A43" t="s">
        <v>225</v>
      </c>
      <c r="B43">
        <v>147</v>
      </c>
      <c r="C43">
        <v>133</v>
      </c>
      <c r="D43">
        <v>141</v>
      </c>
      <c r="E43">
        <v>174</v>
      </c>
    </row>
    <row r="46" spans="1:5">
      <c r="B46">
        <v>2000</v>
      </c>
      <c r="C46">
        <v>2001</v>
      </c>
      <c r="D46">
        <v>2002</v>
      </c>
      <c r="E46">
        <v>2003</v>
      </c>
    </row>
    <row r="47" spans="1:5">
      <c r="B47">
        <v>172</v>
      </c>
      <c r="C47">
        <v>164</v>
      </c>
      <c r="D47">
        <v>149</v>
      </c>
      <c r="E47">
        <v>159</v>
      </c>
    </row>
    <row r="48" spans="1:5">
      <c r="B48">
        <v>172</v>
      </c>
      <c r="C48">
        <v>151</v>
      </c>
      <c r="D48">
        <v>139</v>
      </c>
      <c r="E48">
        <v>167</v>
      </c>
    </row>
    <row r="49" spans="1:5">
      <c r="B49">
        <f>AVERAGE(B42:B43)</f>
        <v>150</v>
      </c>
      <c r="C49">
        <f t="shared" ref="C49:E49" si="0">AVERAGE(C42:C43)</f>
        <v>140</v>
      </c>
      <c r="D49">
        <f t="shared" si="0"/>
        <v>141.5</v>
      </c>
      <c r="E49">
        <f t="shared" si="0"/>
        <v>171</v>
      </c>
    </row>
    <row r="63" spans="1:5">
      <c r="A63" t="s">
        <v>227</v>
      </c>
      <c r="B63">
        <v>2000</v>
      </c>
      <c r="C63">
        <v>2001</v>
      </c>
      <c r="D63">
        <v>2002</v>
      </c>
      <c r="E63">
        <v>2003</v>
      </c>
    </row>
    <row r="64" spans="1:5">
      <c r="A64" t="s">
        <v>222</v>
      </c>
      <c r="B64">
        <v>67.900000000000006</v>
      </c>
      <c r="C64">
        <v>74.099999999999994</v>
      </c>
      <c r="D64">
        <v>66.3</v>
      </c>
      <c r="E64">
        <v>77.099999999999994</v>
      </c>
    </row>
    <row r="65" spans="1:5">
      <c r="A65" t="s">
        <v>223</v>
      </c>
      <c r="B65">
        <v>83.7</v>
      </c>
      <c r="C65">
        <v>86.2</v>
      </c>
      <c r="D65">
        <v>84.1</v>
      </c>
      <c r="E65">
        <v>96.1</v>
      </c>
    </row>
    <row r="66" spans="1:5">
      <c r="A66" t="s">
        <v>224</v>
      </c>
      <c r="B66">
        <v>73.599999999999994</v>
      </c>
      <c r="C66">
        <v>69.45</v>
      </c>
      <c r="D66">
        <v>76.349999999999994</v>
      </c>
      <c r="E66">
        <v>93.6</v>
      </c>
    </row>
    <row r="68" spans="1:5">
      <c r="A68" t="s">
        <v>229</v>
      </c>
      <c r="B68">
        <v>2000</v>
      </c>
      <c r="C68">
        <v>2001</v>
      </c>
      <c r="D68">
        <v>2002</v>
      </c>
      <c r="E68">
        <v>2003</v>
      </c>
    </row>
    <row r="69" spans="1:5">
      <c r="A69" t="s">
        <v>222</v>
      </c>
      <c r="B69">
        <v>4.5054288240842189</v>
      </c>
      <c r="C69">
        <v>7.3748069654586743</v>
      </c>
      <c r="D69">
        <v>5.4345601886854116</v>
      </c>
      <c r="E69">
        <v>5.0298000843859487</v>
      </c>
    </row>
    <row r="70" spans="1:5">
      <c r="A70" t="s">
        <v>223</v>
      </c>
      <c r="B70">
        <v>5.5016159242333371</v>
      </c>
      <c r="C70">
        <v>4.2211109648738026</v>
      </c>
      <c r="D70">
        <v>2.1574161500379208</v>
      </c>
      <c r="E70">
        <v>3.7489257720638292</v>
      </c>
    </row>
    <row r="71" spans="1:5">
      <c r="A71" t="s">
        <v>224</v>
      </c>
      <c r="B71">
        <v>3.8136872612100476</v>
      </c>
      <c r="C71">
        <v>3.6248230446827541</v>
      </c>
      <c r="D71">
        <v>2.5134113953161887</v>
      </c>
      <c r="E71">
        <v>3.4384819171746144</v>
      </c>
    </row>
    <row r="76" spans="1:5">
      <c r="B76" t="s">
        <v>187</v>
      </c>
      <c r="C76">
        <v>4.5054288240842189</v>
      </c>
    </row>
    <row r="77" spans="1:5">
      <c r="C77">
        <v>5.5016159242333371</v>
      </c>
    </row>
    <row r="79" spans="1:5">
      <c r="C79">
        <v>7.3748069654586743</v>
      </c>
    </row>
    <row r="80" spans="1:5">
      <c r="C80">
        <v>4.2211109648738026</v>
      </c>
    </row>
    <row r="82" spans="3:3">
      <c r="C82">
        <v>5.4345601886854116</v>
      </c>
    </row>
    <row r="83" spans="3:3">
      <c r="C83">
        <v>2.1574161500379208</v>
      </c>
    </row>
    <row r="85" spans="3:3">
      <c r="C85">
        <v>5.0298000843859487</v>
      </c>
    </row>
    <row r="86" spans="3:3">
      <c r="C86">
        <v>3.7489257720638292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1"/>
  <sheetViews>
    <sheetView showRuler="0" workbookViewId="0">
      <selection activeCell="H2" sqref="H2:H13"/>
    </sheetView>
  </sheetViews>
  <sheetFormatPr baseColWidth="10" defaultRowHeight="15" x14ac:dyDescent="0"/>
  <sheetData>
    <row r="1" spans="1:8">
      <c r="B1" t="s">
        <v>0</v>
      </c>
      <c r="C1" t="s">
        <v>1</v>
      </c>
      <c r="D1" t="s">
        <v>187</v>
      </c>
      <c r="E1" t="s">
        <v>188</v>
      </c>
      <c r="F1" t="s">
        <v>228</v>
      </c>
      <c r="G1" t="s">
        <v>187</v>
      </c>
      <c r="H1" t="s">
        <v>228</v>
      </c>
    </row>
    <row r="2" spans="1:8">
      <c r="A2" t="s">
        <v>26</v>
      </c>
      <c r="B2">
        <v>65</v>
      </c>
      <c r="C2">
        <v>12</v>
      </c>
      <c r="D2">
        <f>AVERAGE(B2:B11)</f>
        <v>67.900000000000006</v>
      </c>
      <c r="E2">
        <f>AVERAGE(C2:C11)</f>
        <v>14.5</v>
      </c>
      <c r="F2">
        <f>STDEV(B2:B11)/SQRT(10)</f>
        <v>4.5054288240842189</v>
      </c>
      <c r="G2">
        <v>67.900000000000006</v>
      </c>
      <c r="H2">
        <v>4.5054288240842189</v>
      </c>
    </row>
    <row r="3" spans="1:8">
      <c r="A3" t="s">
        <v>27</v>
      </c>
      <c r="B3">
        <v>79</v>
      </c>
      <c r="C3">
        <v>16</v>
      </c>
      <c r="G3">
        <v>83.7</v>
      </c>
      <c r="H3">
        <v>5.5016159242333371</v>
      </c>
    </row>
    <row r="4" spans="1:8">
      <c r="A4" t="s">
        <v>28</v>
      </c>
      <c r="B4">
        <v>58</v>
      </c>
      <c r="C4">
        <v>18</v>
      </c>
      <c r="G4">
        <v>73.599999999999994</v>
      </c>
      <c r="H4">
        <v>3.8136872612100476</v>
      </c>
    </row>
    <row r="5" spans="1:8">
      <c r="A5" t="s">
        <v>29</v>
      </c>
      <c r="B5">
        <v>69</v>
      </c>
      <c r="C5">
        <v>17</v>
      </c>
      <c r="G5">
        <v>74.099999999999994</v>
      </c>
      <c r="H5">
        <v>7.3748069654586743</v>
      </c>
    </row>
    <row r="6" spans="1:8">
      <c r="A6" t="s">
        <v>30</v>
      </c>
      <c r="B6">
        <v>67</v>
      </c>
      <c r="C6">
        <v>10</v>
      </c>
      <c r="G6">
        <v>86.2</v>
      </c>
      <c r="H6">
        <v>4.2211109648738026</v>
      </c>
    </row>
    <row r="7" spans="1:8">
      <c r="A7" t="s">
        <v>31</v>
      </c>
      <c r="B7">
        <v>73</v>
      </c>
      <c r="C7">
        <v>16</v>
      </c>
      <c r="G7">
        <v>69.45</v>
      </c>
      <c r="H7">
        <v>3.6248230446827541</v>
      </c>
    </row>
    <row r="8" spans="1:8">
      <c r="A8" t="s">
        <v>32</v>
      </c>
      <c r="B8">
        <v>46</v>
      </c>
      <c r="C8">
        <v>8</v>
      </c>
      <c r="G8">
        <v>66.3</v>
      </c>
      <c r="H8">
        <v>5.4345601886854116</v>
      </c>
    </row>
    <row r="9" spans="1:8">
      <c r="A9" t="s">
        <v>33</v>
      </c>
      <c r="B9">
        <v>66</v>
      </c>
      <c r="C9">
        <v>13</v>
      </c>
      <c r="G9">
        <v>84.1</v>
      </c>
      <c r="H9">
        <v>2.1574161500379208</v>
      </c>
    </row>
    <row r="10" spans="1:8">
      <c r="A10" t="s">
        <v>34</v>
      </c>
      <c r="B10">
        <v>99</v>
      </c>
      <c r="C10">
        <v>22</v>
      </c>
      <c r="G10">
        <v>76.349999999999994</v>
      </c>
      <c r="H10">
        <v>2.5134113953161887</v>
      </c>
    </row>
    <row r="11" spans="1:8">
      <c r="A11" t="s">
        <v>35</v>
      </c>
      <c r="B11">
        <v>57</v>
      </c>
      <c r="C11">
        <v>13</v>
      </c>
      <c r="G11">
        <v>77.099999999999994</v>
      </c>
      <c r="H11">
        <v>5.0298000843859487</v>
      </c>
    </row>
    <row r="12" spans="1:8">
      <c r="A12" t="s">
        <v>36</v>
      </c>
      <c r="B12">
        <v>90</v>
      </c>
      <c r="C12">
        <v>19</v>
      </c>
      <c r="D12">
        <f t="shared" ref="D12:E12" si="0">AVERAGE(B12:B21)</f>
        <v>83.7</v>
      </c>
      <c r="E12">
        <f t="shared" si="0"/>
        <v>18.100000000000001</v>
      </c>
      <c r="F12">
        <f t="shared" ref="F12" si="1">STDEV(B12:B21)/SQRT(10)</f>
        <v>5.5016159242333371</v>
      </c>
      <c r="G12">
        <v>96.1</v>
      </c>
      <c r="H12">
        <v>3.7489257720638292</v>
      </c>
    </row>
    <row r="13" spans="1:8">
      <c r="A13" t="s">
        <v>37</v>
      </c>
      <c r="B13">
        <v>89</v>
      </c>
      <c r="C13">
        <v>19</v>
      </c>
      <c r="G13">
        <v>93.6</v>
      </c>
      <c r="H13">
        <v>3.4384819171746144</v>
      </c>
    </row>
    <row r="14" spans="1:8">
      <c r="A14" t="s">
        <v>38</v>
      </c>
      <c r="B14">
        <v>69</v>
      </c>
      <c r="C14">
        <v>15</v>
      </c>
    </row>
    <row r="15" spans="1:8">
      <c r="A15" t="s">
        <v>39</v>
      </c>
      <c r="B15">
        <v>40</v>
      </c>
      <c r="C15">
        <v>7</v>
      </c>
    </row>
    <row r="16" spans="1:8">
      <c r="A16" t="s">
        <v>40</v>
      </c>
      <c r="B16">
        <v>94</v>
      </c>
      <c r="C16">
        <v>23</v>
      </c>
    </row>
    <row r="17" spans="1:19">
      <c r="A17" t="s">
        <v>41</v>
      </c>
      <c r="B17">
        <v>88</v>
      </c>
      <c r="C17">
        <v>18</v>
      </c>
    </row>
    <row r="18" spans="1:19">
      <c r="A18" t="s">
        <v>42</v>
      </c>
      <c r="B18">
        <v>88</v>
      </c>
      <c r="C18">
        <v>18</v>
      </c>
    </row>
    <row r="19" spans="1:19">
      <c r="A19" t="s">
        <v>43</v>
      </c>
      <c r="B19">
        <v>101</v>
      </c>
      <c r="C19">
        <v>24</v>
      </c>
    </row>
    <row r="20" spans="1:19">
      <c r="A20" t="s">
        <v>44</v>
      </c>
      <c r="B20">
        <v>85</v>
      </c>
      <c r="C20">
        <v>18</v>
      </c>
    </row>
    <row r="21" spans="1:19">
      <c r="A21" t="s">
        <v>45</v>
      </c>
      <c r="B21">
        <v>93</v>
      </c>
      <c r="C21">
        <v>20</v>
      </c>
    </row>
    <row r="22" spans="1:19">
      <c r="A22" t="s">
        <v>46</v>
      </c>
      <c r="B22">
        <v>82</v>
      </c>
      <c r="C22">
        <v>18</v>
      </c>
      <c r="D22">
        <f>AVERAGE(B22:B41)</f>
        <v>73.599999999999994</v>
      </c>
      <c r="E22">
        <f t="shared" ref="E22" si="2">AVERAGE(C22:C31)</f>
        <v>15</v>
      </c>
      <c r="F22">
        <f>STDEV(B22:B41)/SQRT(20)</f>
        <v>3.8136872612100476</v>
      </c>
    </row>
    <row r="23" spans="1:19">
      <c r="A23" t="s">
        <v>47</v>
      </c>
      <c r="B23">
        <v>81</v>
      </c>
      <c r="C23">
        <v>15</v>
      </c>
    </row>
    <row r="24" spans="1:19">
      <c r="A24" t="s">
        <v>48</v>
      </c>
      <c r="B24">
        <v>67</v>
      </c>
      <c r="C24">
        <v>16</v>
      </c>
    </row>
    <row r="25" spans="1:19">
      <c r="A25" t="s">
        <v>49</v>
      </c>
      <c r="B25">
        <v>39</v>
      </c>
      <c r="C25">
        <v>5</v>
      </c>
    </row>
    <row r="26" spans="1:19">
      <c r="A26" t="s">
        <v>50</v>
      </c>
      <c r="B26">
        <v>72</v>
      </c>
      <c r="C26">
        <v>14</v>
      </c>
    </row>
    <row r="27" spans="1:19">
      <c r="A27" t="s">
        <v>51</v>
      </c>
      <c r="B27">
        <v>64</v>
      </c>
      <c r="C27">
        <v>16</v>
      </c>
    </row>
    <row r="28" spans="1:19">
      <c r="A28" t="s">
        <v>52</v>
      </c>
      <c r="B28">
        <v>95</v>
      </c>
      <c r="C28">
        <v>20</v>
      </c>
    </row>
    <row r="29" spans="1:19">
      <c r="A29" t="s">
        <v>53</v>
      </c>
      <c r="B29">
        <v>88</v>
      </c>
      <c r="C29">
        <v>15</v>
      </c>
    </row>
    <row r="30" spans="1:19">
      <c r="A30" t="s">
        <v>54</v>
      </c>
      <c r="B30">
        <v>96</v>
      </c>
      <c r="C30">
        <v>20</v>
      </c>
      <c r="S30" t="s">
        <v>55</v>
      </c>
    </row>
    <row r="31" spans="1:19">
      <c r="A31" t="s">
        <v>56</v>
      </c>
      <c r="B31">
        <v>65</v>
      </c>
      <c r="C31">
        <v>11</v>
      </c>
    </row>
    <row r="32" spans="1:19">
      <c r="A32" t="s">
        <v>57</v>
      </c>
      <c r="B32">
        <v>71</v>
      </c>
      <c r="C32">
        <v>15</v>
      </c>
      <c r="E32">
        <f t="shared" ref="E32" si="3">AVERAGE(C32:C41)</f>
        <v>15</v>
      </c>
    </row>
    <row r="33" spans="1:12">
      <c r="A33" t="s">
        <v>58</v>
      </c>
      <c r="B33">
        <v>61</v>
      </c>
      <c r="C33">
        <v>14</v>
      </c>
      <c r="J33" t="s">
        <v>187</v>
      </c>
      <c r="K33" t="s">
        <v>188</v>
      </c>
      <c r="L33" t="s">
        <v>228</v>
      </c>
    </row>
    <row r="34" spans="1:12">
      <c r="A34" t="s">
        <v>59</v>
      </c>
      <c r="B34">
        <v>55</v>
      </c>
      <c r="C34">
        <v>10</v>
      </c>
      <c r="I34" t="s">
        <v>189</v>
      </c>
      <c r="J34">
        <v>67.900000000000006</v>
      </c>
      <c r="K34">
        <v>14.5</v>
      </c>
      <c r="L34">
        <v>4.5054288240842189</v>
      </c>
    </row>
    <row r="35" spans="1:12">
      <c r="A35" t="s">
        <v>60</v>
      </c>
      <c r="B35">
        <v>63</v>
      </c>
      <c r="C35">
        <v>10</v>
      </c>
      <c r="I35" t="s">
        <v>190</v>
      </c>
      <c r="J35">
        <v>83.7</v>
      </c>
      <c r="K35">
        <v>18.100000000000001</v>
      </c>
      <c r="L35">
        <v>5.5016159242333371</v>
      </c>
    </row>
    <row r="36" spans="1:12">
      <c r="A36" t="s">
        <v>61</v>
      </c>
      <c r="B36">
        <v>85</v>
      </c>
      <c r="C36">
        <v>15</v>
      </c>
      <c r="I36" t="s">
        <v>191</v>
      </c>
      <c r="J36">
        <v>74.900000000000006</v>
      </c>
      <c r="K36">
        <v>15</v>
      </c>
      <c r="L36">
        <v>5.4618881554112972</v>
      </c>
    </row>
    <row r="37" spans="1:12">
      <c r="A37" t="s">
        <v>62</v>
      </c>
      <c r="B37">
        <v>64</v>
      </c>
      <c r="C37">
        <v>14</v>
      </c>
      <c r="I37" t="s">
        <v>192</v>
      </c>
      <c r="J37">
        <v>72.3</v>
      </c>
      <c r="K37">
        <v>15</v>
      </c>
      <c r="L37">
        <v>5.5857954770212537</v>
      </c>
    </row>
    <row r="38" spans="1:12">
      <c r="A38" t="s">
        <v>63</v>
      </c>
      <c r="B38">
        <v>57</v>
      </c>
      <c r="C38">
        <v>14</v>
      </c>
      <c r="I38" t="s">
        <v>193</v>
      </c>
      <c r="J38">
        <v>74.099999999999994</v>
      </c>
      <c r="K38">
        <v>14.6</v>
      </c>
      <c r="L38">
        <v>7.3748069654586743</v>
      </c>
    </row>
    <row r="39" spans="1:12">
      <c r="A39" t="s">
        <v>64</v>
      </c>
      <c r="B39">
        <v>69</v>
      </c>
      <c r="C39">
        <v>15</v>
      </c>
      <c r="I39" t="s">
        <v>194</v>
      </c>
      <c r="J39">
        <v>86.2</v>
      </c>
      <c r="K39">
        <v>18.100000000000001</v>
      </c>
      <c r="L39">
        <v>4.2211109648738026</v>
      </c>
    </row>
    <row r="40" spans="1:12">
      <c r="A40" t="s">
        <v>65</v>
      </c>
      <c r="B40">
        <v>113</v>
      </c>
      <c r="C40">
        <v>26</v>
      </c>
      <c r="I40" t="s">
        <v>195</v>
      </c>
      <c r="J40">
        <v>74.900000000000006</v>
      </c>
      <c r="K40">
        <v>14.3</v>
      </c>
      <c r="L40">
        <v>5.6753854494650851</v>
      </c>
    </row>
    <row r="41" spans="1:12">
      <c r="A41" t="s">
        <v>66</v>
      </c>
      <c r="B41">
        <v>85</v>
      </c>
      <c r="C41">
        <v>17</v>
      </c>
      <c r="I41" t="s">
        <v>196</v>
      </c>
      <c r="J41">
        <v>64</v>
      </c>
      <c r="K41">
        <v>11.9</v>
      </c>
      <c r="L41">
        <v>4.0824829046386295</v>
      </c>
    </row>
    <row r="42" spans="1:12">
      <c r="A42" t="s">
        <v>67</v>
      </c>
      <c r="B42">
        <v>85</v>
      </c>
      <c r="C42">
        <v>19</v>
      </c>
      <c r="D42">
        <f t="shared" ref="D42:E42" si="4">AVERAGE(B42:B51)</f>
        <v>74.099999999999994</v>
      </c>
      <c r="E42">
        <f t="shared" si="4"/>
        <v>14.6</v>
      </c>
      <c r="F42">
        <f t="shared" ref="F42" si="5">STDEV(B42:B51)/SQRT(10)</f>
        <v>7.3748069654586743</v>
      </c>
      <c r="I42" t="s">
        <v>197</v>
      </c>
      <c r="J42">
        <v>66.3</v>
      </c>
      <c r="K42">
        <v>11.8</v>
      </c>
      <c r="L42">
        <v>5.4345601886854116</v>
      </c>
    </row>
    <row r="43" spans="1:12">
      <c r="A43" t="s">
        <v>68</v>
      </c>
      <c r="B43">
        <v>99</v>
      </c>
      <c r="C43">
        <v>20</v>
      </c>
      <c r="I43" t="s">
        <v>198</v>
      </c>
      <c r="J43">
        <v>84.1</v>
      </c>
      <c r="K43">
        <v>17</v>
      </c>
      <c r="L43">
        <v>2.1574161500379208</v>
      </c>
    </row>
    <row r="44" spans="1:12">
      <c r="A44" t="s">
        <v>69</v>
      </c>
      <c r="B44">
        <v>99</v>
      </c>
      <c r="C44">
        <v>19</v>
      </c>
      <c r="I44" t="s">
        <v>199</v>
      </c>
      <c r="J44">
        <v>75.8</v>
      </c>
      <c r="K44">
        <v>14.3</v>
      </c>
      <c r="L44">
        <v>3.977156996873239</v>
      </c>
    </row>
    <row r="45" spans="1:12">
      <c r="A45" t="s">
        <v>70</v>
      </c>
      <c r="B45">
        <v>60</v>
      </c>
      <c r="C45">
        <v>9</v>
      </c>
      <c r="I45" t="s">
        <v>200</v>
      </c>
      <c r="J45">
        <v>76.900000000000006</v>
      </c>
      <c r="K45">
        <v>13.7</v>
      </c>
      <c r="L45">
        <v>3.2844752667325405</v>
      </c>
    </row>
    <row r="46" spans="1:12">
      <c r="A46" t="s">
        <v>71</v>
      </c>
      <c r="B46">
        <v>102</v>
      </c>
      <c r="C46">
        <v>24</v>
      </c>
      <c r="I46" s="1" t="s">
        <v>201</v>
      </c>
      <c r="J46">
        <v>77.099999999999994</v>
      </c>
      <c r="K46">
        <v>17</v>
      </c>
      <c r="L46">
        <v>5.0298000843859487</v>
      </c>
    </row>
    <row r="47" spans="1:12">
      <c r="A47" t="s">
        <v>72</v>
      </c>
      <c r="B47">
        <v>53</v>
      </c>
      <c r="C47">
        <v>9</v>
      </c>
      <c r="I47" s="1" t="s">
        <v>202</v>
      </c>
      <c r="J47">
        <v>96.1</v>
      </c>
      <c r="K47">
        <v>22</v>
      </c>
      <c r="L47">
        <v>3.7489257720638292</v>
      </c>
    </row>
    <row r="48" spans="1:12">
      <c r="A48" t="s">
        <v>73</v>
      </c>
      <c r="B48">
        <v>67</v>
      </c>
      <c r="C48">
        <v>14</v>
      </c>
      <c r="I48" s="1" t="s">
        <v>203</v>
      </c>
      <c r="J48">
        <v>93.8</v>
      </c>
      <c r="K48">
        <v>21.1</v>
      </c>
      <c r="L48">
        <v>6.3871398572096112</v>
      </c>
    </row>
    <row r="49" spans="1:12">
      <c r="A49" t="s">
        <v>74</v>
      </c>
      <c r="B49">
        <v>53</v>
      </c>
      <c r="C49">
        <v>11</v>
      </c>
      <c r="I49" s="1" t="s">
        <v>204</v>
      </c>
      <c r="J49">
        <v>93.4</v>
      </c>
      <c r="K49">
        <v>22</v>
      </c>
      <c r="L49">
        <v>3.0191978331264666</v>
      </c>
    </row>
    <row r="50" spans="1:12">
      <c r="A50" t="s">
        <v>75</v>
      </c>
      <c r="B50">
        <v>87</v>
      </c>
      <c r="C50">
        <v>16</v>
      </c>
    </row>
    <row r="51" spans="1:12">
      <c r="A51" t="s">
        <v>76</v>
      </c>
      <c r="B51">
        <v>36</v>
      </c>
      <c r="C51">
        <v>5</v>
      </c>
    </row>
    <row r="52" spans="1:12">
      <c r="A52" t="s">
        <v>77</v>
      </c>
      <c r="B52">
        <v>88</v>
      </c>
      <c r="C52">
        <v>20</v>
      </c>
      <c r="D52">
        <f t="shared" ref="D52:E52" si="6">AVERAGE(B52:B61)</f>
        <v>86.2</v>
      </c>
      <c r="E52">
        <f t="shared" si="6"/>
        <v>18.100000000000001</v>
      </c>
      <c r="F52">
        <f t="shared" ref="F52:F92" si="7">STDEV(B52:B61)/SQRT(10)</f>
        <v>4.2211109648738026</v>
      </c>
    </row>
    <row r="53" spans="1:12">
      <c r="A53" t="s">
        <v>78</v>
      </c>
      <c r="B53">
        <v>71</v>
      </c>
      <c r="C53">
        <v>11</v>
      </c>
    </row>
    <row r="54" spans="1:12">
      <c r="A54" t="s">
        <v>79</v>
      </c>
      <c r="B54">
        <v>86</v>
      </c>
      <c r="C54">
        <v>17</v>
      </c>
    </row>
    <row r="55" spans="1:12">
      <c r="A55" t="s">
        <v>80</v>
      </c>
      <c r="B55">
        <v>86</v>
      </c>
      <c r="C55">
        <v>20</v>
      </c>
    </row>
    <row r="56" spans="1:12">
      <c r="A56" t="s">
        <v>81</v>
      </c>
      <c r="B56">
        <v>118</v>
      </c>
      <c r="C56">
        <v>25</v>
      </c>
    </row>
    <row r="57" spans="1:12">
      <c r="A57" t="s">
        <v>82</v>
      </c>
      <c r="B57">
        <v>74</v>
      </c>
      <c r="C57">
        <v>15</v>
      </c>
    </row>
    <row r="58" spans="1:12">
      <c r="A58" t="s">
        <v>83</v>
      </c>
      <c r="B58">
        <v>92</v>
      </c>
      <c r="C58">
        <v>17</v>
      </c>
    </row>
    <row r="59" spans="1:12">
      <c r="A59" t="s">
        <v>84</v>
      </c>
      <c r="B59">
        <v>81</v>
      </c>
      <c r="C59">
        <v>17</v>
      </c>
    </row>
    <row r="60" spans="1:12">
      <c r="A60" t="s">
        <v>85</v>
      </c>
      <c r="B60">
        <v>91</v>
      </c>
      <c r="C60">
        <v>22</v>
      </c>
    </row>
    <row r="61" spans="1:12">
      <c r="A61" t="s">
        <v>86</v>
      </c>
      <c r="B61">
        <v>75</v>
      </c>
      <c r="C61">
        <v>17</v>
      </c>
    </row>
    <row r="62" spans="1:12">
      <c r="A62" t="s">
        <v>87</v>
      </c>
      <c r="B62">
        <v>109</v>
      </c>
      <c r="C62">
        <v>22</v>
      </c>
      <c r="D62">
        <f>AVERAGE(B62:B81)</f>
        <v>69.45</v>
      </c>
      <c r="E62">
        <f t="shared" ref="E62" si="8">AVERAGE(C62:C71)</f>
        <v>14.3</v>
      </c>
      <c r="F62">
        <f t="shared" ref="F62" si="9">STDEV(B62:B81)/SQRT(20)</f>
        <v>3.6248230446827541</v>
      </c>
    </row>
    <row r="63" spans="1:12">
      <c r="A63" t="s">
        <v>88</v>
      </c>
      <c r="B63">
        <v>63</v>
      </c>
      <c r="C63">
        <v>9</v>
      </c>
    </row>
    <row r="64" spans="1:12">
      <c r="A64" t="s">
        <v>89</v>
      </c>
      <c r="B64">
        <v>51</v>
      </c>
      <c r="C64">
        <v>8</v>
      </c>
    </row>
    <row r="65" spans="1:5">
      <c r="A65" t="s">
        <v>90</v>
      </c>
      <c r="B65">
        <v>55</v>
      </c>
      <c r="C65">
        <v>11</v>
      </c>
    </row>
    <row r="66" spans="1:5">
      <c r="A66" t="s">
        <v>91</v>
      </c>
      <c r="B66">
        <v>90</v>
      </c>
      <c r="C66">
        <v>18</v>
      </c>
    </row>
    <row r="67" spans="1:5">
      <c r="A67" t="s">
        <v>92</v>
      </c>
      <c r="B67">
        <v>85</v>
      </c>
      <c r="C67">
        <v>18</v>
      </c>
    </row>
    <row r="68" spans="1:5">
      <c r="A68" t="s">
        <v>93</v>
      </c>
      <c r="B68">
        <v>81</v>
      </c>
      <c r="C68">
        <v>17</v>
      </c>
    </row>
    <row r="69" spans="1:5">
      <c r="A69" t="s">
        <v>94</v>
      </c>
      <c r="B69">
        <v>74</v>
      </c>
      <c r="C69">
        <v>12</v>
      </c>
    </row>
    <row r="70" spans="1:5">
      <c r="A70" t="s">
        <v>95</v>
      </c>
      <c r="B70">
        <v>81</v>
      </c>
      <c r="C70">
        <v>19</v>
      </c>
    </row>
    <row r="71" spans="1:5">
      <c r="A71" t="s">
        <v>96</v>
      </c>
      <c r="B71">
        <v>60</v>
      </c>
      <c r="C71">
        <v>9</v>
      </c>
    </row>
    <row r="72" spans="1:5">
      <c r="A72" t="s">
        <v>97</v>
      </c>
      <c r="B72">
        <v>50</v>
      </c>
      <c r="C72">
        <v>7</v>
      </c>
      <c r="E72">
        <f t="shared" ref="E72" si="10">AVERAGE(C72:C81)</f>
        <v>11.9</v>
      </c>
    </row>
    <row r="73" spans="1:5">
      <c r="A73" t="s">
        <v>98</v>
      </c>
      <c r="B73">
        <v>57</v>
      </c>
      <c r="C73">
        <v>12</v>
      </c>
    </row>
    <row r="74" spans="1:5">
      <c r="A74" t="s">
        <v>99</v>
      </c>
      <c r="B74">
        <v>71</v>
      </c>
      <c r="C74">
        <v>13</v>
      </c>
    </row>
    <row r="75" spans="1:5">
      <c r="A75" t="s">
        <v>100</v>
      </c>
      <c r="B75">
        <v>76</v>
      </c>
      <c r="C75">
        <v>13</v>
      </c>
    </row>
    <row r="76" spans="1:5">
      <c r="A76" t="s">
        <v>101</v>
      </c>
      <c r="B76">
        <v>93</v>
      </c>
      <c r="C76">
        <v>19</v>
      </c>
    </row>
    <row r="77" spans="1:5">
      <c r="A77" t="s">
        <v>102</v>
      </c>
      <c r="B77">
        <v>54</v>
      </c>
      <c r="C77">
        <v>8</v>
      </c>
    </row>
    <row r="78" spans="1:5">
      <c r="A78" t="s">
        <v>103</v>
      </c>
      <c r="B78">
        <v>63</v>
      </c>
      <c r="C78">
        <v>12</v>
      </c>
    </row>
    <row r="79" spans="1:5">
      <c r="A79" t="s">
        <v>104</v>
      </c>
      <c r="B79">
        <v>54</v>
      </c>
      <c r="C79">
        <v>8</v>
      </c>
    </row>
    <row r="80" spans="1:5">
      <c r="A80" t="s">
        <v>105</v>
      </c>
      <c r="B80">
        <v>60</v>
      </c>
      <c r="C80">
        <v>13</v>
      </c>
    </row>
    <row r="81" spans="1:6">
      <c r="A81" t="s">
        <v>106</v>
      </c>
      <c r="B81">
        <v>62</v>
      </c>
      <c r="C81">
        <v>14</v>
      </c>
    </row>
    <row r="82" spans="1:6">
      <c r="A82" t="s">
        <v>107</v>
      </c>
      <c r="B82">
        <v>87</v>
      </c>
      <c r="C82">
        <v>18</v>
      </c>
      <c r="D82">
        <f t="shared" ref="D82:E82" si="11">AVERAGE(B82:B91)</f>
        <v>66.3</v>
      </c>
      <c r="E82">
        <f t="shared" si="11"/>
        <v>11.8</v>
      </c>
      <c r="F82">
        <f t="shared" ref="F82" si="12">STDEV(B82:B91)/SQRT(10)</f>
        <v>5.4345601886854116</v>
      </c>
    </row>
    <row r="83" spans="1:6">
      <c r="A83" t="s">
        <v>108</v>
      </c>
      <c r="B83">
        <v>95</v>
      </c>
      <c r="C83">
        <v>17</v>
      </c>
    </row>
    <row r="84" spans="1:6">
      <c r="A84" t="s">
        <v>109</v>
      </c>
      <c r="B84">
        <v>52</v>
      </c>
      <c r="C84">
        <v>9</v>
      </c>
    </row>
    <row r="85" spans="1:6">
      <c r="A85" t="s">
        <v>110</v>
      </c>
      <c r="B85">
        <v>41</v>
      </c>
      <c r="C85">
        <v>6</v>
      </c>
    </row>
    <row r="86" spans="1:6">
      <c r="A86" t="s">
        <v>111</v>
      </c>
      <c r="B86">
        <v>75</v>
      </c>
      <c r="C86">
        <v>14</v>
      </c>
    </row>
    <row r="87" spans="1:6">
      <c r="A87" t="s">
        <v>112</v>
      </c>
      <c r="B87">
        <v>61</v>
      </c>
      <c r="C87">
        <v>13</v>
      </c>
    </row>
    <row r="88" spans="1:6">
      <c r="A88" t="s">
        <v>113</v>
      </c>
      <c r="B88">
        <v>66</v>
      </c>
      <c r="C88">
        <v>11</v>
      </c>
    </row>
    <row r="89" spans="1:6">
      <c r="A89" t="s">
        <v>114</v>
      </c>
      <c r="B89">
        <v>57</v>
      </c>
      <c r="C89">
        <v>7</v>
      </c>
    </row>
    <row r="90" spans="1:6">
      <c r="A90" t="s">
        <v>115</v>
      </c>
      <c r="B90">
        <v>78</v>
      </c>
      <c r="C90">
        <v>17</v>
      </c>
    </row>
    <row r="91" spans="1:6">
      <c r="A91" t="s">
        <v>116</v>
      </c>
      <c r="B91">
        <v>51</v>
      </c>
      <c r="C91">
        <v>6</v>
      </c>
    </row>
    <row r="92" spans="1:6">
      <c r="A92" t="s">
        <v>117</v>
      </c>
      <c r="B92">
        <v>80</v>
      </c>
      <c r="C92">
        <v>16</v>
      </c>
      <c r="D92">
        <f t="shared" ref="D92:E92" si="13">AVERAGE(B92:B101)</f>
        <v>84.1</v>
      </c>
      <c r="E92">
        <f t="shared" si="13"/>
        <v>17</v>
      </c>
      <c r="F92">
        <f t="shared" si="7"/>
        <v>2.1574161500379208</v>
      </c>
    </row>
    <row r="93" spans="1:6">
      <c r="A93" t="s">
        <v>118</v>
      </c>
      <c r="B93">
        <v>81</v>
      </c>
      <c r="C93">
        <v>16</v>
      </c>
    </row>
    <row r="94" spans="1:6">
      <c r="A94" t="s">
        <v>119</v>
      </c>
      <c r="B94">
        <v>88</v>
      </c>
      <c r="C94">
        <v>16</v>
      </c>
    </row>
    <row r="95" spans="1:6">
      <c r="A95" t="s">
        <v>120</v>
      </c>
      <c r="B95">
        <v>85</v>
      </c>
      <c r="C95">
        <v>14</v>
      </c>
    </row>
    <row r="96" spans="1:6">
      <c r="A96" t="s">
        <v>121</v>
      </c>
      <c r="B96">
        <v>88</v>
      </c>
      <c r="C96">
        <v>21</v>
      </c>
    </row>
    <row r="97" spans="1:6">
      <c r="A97" t="s">
        <v>122</v>
      </c>
      <c r="B97">
        <v>84</v>
      </c>
      <c r="C97">
        <v>19</v>
      </c>
    </row>
    <row r="98" spans="1:6">
      <c r="A98" t="s">
        <v>123</v>
      </c>
      <c r="B98">
        <v>90</v>
      </c>
      <c r="C98">
        <v>17</v>
      </c>
    </row>
    <row r="99" spans="1:6">
      <c r="A99" t="s">
        <v>124</v>
      </c>
      <c r="B99">
        <v>74</v>
      </c>
      <c r="C99">
        <v>16</v>
      </c>
    </row>
    <row r="100" spans="1:6">
      <c r="A100" t="s">
        <v>125</v>
      </c>
      <c r="B100">
        <v>75</v>
      </c>
      <c r="C100">
        <v>15</v>
      </c>
    </row>
    <row r="101" spans="1:6">
      <c r="A101" t="s">
        <v>126</v>
      </c>
      <c r="B101">
        <v>96</v>
      </c>
      <c r="C101">
        <v>20</v>
      </c>
    </row>
    <row r="102" spans="1:6">
      <c r="A102" t="s">
        <v>127</v>
      </c>
      <c r="B102">
        <v>70</v>
      </c>
      <c r="C102">
        <v>14</v>
      </c>
      <c r="D102">
        <f>AVERAGE(B102:B121)</f>
        <v>76.349999999999994</v>
      </c>
      <c r="E102">
        <f t="shared" ref="E102" si="14">AVERAGE(C102:C111)</f>
        <v>14.3</v>
      </c>
      <c r="F102">
        <f t="shared" ref="F102" si="15">STDEV(B102:B121)/SQRT(20)</f>
        <v>2.5134113953161887</v>
      </c>
    </row>
    <row r="103" spans="1:6">
      <c r="A103" t="s">
        <v>128</v>
      </c>
      <c r="B103">
        <v>85</v>
      </c>
      <c r="C103">
        <v>19</v>
      </c>
    </row>
    <row r="104" spans="1:6">
      <c r="A104" t="s">
        <v>129</v>
      </c>
      <c r="B104">
        <v>72</v>
      </c>
      <c r="C104">
        <v>11</v>
      </c>
    </row>
    <row r="105" spans="1:6">
      <c r="A105" t="s">
        <v>130</v>
      </c>
      <c r="B105">
        <v>44</v>
      </c>
      <c r="C105">
        <v>7</v>
      </c>
    </row>
    <row r="106" spans="1:6">
      <c r="A106" t="s">
        <v>131</v>
      </c>
      <c r="B106">
        <v>89</v>
      </c>
      <c r="C106">
        <v>20</v>
      </c>
    </row>
    <row r="107" spans="1:6">
      <c r="A107" t="s">
        <v>132</v>
      </c>
      <c r="B107">
        <v>84</v>
      </c>
      <c r="C107">
        <v>17</v>
      </c>
    </row>
    <row r="108" spans="1:6">
      <c r="A108" t="s">
        <v>133</v>
      </c>
      <c r="B108">
        <v>81</v>
      </c>
      <c r="C108">
        <v>15</v>
      </c>
    </row>
    <row r="109" spans="1:6">
      <c r="A109" t="s">
        <v>134</v>
      </c>
      <c r="B109">
        <v>78</v>
      </c>
      <c r="C109">
        <v>13</v>
      </c>
    </row>
    <row r="110" spans="1:6">
      <c r="A110" t="s">
        <v>135</v>
      </c>
      <c r="B110">
        <v>77</v>
      </c>
      <c r="C110">
        <v>15</v>
      </c>
    </row>
    <row r="111" spans="1:6">
      <c r="A111" t="s">
        <v>136</v>
      </c>
      <c r="B111">
        <v>78</v>
      </c>
      <c r="C111">
        <v>12</v>
      </c>
    </row>
    <row r="112" spans="1:6">
      <c r="A112" t="s">
        <v>137</v>
      </c>
      <c r="B112">
        <v>67</v>
      </c>
      <c r="C112">
        <v>15</v>
      </c>
      <c r="E112">
        <f t="shared" ref="E112" si="16">AVERAGE(C112:C121)</f>
        <v>13.7</v>
      </c>
    </row>
    <row r="113" spans="1:6">
      <c r="A113" t="s">
        <v>138</v>
      </c>
      <c r="B113">
        <v>78</v>
      </c>
      <c r="C113">
        <v>14</v>
      </c>
    </row>
    <row r="114" spans="1:6">
      <c r="A114" t="s">
        <v>139</v>
      </c>
      <c r="B114">
        <v>71</v>
      </c>
      <c r="C114">
        <v>11</v>
      </c>
    </row>
    <row r="115" spans="1:6">
      <c r="A115" t="s">
        <v>140</v>
      </c>
      <c r="B115">
        <v>59</v>
      </c>
      <c r="C115">
        <v>11</v>
      </c>
    </row>
    <row r="116" spans="1:6">
      <c r="A116" t="s">
        <v>141</v>
      </c>
      <c r="B116">
        <v>85</v>
      </c>
      <c r="C116">
        <v>15</v>
      </c>
    </row>
    <row r="117" spans="1:6">
      <c r="A117" t="s">
        <v>142</v>
      </c>
      <c r="B117">
        <v>89</v>
      </c>
      <c r="C117">
        <v>18</v>
      </c>
    </row>
    <row r="118" spans="1:6">
      <c r="A118" t="s">
        <v>143</v>
      </c>
      <c r="B118">
        <v>90</v>
      </c>
      <c r="C118">
        <v>15</v>
      </c>
    </row>
    <row r="119" spans="1:6">
      <c r="A119" t="s">
        <v>144</v>
      </c>
      <c r="B119">
        <v>86</v>
      </c>
      <c r="C119">
        <v>15</v>
      </c>
    </row>
    <row r="120" spans="1:6">
      <c r="A120" t="s">
        <v>145</v>
      </c>
      <c r="B120">
        <v>73</v>
      </c>
      <c r="C120">
        <v>12</v>
      </c>
    </row>
    <row r="121" spans="1:6">
      <c r="A121" t="s">
        <v>146</v>
      </c>
      <c r="B121">
        <v>71</v>
      </c>
      <c r="C121">
        <v>11</v>
      </c>
    </row>
    <row r="122" spans="1:6">
      <c r="A122" t="s">
        <v>147</v>
      </c>
      <c r="B122">
        <v>74</v>
      </c>
      <c r="C122">
        <v>14</v>
      </c>
      <c r="D122">
        <f t="shared" ref="D122:E122" si="17">AVERAGE(B122:B131)</f>
        <v>77.099999999999994</v>
      </c>
      <c r="E122">
        <f t="shared" si="17"/>
        <v>17</v>
      </c>
      <c r="F122">
        <f t="shared" ref="F122" si="18">STDEV(B122:B131)/SQRT(10)</f>
        <v>5.0298000843859487</v>
      </c>
    </row>
    <row r="123" spans="1:6">
      <c r="A123" t="s">
        <v>148</v>
      </c>
      <c r="B123">
        <v>80</v>
      </c>
      <c r="C123">
        <v>18</v>
      </c>
    </row>
    <row r="124" spans="1:6">
      <c r="A124" t="s">
        <v>149</v>
      </c>
      <c r="B124">
        <v>66</v>
      </c>
      <c r="C124">
        <v>12</v>
      </c>
    </row>
    <row r="125" spans="1:6">
      <c r="A125" t="s">
        <v>150</v>
      </c>
      <c r="B125">
        <v>91</v>
      </c>
      <c r="C125">
        <v>20</v>
      </c>
    </row>
    <row r="126" spans="1:6">
      <c r="A126" t="s">
        <v>151</v>
      </c>
      <c r="B126">
        <v>67</v>
      </c>
      <c r="C126">
        <v>14</v>
      </c>
    </row>
    <row r="127" spans="1:6">
      <c r="A127" t="s">
        <v>152</v>
      </c>
      <c r="B127">
        <v>79</v>
      </c>
      <c r="C127">
        <v>20</v>
      </c>
    </row>
    <row r="128" spans="1:6">
      <c r="A128" t="s">
        <v>153</v>
      </c>
      <c r="B128">
        <v>92</v>
      </c>
      <c r="C128">
        <v>21</v>
      </c>
    </row>
    <row r="129" spans="1:6">
      <c r="A129" t="s">
        <v>154</v>
      </c>
      <c r="B129">
        <v>95</v>
      </c>
      <c r="C129">
        <v>22</v>
      </c>
    </row>
    <row r="130" spans="1:6">
      <c r="A130" t="s">
        <v>155</v>
      </c>
      <c r="B130">
        <v>85</v>
      </c>
      <c r="C130">
        <v>20</v>
      </c>
    </row>
    <row r="131" spans="1:6">
      <c r="A131" t="s">
        <v>156</v>
      </c>
      <c r="B131">
        <v>42</v>
      </c>
      <c r="C131">
        <v>9</v>
      </c>
    </row>
    <row r="132" spans="1:6">
      <c r="A132" t="s">
        <v>157</v>
      </c>
      <c r="B132">
        <v>96</v>
      </c>
      <c r="C132">
        <v>23</v>
      </c>
      <c r="D132">
        <f t="shared" ref="D132:E132" si="19">AVERAGE(B132:B141)</f>
        <v>96.1</v>
      </c>
      <c r="E132">
        <f t="shared" si="19"/>
        <v>22</v>
      </c>
      <c r="F132">
        <f t="shared" ref="F132" si="20">STDEV(B132:B141)/SQRT(10)</f>
        <v>3.7489257720638292</v>
      </c>
    </row>
    <row r="133" spans="1:6">
      <c r="A133" t="s">
        <v>158</v>
      </c>
      <c r="B133">
        <v>91</v>
      </c>
      <c r="C133">
        <v>19</v>
      </c>
    </row>
    <row r="134" spans="1:6">
      <c r="A134" t="s">
        <v>159</v>
      </c>
      <c r="B134">
        <v>102</v>
      </c>
      <c r="C134">
        <v>24</v>
      </c>
    </row>
    <row r="135" spans="1:6">
      <c r="A135" t="s">
        <v>160</v>
      </c>
      <c r="B135">
        <v>75</v>
      </c>
      <c r="C135">
        <v>16</v>
      </c>
    </row>
    <row r="136" spans="1:6">
      <c r="A136" t="s">
        <v>161</v>
      </c>
      <c r="B136">
        <v>104</v>
      </c>
      <c r="C136">
        <v>24</v>
      </c>
    </row>
    <row r="137" spans="1:6">
      <c r="A137" t="s">
        <v>162</v>
      </c>
      <c r="B137">
        <v>109</v>
      </c>
      <c r="C137">
        <v>26</v>
      </c>
    </row>
    <row r="138" spans="1:6">
      <c r="A138" t="s">
        <v>163</v>
      </c>
      <c r="B138">
        <v>107</v>
      </c>
      <c r="C138">
        <v>26</v>
      </c>
    </row>
    <row r="139" spans="1:6">
      <c r="A139" t="s">
        <v>164</v>
      </c>
      <c r="B139">
        <v>94</v>
      </c>
      <c r="C139">
        <v>20</v>
      </c>
    </row>
    <row r="140" spans="1:6">
      <c r="A140" t="s">
        <v>165</v>
      </c>
      <c r="B140">
        <v>105</v>
      </c>
      <c r="C140">
        <v>27</v>
      </c>
    </row>
    <row r="141" spans="1:6">
      <c r="A141" t="s">
        <v>166</v>
      </c>
      <c r="B141">
        <v>78</v>
      </c>
      <c r="C141">
        <v>15</v>
      </c>
    </row>
    <row r="142" spans="1:6">
      <c r="A142" t="s">
        <v>167</v>
      </c>
      <c r="B142">
        <v>103</v>
      </c>
      <c r="C142">
        <v>26</v>
      </c>
      <c r="D142">
        <f>AVERAGE(B142:B161)</f>
        <v>93.6</v>
      </c>
      <c r="E142">
        <f t="shared" ref="E142" si="21">AVERAGE(C142:C151)</f>
        <v>21.1</v>
      </c>
      <c r="F142">
        <f t="shared" ref="F142" si="22">STDEV(B142:B161)/SQRT(20)</f>
        <v>3.4384819171746144</v>
      </c>
    </row>
    <row r="143" spans="1:6">
      <c r="A143" t="s">
        <v>168</v>
      </c>
      <c r="B143">
        <v>90</v>
      </c>
      <c r="C143">
        <v>24</v>
      </c>
    </row>
    <row r="144" spans="1:6">
      <c r="A144" t="s">
        <v>169</v>
      </c>
      <c r="B144">
        <v>73</v>
      </c>
      <c r="C144">
        <v>14</v>
      </c>
    </row>
    <row r="145" spans="1:5">
      <c r="A145" t="s">
        <v>170</v>
      </c>
      <c r="B145">
        <v>66</v>
      </c>
      <c r="C145">
        <v>14</v>
      </c>
    </row>
    <row r="146" spans="1:5">
      <c r="A146" t="s">
        <v>171</v>
      </c>
      <c r="B146">
        <v>117</v>
      </c>
      <c r="C146">
        <v>26</v>
      </c>
    </row>
    <row r="147" spans="1:5">
      <c r="A147" t="s">
        <v>172</v>
      </c>
      <c r="B147">
        <v>130</v>
      </c>
      <c r="C147">
        <v>31</v>
      </c>
    </row>
    <row r="148" spans="1:5">
      <c r="A148" t="s">
        <v>173</v>
      </c>
      <c r="B148">
        <v>98</v>
      </c>
      <c r="C148">
        <v>20</v>
      </c>
    </row>
    <row r="149" spans="1:5">
      <c r="A149" t="s">
        <v>174</v>
      </c>
      <c r="B149">
        <v>83</v>
      </c>
      <c r="C149">
        <v>18</v>
      </c>
    </row>
    <row r="150" spans="1:5">
      <c r="A150" t="s">
        <v>175</v>
      </c>
      <c r="B150">
        <v>102</v>
      </c>
      <c r="C150">
        <v>24</v>
      </c>
    </row>
    <row r="151" spans="1:5">
      <c r="A151" t="s">
        <v>176</v>
      </c>
      <c r="B151">
        <v>76</v>
      </c>
      <c r="C151">
        <v>14</v>
      </c>
    </row>
    <row r="152" spans="1:5">
      <c r="A152" t="s">
        <v>177</v>
      </c>
      <c r="B152">
        <v>90</v>
      </c>
      <c r="C152">
        <v>22</v>
      </c>
      <c r="E152">
        <f t="shared" ref="E152" si="23">AVERAGE(C152:C161)</f>
        <v>22</v>
      </c>
    </row>
    <row r="153" spans="1:5">
      <c r="A153" t="s">
        <v>178</v>
      </c>
      <c r="B153">
        <v>92</v>
      </c>
      <c r="C153">
        <v>23</v>
      </c>
    </row>
    <row r="154" spans="1:5">
      <c r="A154" t="s">
        <v>179</v>
      </c>
      <c r="B154">
        <v>100</v>
      </c>
      <c r="C154">
        <v>22</v>
      </c>
    </row>
    <row r="155" spans="1:5">
      <c r="A155" t="s">
        <v>180</v>
      </c>
      <c r="B155">
        <v>82</v>
      </c>
      <c r="C155">
        <v>18</v>
      </c>
    </row>
    <row r="156" spans="1:5">
      <c r="A156" t="s">
        <v>181</v>
      </c>
      <c r="B156">
        <v>103</v>
      </c>
      <c r="C156">
        <v>24</v>
      </c>
    </row>
    <row r="157" spans="1:5">
      <c r="A157" t="s">
        <v>182</v>
      </c>
      <c r="B157">
        <v>79</v>
      </c>
      <c r="C157">
        <v>20</v>
      </c>
    </row>
    <row r="158" spans="1:5">
      <c r="A158" t="s">
        <v>183</v>
      </c>
      <c r="B158">
        <v>102</v>
      </c>
      <c r="C158">
        <v>25</v>
      </c>
    </row>
    <row r="159" spans="1:5">
      <c r="A159" t="s">
        <v>184</v>
      </c>
      <c r="B159">
        <v>108</v>
      </c>
      <c r="C159">
        <v>25</v>
      </c>
    </row>
    <row r="160" spans="1:5">
      <c r="A160" t="s">
        <v>185</v>
      </c>
      <c r="B160">
        <v>87</v>
      </c>
      <c r="C160">
        <v>22</v>
      </c>
    </row>
    <row r="161" spans="1:3">
      <c r="A161" t="s">
        <v>186</v>
      </c>
      <c r="B161">
        <v>91</v>
      </c>
      <c r="C161">
        <v>19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showRuler="0" workbookViewId="0">
      <selection activeCell="C1" sqref="C1:C7"/>
    </sheetView>
  </sheetViews>
  <sheetFormatPr baseColWidth="10" defaultRowHeight="15" x14ac:dyDescent="0"/>
  <sheetData>
    <row r="1" spans="1:2">
      <c r="B1" t="s">
        <v>205</v>
      </c>
    </row>
    <row r="2" spans="1:2">
      <c r="A2" t="s">
        <v>2</v>
      </c>
      <c r="B2">
        <v>0.157359108740314</v>
      </c>
    </row>
    <row r="3" spans="1:2">
      <c r="A3" t="s">
        <v>3</v>
      </c>
      <c r="B3">
        <v>-0.226919624296089</v>
      </c>
    </row>
    <row r="4" spans="1:2">
      <c r="A4" t="s">
        <v>4</v>
      </c>
      <c r="B4">
        <v>0.82426522856297801</v>
      </c>
    </row>
    <row r="5" spans="1:2">
      <c r="A5" t="s">
        <v>5</v>
      </c>
      <c r="B5">
        <v>0.23546361219854001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showRuler="0" workbookViewId="0">
      <selection activeCell="E30" sqref="E30"/>
    </sheetView>
  </sheetViews>
  <sheetFormatPr baseColWidth="10" defaultRowHeight="15" x14ac:dyDescent="0"/>
  <sheetData>
    <row r="1" spans="1:3">
      <c r="B1" t="s">
        <v>205</v>
      </c>
    </row>
    <row r="2" spans="1:3">
      <c r="A2" t="s">
        <v>6</v>
      </c>
      <c r="B2" s="1">
        <v>-0.88375671300000003</v>
      </c>
      <c r="C2">
        <f>-B2</f>
        <v>0.88375671300000003</v>
      </c>
    </row>
    <row r="3" spans="1:3">
      <c r="A3" t="s">
        <v>7</v>
      </c>
      <c r="B3" s="1">
        <v>1.759874704</v>
      </c>
      <c r="C3">
        <f t="shared" ref="C3:C5" si="0">-B3</f>
        <v>-1.759874704</v>
      </c>
    </row>
    <row r="4" spans="1:3">
      <c r="A4" t="s">
        <v>8</v>
      </c>
      <c r="B4" s="1">
        <v>-0.871937831</v>
      </c>
      <c r="C4">
        <f t="shared" si="0"/>
        <v>0.871937831</v>
      </c>
    </row>
    <row r="5" spans="1:3">
      <c r="A5" t="s">
        <v>9</v>
      </c>
      <c r="B5" s="1">
        <v>-0.91176817099999996</v>
      </c>
      <c r="C5">
        <f t="shared" si="0"/>
        <v>0.91176817099999996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showRuler="0" workbookViewId="0">
      <selection activeCell="E28" sqref="E28"/>
    </sheetView>
  </sheetViews>
  <sheetFormatPr baseColWidth="10" defaultRowHeight="15" x14ac:dyDescent="0"/>
  <sheetData>
    <row r="1" spans="1:9">
      <c r="B1" t="s">
        <v>206</v>
      </c>
      <c r="C1" t="s">
        <v>207</v>
      </c>
      <c r="D1" t="s">
        <v>208</v>
      </c>
      <c r="E1" t="s">
        <v>209</v>
      </c>
      <c r="F1" t="s">
        <v>210</v>
      </c>
      <c r="G1" t="s">
        <v>211</v>
      </c>
      <c r="H1" t="s">
        <v>212</v>
      </c>
      <c r="I1" t="s">
        <v>213</v>
      </c>
    </row>
    <row r="2" spans="1:9">
      <c r="A2" t="s">
        <v>10</v>
      </c>
      <c r="B2">
        <v>50</v>
      </c>
      <c r="C2">
        <v>10.92628387183</v>
      </c>
      <c r="D2">
        <v>13.766077247015501</v>
      </c>
      <c r="E2">
        <v>1.67508440178028</v>
      </c>
      <c r="F2">
        <v>26</v>
      </c>
      <c r="G2">
        <v>-1.6953136045964801</v>
      </c>
      <c r="H2">
        <v>2.5999999999999999E-2</v>
      </c>
      <c r="I2">
        <v>999</v>
      </c>
    </row>
    <row r="3" spans="1:9">
      <c r="A3" t="s">
        <v>11</v>
      </c>
      <c r="B3">
        <v>52</v>
      </c>
      <c r="C3">
        <v>17.458660598894902</v>
      </c>
      <c r="D3">
        <v>14.5493266525942</v>
      </c>
      <c r="E3">
        <v>1.7089569431084299</v>
      </c>
      <c r="F3">
        <v>934</v>
      </c>
      <c r="G3">
        <v>1.70240330397607</v>
      </c>
      <c r="H3">
        <v>0.93400000000000005</v>
      </c>
      <c r="I3">
        <v>999</v>
      </c>
    </row>
    <row r="4" spans="1:9">
      <c r="A4" t="s">
        <v>12</v>
      </c>
      <c r="B4">
        <v>45</v>
      </c>
      <c r="C4">
        <v>11.5330883599977</v>
      </c>
      <c r="D4">
        <v>13.4876542979748</v>
      </c>
      <c r="E4">
        <v>1.73296411587968</v>
      </c>
      <c r="F4">
        <v>117</v>
      </c>
      <c r="G4">
        <v>-1.1278744436003101</v>
      </c>
      <c r="H4">
        <v>0.11700000000000001</v>
      </c>
      <c r="I4">
        <v>999</v>
      </c>
    </row>
    <row r="5" spans="1:9">
      <c r="A5" t="s">
        <v>13</v>
      </c>
      <c r="B5">
        <v>44</v>
      </c>
      <c r="C5">
        <v>11.7764212981791</v>
      </c>
      <c r="D5">
        <v>13.739828017949</v>
      </c>
      <c r="E5">
        <v>1.8128227061270801</v>
      </c>
      <c r="F5">
        <v>126</v>
      </c>
      <c r="G5">
        <v>-1.0830660456391099</v>
      </c>
      <c r="H5">
        <v>0.126</v>
      </c>
      <c r="I5">
        <v>999</v>
      </c>
    </row>
    <row r="6" spans="1:9">
      <c r="A6" t="s">
        <v>14</v>
      </c>
      <c r="B6">
        <v>46</v>
      </c>
      <c r="C6">
        <v>9.7194872549508098</v>
      </c>
      <c r="D6">
        <v>11.5493650470367</v>
      </c>
      <c r="E6">
        <v>1.6168471891506599</v>
      </c>
      <c r="F6">
        <v>97</v>
      </c>
      <c r="G6">
        <v>-1.1317567945596001</v>
      </c>
      <c r="H6">
        <v>9.7000000000000003E-2</v>
      </c>
      <c r="I6">
        <v>999</v>
      </c>
    </row>
    <row r="7" spans="1:9">
      <c r="A7" t="s">
        <v>15</v>
      </c>
      <c r="B7">
        <v>48</v>
      </c>
      <c r="C7">
        <v>15.2670719780377</v>
      </c>
      <c r="D7">
        <v>13.9060141602325</v>
      </c>
      <c r="E7">
        <v>1.8003691533175701</v>
      </c>
      <c r="F7">
        <v>764</v>
      </c>
      <c r="G7">
        <v>0.75598819014266105</v>
      </c>
      <c r="H7">
        <v>0.76400000000000001</v>
      </c>
      <c r="I7">
        <v>999</v>
      </c>
    </row>
    <row r="8" spans="1:9">
      <c r="A8" t="s">
        <v>16</v>
      </c>
      <c r="B8">
        <v>40</v>
      </c>
      <c r="C8">
        <v>13.9446119057041</v>
      </c>
      <c r="D8">
        <v>14.9251888781766</v>
      </c>
      <c r="E8">
        <v>1.5757766199149601</v>
      </c>
      <c r="F8">
        <v>320</v>
      </c>
      <c r="G8">
        <v>-0.62228171181104397</v>
      </c>
      <c r="H8">
        <v>0.32</v>
      </c>
      <c r="I8">
        <v>999</v>
      </c>
    </row>
    <row r="9" spans="1:9">
      <c r="A9" t="s">
        <v>17</v>
      </c>
      <c r="B9">
        <v>37</v>
      </c>
      <c r="C9">
        <v>13.2052325141777</v>
      </c>
      <c r="D9">
        <v>14.480359636763399</v>
      </c>
      <c r="E9">
        <v>1.7693055899699801</v>
      </c>
      <c r="F9">
        <v>258</v>
      </c>
      <c r="G9">
        <v>-0.72069354769141802</v>
      </c>
      <c r="H9">
        <v>0.25800000000000001</v>
      </c>
      <c r="I9">
        <v>999</v>
      </c>
    </row>
    <row r="10" spans="1:9">
      <c r="A10" t="s">
        <v>18</v>
      </c>
      <c r="B10">
        <v>38</v>
      </c>
      <c r="C10">
        <v>11.382105985179599</v>
      </c>
      <c r="D10">
        <v>12.050318753070901</v>
      </c>
      <c r="E10">
        <v>1.8446640165942101</v>
      </c>
      <c r="F10">
        <v>385</v>
      </c>
      <c r="G10">
        <v>-0.36224090776435702</v>
      </c>
      <c r="H10">
        <v>0.38500000000000001</v>
      </c>
      <c r="I10">
        <v>999</v>
      </c>
    </row>
    <row r="11" spans="1:9">
      <c r="A11" t="s">
        <v>19</v>
      </c>
      <c r="B11">
        <v>42</v>
      </c>
      <c r="C11">
        <v>15.7455315829891</v>
      </c>
      <c r="D11">
        <v>11.665944342817699</v>
      </c>
      <c r="E11">
        <v>2.3951954665236701</v>
      </c>
      <c r="F11">
        <v>950</v>
      </c>
      <c r="G11">
        <v>1.7032377094853299</v>
      </c>
      <c r="H11">
        <v>0.95</v>
      </c>
      <c r="I11">
        <v>999</v>
      </c>
    </row>
    <row r="12" spans="1:9">
      <c r="A12" t="s">
        <v>20</v>
      </c>
      <c r="B12">
        <v>37</v>
      </c>
      <c r="C12">
        <v>6.6196257249860002</v>
      </c>
      <c r="D12">
        <v>7.1094009262115598</v>
      </c>
      <c r="E12">
        <v>1.2652743746331501</v>
      </c>
      <c r="F12">
        <v>349</v>
      </c>
      <c r="G12">
        <v>-0.38709011345271199</v>
      </c>
      <c r="H12">
        <v>0.34899999999999998</v>
      </c>
      <c r="I12">
        <v>999</v>
      </c>
    </row>
    <row r="13" spans="1:9">
      <c r="A13" t="s">
        <v>21</v>
      </c>
      <c r="B13">
        <v>38</v>
      </c>
      <c r="C13">
        <v>7.4856147849707799</v>
      </c>
      <c r="D13">
        <v>7.8883403325485801</v>
      </c>
      <c r="E13">
        <v>1.44692134568457</v>
      </c>
      <c r="F13">
        <v>417</v>
      </c>
      <c r="G13">
        <v>-0.27833271572012203</v>
      </c>
      <c r="H13">
        <v>0.41699999999999998</v>
      </c>
      <c r="I13">
        <v>999</v>
      </c>
    </row>
    <row r="14" spans="1:9">
      <c r="A14" t="s">
        <v>22</v>
      </c>
      <c r="B14">
        <v>47</v>
      </c>
      <c r="C14">
        <v>13.2431084762057</v>
      </c>
      <c r="D14">
        <v>15.7417695022374</v>
      </c>
      <c r="E14">
        <v>1.232205150088</v>
      </c>
      <c r="F14">
        <v>23</v>
      </c>
      <c r="G14">
        <v>-2.0277962852640199</v>
      </c>
      <c r="H14">
        <v>2.3E-2</v>
      </c>
      <c r="I14">
        <v>999</v>
      </c>
    </row>
    <row r="15" spans="1:9">
      <c r="A15" t="s">
        <v>23</v>
      </c>
      <c r="B15">
        <v>47</v>
      </c>
      <c r="C15">
        <v>16.702200274348399</v>
      </c>
      <c r="D15">
        <v>13.3172311428026</v>
      </c>
      <c r="E15">
        <v>1.7006237060745799</v>
      </c>
      <c r="F15">
        <v>947</v>
      </c>
      <c r="G15">
        <v>1.9904280526343301</v>
      </c>
      <c r="H15">
        <v>0.94699999999999995</v>
      </c>
      <c r="I15">
        <v>999</v>
      </c>
    </row>
    <row r="16" spans="1:9">
      <c r="A16" t="s">
        <v>24</v>
      </c>
      <c r="B16">
        <v>51</v>
      </c>
      <c r="C16">
        <v>12.8483506633081</v>
      </c>
      <c r="D16">
        <v>15.0511696626783</v>
      </c>
      <c r="E16">
        <v>1.5121142232143301</v>
      </c>
      <c r="F16">
        <v>51</v>
      </c>
      <c r="G16">
        <v>-1.45678082088773</v>
      </c>
      <c r="H16">
        <v>5.0999999999999997E-2</v>
      </c>
      <c r="I16">
        <v>999</v>
      </c>
    </row>
    <row r="17" spans="1:9">
      <c r="A17" t="s">
        <v>25</v>
      </c>
      <c r="B17">
        <v>53</v>
      </c>
      <c r="C17">
        <v>12.616509695290899</v>
      </c>
      <c r="D17">
        <v>15.3627620615281</v>
      </c>
      <c r="E17">
        <v>1.38394582897465</v>
      </c>
      <c r="F17">
        <v>20</v>
      </c>
      <c r="G17">
        <v>-1.9843640616135401</v>
      </c>
      <c r="H17">
        <v>0.02</v>
      </c>
      <c r="I17">
        <v>999</v>
      </c>
    </row>
    <row r="19" spans="1:9">
      <c r="B19" t="s">
        <v>218</v>
      </c>
      <c r="C19" t="s">
        <v>219</v>
      </c>
      <c r="D19" t="s">
        <v>220</v>
      </c>
      <c r="E19" t="s">
        <v>221</v>
      </c>
    </row>
    <row r="20" spans="1:9">
      <c r="A20" t="s">
        <v>214</v>
      </c>
      <c r="B20">
        <v>-1.6953136045964801</v>
      </c>
      <c r="C20">
        <v>-1.1317567945596001</v>
      </c>
      <c r="D20">
        <v>-0.36224090776435702</v>
      </c>
      <c r="E20">
        <v>-2.0277962852640199</v>
      </c>
    </row>
    <row r="21" spans="1:9">
      <c r="A21" t="s">
        <v>215</v>
      </c>
      <c r="B21">
        <v>1.70240330397607</v>
      </c>
      <c r="C21">
        <v>0.75598819014266105</v>
      </c>
      <c r="D21">
        <v>1.7032377094853299</v>
      </c>
      <c r="E21">
        <v>1.9904280526343301</v>
      </c>
    </row>
    <row r="22" spans="1:9">
      <c r="A22" t="s">
        <v>216</v>
      </c>
      <c r="B22">
        <v>-1.1278744436003101</v>
      </c>
      <c r="C22">
        <v>-0.62228171181104397</v>
      </c>
      <c r="D22">
        <v>-0.38709011345271199</v>
      </c>
      <c r="E22">
        <v>-1.45678082088773</v>
      </c>
      <c r="F22">
        <f>AVERAGE(B22:B23)</f>
        <v>-1.10547024461971</v>
      </c>
      <c r="G22">
        <f t="shared" ref="G22:I22" si="0">AVERAGE(C22:C23)</f>
        <v>-0.671487629751231</v>
      </c>
      <c r="H22">
        <f t="shared" si="0"/>
        <v>-0.33271141458641701</v>
      </c>
      <c r="I22">
        <f t="shared" si="0"/>
        <v>-1.7205724412506349</v>
      </c>
    </row>
    <row r="23" spans="1:9">
      <c r="A23" t="s">
        <v>217</v>
      </c>
      <c r="B23">
        <v>-1.0830660456391099</v>
      </c>
      <c r="C23">
        <v>-0.72069354769141802</v>
      </c>
      <c r="D23">
        <v>-0.27833271572012203</v>
      </c>
      <c r="E23">
        <v>-1.9843640616135401</v>
      </c>
    </row>
    <row r="25" spans="1:9">
      <c r="B25">
        <v>2000</v>
      </c>
      <c r="C25">
        <v>2001</v>
      </c>
      <c r="D25">
        <v>2002</v>
      </c>
      <c r="E25">
        <v>2003</v>
      </c>
    </row>
    <row r="26" spans="1:9">
      <c r="A26" t="s">
        <v>222</v>
      </c>
      <c r="B26">
        <f t="shared" ref="B26:E29" si="1">-B20</f>
        <v>1.6953136045964801</v>
      </c>
      <c r="C26">
        <f t="shared" si="1"/>
        <v>1.1317567945596001</v>
      </c>
      <c r="D26">
        <f t="shared" si="1"/>
        <v>0.36224090776435702</v>
      </c>
      <c r="E26">
        <f t="shared" si="1"/>
        <v>2.0277962852640199</v>
      </c>
    </row>
    <row r="27" spans="1:9">
      <c r="A27" t="s">
        <v>223</v>
      </c>
      <c r="B27">
        <f t="shared" si="1"/>
        <v>-1.70240330397607</v>
      </c>
      <c r="C27">
        <f t="shared" si="1"/>
        <v>-0.75598819014266105</v>
      </c>
      <c r="D27">
        <f t="shared" si="1"/>
        <v>-1.7032377094853299</v>
      </c>
      <c r="E27">
        <f t="shared" si="1"/>
        <v>-1.9904280526343301</v>
      </c>
    </row>
    <row r="28" spans="1:9">
      <c r="A28" t="s">
        <v>225</v>
      </c>
      <c r="B28">
        <v>1.10547024461971</v>
      </c>
      <c r="C28">
        <v>0.671487629751231</v>
      </c>
      <c r="D28">
        <v>0.33271141458641701</v>
      </c>
      <c r="E28">
        <v>1.7205724412506349</v>
      </c>
      <c r="F28">
        <f>AVERAGE(B28:B29)</f>
        <v>1.0942681451294098</v>
      </c>
      <c r="G28">
        <f t="shared" ref="G28" si="2">AVERAGE(C28:C29)</f>
        <v>0.69609058872132445</v>
      </c>
      <c r="H28">
        <f t="shared" ref="H28" si="3">AVERAGE(D28:D29)</f>
        <v>0.30552206515326952</v>
      </c>
      <c r="I28">
        <f t="shared" ref="I28" si="4">AVERAGE(E28:E29)</f>
        <v>1.8524682514320876</v>
      </c>
    </row>
    <row r="29" spans="1:9">
      <c r="A29" t="s">
        <v>217</v>
      </c>
      <c r="B29">
        <f t="shared" si="1"/>
        <v>1.0830660456391099</v>
      </c>
      <c r="C29">
        <f t="shared" si="1"/>
        <v>0.72069354769141802</v>
      </c>
      <c r="D29">
        <f t="shared" si="1"/>
        <v>0.27833271572012203</v>
      </c>
      <c r="E29">
        <f t="shared" si="1"/>
        <v>1.9843640616135401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1"/>
  <sheetViews>
    <sheetView showRuler="0" topLeftCell="F1" workbookViewId="0">
      <selection activeCell="K19" sqref="K19"/>
    </sheetView>
  </sheetViews>
  <sheetFormatPr baseColWidth="10" defaultRowHeight="15" x14ac:dyDescent="0"/>
  <cols>
    <col min="9" max="9" width="8.83203125" style="2" bestFit="1" customWidth="1"/>
  </cols>
  <sheetData>
    <row r="1" spans="1:19">
      <c r="B1" t="s">
        <v>206</v>
      </c>
      <c r="C1" t="s">
        <v>207</v>
      </c>
      <c r="D1" t="s">
        <v>208</v>
      </c>
      <c r="E1" t="s">
        <v>209</v>
      </c>
      <c r="F1" t="s">
        <v>210</v>
      </c>
      <c r="G1" t="s">
        <v>211</v>
      </c>
      <c r="H1" t="s">
        <v>212</v>
      </c>
      <c r="I1" s="2" t="s">
        <v>231</v>
      </c>
      <c r="J1" t="s">
        <v>232</v>
      </c>
      <c r="L1" t="s">
        <v>231</v>
      </c>
      <c r="M1" t="s">
        <v>232</v>
      </c>
    </row>
    <row r="2" spans="1:19">
      <c r="A2" t="s">
        <v>26</v>
      </c>
      <c r="B2">
        <v>12</v>
      </c>
      <c r="C2">
        <v>7.6543999999999999</v>
      </c>
      <c r="D2">
        <v>9.9813893893893901</v>
      </c>
      <c r="E2">
        <v>1.74235224649589</v>
      </c>
      <c r="F2">
        <v>74</v>
      </c>
      <c r="G2">
        <v>-1.33554474651684</v>
      </c>
      <c r="H2">
        <v>7.3999999999999996E-2</v>
      </c>
      <c r="I2" s="2">
        <f>AVERAGE(G2:G11)</f>
        <v>-1.4241964437918022</v>
      </c>
      <c r="J2">
        <f>STDEV(G2:G11)/SQRT(10)</f>
        <v>0.11655728485515461</v>
      </c>
      <c r="L2">
        <v>-1.3529458959904503</v>
      </c>
    </row>
    <row r="3" spans="1:19">
      <c r="A3" t="s">
        <v>27</v>
      </c>
      <c r="B3">
        <v>16</v>
      </c>
      <c r="C3">
        <v>11.553599999999999</v>
      </c>
      <c r="D3">
        <v>14.125965965966</v>
      </c>
      <c r="E3">
        <v>1.7542289288666399</v>
      </c>
      <c r="F3">
        <v>54</v>
      </c>
      <c r="G3">
        <v>-1.4663798570622699</v>
      </c>
      <c r="H3">
        <v>5.3999999999999999E-2</v>
      </c>
      <c r="L3">
        <v>-0.33412751660460088</v>
      </c>
      <c r="O3" t="s">
        <v>234</v>
      </c>
      <c r="P3">
        <v>2000</v>
      </c>
      <c r="Q3">
        <v>2001</v>
      </c>
      <c r="R3">
        <v>2002</v>
      </c>
      <c r="S3">
        <v>2003</v>
      </c>
    </row>
    <row r="4" spans="1:19">
      <c r="A4" t="s">
        <v>28</v>
      </c>
      <c r="B4">
        <v>18</v>
      </c>
      <c r="C4">
        <v>10.856952908587299</v>
      </c>
      <c r="D4">
        <v>14.227407684693</v>
      </c>
      <c r="E4">
        <v>1.78406273339621</v>
      </c>
      <c r="F4">
        <v>22</v>
      </c>
      <c r="G4">
        <v>-1.88920193949101</v>
      </c>
      <c r="H4">
        <v>2.1999999999999999E-2</v>
      </c>
      <c r="L4">
        <v>-0.62510642118379767</v>
      </c>
      <c r="O4" t="s">
        <v>222</v>
      </c>
      <c r="P4">
        <f>-L2</f>
        <v>1.3529458959904503</v>
      </c>
      <c r="Q4">
        <f>-L5</f>
        <v>1.131203474176512</v>
      </c>
      <c r="R4">
        <f>-L8</f>
        <v>0.36452196126841374</v>
      </c>
      <c r="S4">
        <f>-L11</f>
        <v>0.91749947269689369</v>
      </c>
    </row>
    <row r="5" spans="1:19">
      <c r="A5" t="s">
        <v>29</v>
      </c>
      <c r="B5">
        <v>17</v>
      </c>
      <c r="C5">
        <v>11.752068515024</v>
      </c>
      <c r="D5">
        <v>13.5321223386255</v>
      </c>
      <c r="E5">
        <v>1.7279063272944899</v>
      </c>
      <c r="F5">
        <v>143</v>
      </c>
      <c r="G5">
        <v>-1.03017958524908</v>
      </c>
      <c r="H5">
        <v>0.14299999999999999</v>
      </c>
      <c r="L5">
        <v>-1.131203474176512</v>
      </c>
      <c r="O5" t="s">
        <v>223</v>
      </c>
      <c r="P5">
        <f>-L3</f>
        <v>0.33412751660460088</v>
      </c>
      <c r="Q5">
        <f>-L6</f>
        <v>0.70457960812202836</v>
      </c>
      <c r="R5">
        <f>-L9</f>
        <v>0.15193386271098208</v>
      </c>
      <c r="S5">
        <f>-L12</f>
        <v>0.41456212785372804</v>
      </c>
    </row>
    <row r="6" spans="1:19">
      <c r="A6" t="s">
        <v>30</v>
      </c>
      <c r="B6">
        <v>10</v>
      </c>
      <c r="C6">
        <v>11.6370808678501</v>
      </c>
      <c r="D6">
        <v>13.7166199730302</v>
      </c>
      <c r="E6">
        <v>2.00868297010912</v>
      </c>
      <c r="F6">
        <v>140.5</v>
      </c>
      <c r="G6">
        <v>-1.0352749219888899</v>
      </c>
      <c r="H6">
        <v>0.14050000000000001</v>
      </c>
      <c r="L6">
        <v>-0.70457960812202836</v>
      </c>
      <c r="O6" t="s">
        <v>225</v>
      </c>
      <c r="P6">
        <f>-L4</f>
        <v>0.62510642118379767</v>
      </c>
      <c r="Q6">
        <f>-L7</f>
        <v>0.73957889786506881</v>
      </c>
      <c r="R6">
        <f>-L10</f>
        <v>0.17105364436971515</v>
      </c>
      <c r="S6">
        <f>-L13</f>
        <v>0.75862451840402989</v>
      </c>
    </row>
    <row r="7" spans="1:19">
      <c r="A7" t="s">
        <v>31</v>
      </c>
      <c r="B7">
        <v>16</v>
      </c>
      <c r="C7">
        <v>9.583984375</v>
      </c>
      <c r="D7">
        <v>12.801341380442899</v>
      </c>
      <c r="E7">
        <v>2.0690303232208098</v>
      </c>
      <c r="F7">
        <v>49</v>
      </c>
      <c r="G7">
        <v>-1.55500717864519</v>
      </c>
      <c r="H7">
        <v>4.9000000000000002E-2</v>
      </c>
      <c r="L7">
        <v>-0.73957889786506881</v>
      </c>
    </row>
    <row r="8" spans="1:19">
      <c r="A8" t="s">
        <v>32</v>
      </c>
      <c r="B8">
        <v>8</v>
      </c>
      <c r="C8">
        <v>6.05859375</v>
      </c>
      <c r="D8">
        <v>8.1686315221471499</v>
      </c>
      <c r="E8">
        <v>1.6672041378258899</v>
      </c>
      <c r="F8">
        <v>93.5</v>
      </c>
      <c r="G8">
        <v>-1.26561452450492</v>
      </c>
      <c r="H8">
        <v>9.35E-2</v>
      </c>
      <c r="L8">
        <v>-0.36452196126841374</v>
      </c>
    </row>
    <row r="9" spans="1:19">
      <c r="A9" t="s">
        <v>33</v>
      </c>
      <c r="B9">
        <v>13</v>
      </c>
      <c r="C9">
        <v>7.1821823425733102</v>
      </c>
      <c r="D9">
        <v>12.230226060061</v>
      </c>
      <c r="E9">
        <v>2.3254145134272801</v>
      </c>
      <c r="F9">
        <v>11</v>
      </c>
      <c r="G9">
        <v>-2.17081457449396</v>
      </c>
      <c r="H9">
        <v>1.0999999999999999E-2</v>
      </c>
      <c r="L9">
        <v>-0.15193386271098208</v>
      </c>
      <c r="O9" t="s">
        <v>233</v>
      </c>
      <c r="P9">
        <v>2000</v>
      </c>
      <c r="Q9">
        <v>2001</v>
      </c>
      <c r="R9">
        <v>2002</v>
      </c>
      <c r="S9">
        <v>2003</v>
      </c>
    </row>
    <row r="10" spans="1:19">
      <c r="A10" t="s">
        <v>34</v>
      </c>
      <c r="B10">
        <v>22</v>
      </c>
      <c r="C10">
        <v>12.2886129372616</v>
      </c>
      <c r="D10">
        <v>14.6713758641362</v>
      </c>
      <c r="E10">
        <v>1.7457454333364599</v>
      </c>
      <c r="F10">
        <v>78</v>
      </c>
      <c r="G10">
        <v>-1.3648971272522199</v>
      </c>
      <c r="H10">
        <v>7.8E-2</v>
      </c>
      <c r="L10">
        <v>-0.17105364436971515</v>
      </c>
      <c r="O10" t="s">
        <v>222</v>
      </c>
      <c r="P10">
        <v>0.11655728485515461</v>
      </c>
      <c r="Q10">
        <v>0.1584524493421148</v>
      </c>
      <c r="R10">
        <v>0.24300139739900245</v>
      </c>
      <c r="S10">
        <v>0.1523759387269954</v>
      </c>
    </row>
    <row r="11" spans="1:19">
      <c r="A11" t="s">
        <v>35</v>
      </c>
      <c r="B11">
        <v>13</v>
      </c>
      <c r="C11">
        <v>10.8550323176362</v>
      </c>
      <c r="D11">
        <v>13.112164180185101</v>
      </c>
      <c r="E11">
        <v>1.99914255091166</v>
      </c>
      <c r="F11">
        <v>116.5</v>
      </c>
      <c r="G11">
        <v>-1.12904998271364</v>
      </c>
      <c r="H11">
        <v>0.11650000000000001</v>
      </c>
      <c r="L11">
        <v>-0.91749947269689369</v>
      </c>
      <c r="O11" t="s">
        <v>223</v>
      </c>
      <c r="P11">
        <v>0.43630773019450647</v>
      </c>
      <c r="Q11">
        <v>0.36454572454768563</v>
      </c>
      <c r="R11">
        <v>0.28437613754623381</v>
      </c>
      <c r="S11">
        <v>0.40092785930571828</v>
      </c>
    </row>
    <row r="12" spans="1:19">
      <c r="A12" t="s">
        <v>36</v>
      </c>
      <c r="B12">
        <v>19</v>
      </c>
      <c r="C12">
        <v>14.556734693877599</v>
      </c>
      <c r="D12">
        <v>15.1737827623542</v>
      </c>
      <c r="E12">
        <v>1.48593643187349</v>
      </c>
      <c r="F12">
        <v>363.5</v>
      </c>
      <c r="G12">
        <v>-0.41525872523272001</v>
      </c>
      <c r="H12">
        <v>0.36349999999999999</v>
      </c>
      <c r="I12" s="2">
        <f>AVERAGE(G12:G21)</f>
        <v>-8.0842958263980996E-2</v>
      </c>
      <c r="J12">
        <f>STDEV(G12:G21)/SQRT(10)</f>
        <v>0.43630773019450647</v>
      </c>
      <c r="L12">
        <v>-0.41456212785372804</v>
      </c>
      <c r="O12" t="s">
        <v>225</v>
      </c>
      <c r="P12">
        <v>8.9801288752403799E-2</v>
      </c>
      <c r="Q12">
        <v>8.4731589689558601E-2</v>
      </c>
      <c r="R12">
        <v>7.6271957188829731E-2</v>
      </c>
      <c r="S12">
        <v>0.20081772528606165</v>
      </c>
    </row>
    <row r="13" spans="1:19">
      <c r="A13" t="s">
        <v>37</v>
      </c>
      <c r="B13">
        <v>19</v>
      </c>
      <c r="C13">
        <v>14.442658875091301</v>
      </c>
      <c r="D13">
        <v>15.277767175502699</v>
      </c>
      <c r="E13">
        <v>1.45038979229019</v>
      </c>
      <c r="F13">
        <v>302</v>
      </c>
      <c r="G13">
        <v>-0.57578197588717905</v>
      </c>
      <c r="H13">
        <v>0.30199999999999999</v>
      </c>
      <c r="L13">
        <v>-0.75862451840402989</v>
      </c>
    </row>
    <row r="14" spans="1:19">
      <c r="A14" t="s">
        <v>38</v>
      </c>
      <c r="B14">
        <v>15</v>
      </c>
      <c r="C14">
        <v>4.9401953125000002</v>
      </c>
      <c r="D14">
        <v>3.3167867085835798</v>
      </c>
      <c r="E14">
        <v>0.67994485028020502</v>
      </c>
      <c r="F14">
        <v>966</v>
      </c>
      <c r="G14">
        <v>2.3875592310867702</v>
      </c>
      <c r="H14">
        <v>0.96599999999999997</v>
      </c>
    </row>
    <row r="15" spans="1:19">
      <c r="A15" t="s">
        <v>39</v>
      </c>
      <c r="B15">
        <v>7</v>
      </c>
      <c r="C15">
        <v>11.148760330578501</v>
      </c>
      <c r="D15">
        <v>13.4866933048751</v>
      </c>
      <c r="E15">
        <v>2.2153208136585101</v>
      </c>
      <c r="F15">
        <v>138</v>
      </c>
      <c r="G15">
        <v>-1.05534736092495</v>
      </c>
      <c r="H15">
        <v>0.13800000000000001</v>
      </c>
    </row>
    <row r="16" spans="1:19">
      <c r="A16" t="s">
        <v>40</v>
      </c>
      <c r="B16">
        <v>23</v>
      </c>
      <c r="C16">
        <v>12.1057843255645</v>
      </c>
      <c r="D16">
        <v>15.350725196879001</v>
      </c>
      <c r="E16">
        <v>1.46669554194153</v>
      </c>
      <c r="F16">
        <v>13</v>
      </c>
      <c r="G16">
        <v>-2.21241612763002</v>
      </c>
      <c r="H16">
        <v>1.2999999999999999E-2</v>
      </c>
    </row>
    <row r="17" spans="1:10">
      <c r="A17" t="s">
        <v>41</v>
      </c>
      <c r="B17">
        <v>18</v>
      </c>
      <c r="C17">
        <v>16.908058409951298</v>
      </c>
      <c r="D17">
        <v>14.3327800488428</v>
      </c>
      <c r="E17">
        <v>1.8500398829348601</v>
      </c>
      <c r="F17">
        <v>884.5</v>
      </c>
      <c r="G17">
        <v>1.39201234787608</v>
      </c>
      <c r="H17">
        <v>0.88449999999999995</v>
      </c>
    </row>
    <row r="18" spans="1:10">
      <c r="A18" t="s">
        <v>42</v>
      </c>
      <c r="B18">
        <v>18</v>
      </c>
      <c r="C18">
        <v>14.1676575505351</v>
      </c>
      <c r="D18">
        <v>14.799992620444501</v>
      </c>
      <c r="E18">
        <v>1.5838172004772699</v>
      </c>
      <c r="F18">
        <v>368</v>
      </c>
      <c r="G18">
        <v>-0.39924750767881501</v>
      </c>
      <c r="H18">
        <v>0.36799999999999999</v>
      </c>
    </row>
    <row r="19" spans="1:10">
      <c r="A19" t="s">
        <v>43</v>
      </c>
      <c r="B19">
        <v>24</v>
      </c>
      <c r="C19">
        <v>12.063936</v>
      </c>
      <c r="D19">
        <v>12.361573989989999</v>
      </c>
      <c r="E19">
        <v>1.7847893687871199</v>
      </c>
      <c r="F19">
        <v>502</v>
      </c>
      <c r="G19">
        <v>-0.166763650207226</v>
      </c>
      <c r="H19">
        <v>0.502</v>
      </c>
    </row>
    <row r="20" spans="1:10">
      <c r="A20" t="s">
        <v>44</v>
      </c>
      <c r="B20">
        <v>18</v>
      </c>
      <c r="C20">
        <v>12.6540841099538</v>
      </c>
      <c r="D20">
        <v>14.541815682077299</v>
      </c>
      <c r="E20">
        <v>1.7615916984527999</v>
      </c>
      <c r="F20">
        <v>140</v>
      </c>
      <c r="G20">
        <v>-1.07160562449371</v>
      </c>
      <c r="H20">
        <v>0.14000000000000001</v>
      </c>
    </row>
    <row r="21" spans="1:10">
      <c r="A21" t="s">
        <v>45</v>
      </c>
      <c r="B21">
        <v>20</v>
      </c>
      <c r="C21">
        <v>16.809042236763801</v>
      </c>
      <c r="D21">
        <v>14.7677242977659</v>
      </c>
      <c r="E21">
        <v>1.5601398898819501</v>
      </c>
      <c r="F21">
        <v>860.5</v>
      </c>
      <c r="G21">
        <v>1.30841981045196</v>
      </c>
      <c r="H21">
        <v>0.86050000000000004</v>
      </c>
    </row>
    <row r="22" spans="1:10">
      <c r="A22" t="s">
        <v>46</v>
      </c>
      <c r="B22">
        <v>18</v>
      </c>
      <c r="C22">
        <v>13.5975</v>
      </c>
      <c r="D22">
        <v>14.538490990991001</v>
      </c>
      <c r="E22">
        <v>1.60785124940068</v>
      </c>
      <c r="F22">
        <v>293.5</v>
      </c>
      <c r="G22">
        <v>-0.58524754161291004</v>
      </c>
      <c r="H22">
        <v>0.29349999999999998</v>
      </c>
      <c r="I22" s="2">
        <f>AVERAGE(G22:G41)</f>
        <v>-0.67626807101173558</v>
      </c>
      <c r="J22">
        <f>STDEV(G22:G41)/SQRT(20)</f>
        <v>8.9801288752403799E-2</v>
      </c>
    </row>
    <row r="23" spans="1:10">
      <c r="A23" t="s">
        <v>47</v>
      </c>
      <c r="B23">
        <v>15</v>
      </c>
      <c r="C23">
        <v>5.5739210284664802</v>
      </c>
      <c r="D23">
        <v>6.5815804325905303</v>
      </c>
      <c r="E23">
        <v>1.2501493777587001</v>
      </c>
      <c r="F23">
        <v>190</v>
      </c>
      <c r="G23">
        <v>-0.80603120079186796</v>
      </c>
      <c r="H23">
        <v>0.19</v>
      </c>
    </row>
    <row r="24" spans="1:10">
      <c r="A24" t="s">
        <v>48</v>
      </c>
      <c r="B24">
        <v>16</v>
      </c>
      <c r="C24">
        <v>12.543232231779101</v>
      </c>
      <c r="D24">
        <v>14.7473430877686</v>
      </c>
      <c r="E24">
        <v>1.71331605971402</v>
      </c>
      <c r="F24">
        <v>91</v>
      </c>
      <c r="G24">
        <v>-1.2864589948205101</v>
      </c>
      <c r="H24">
        <v>9.0999999999999998E-2</v>
      </c>
    </row>
    <row r="25" spans="1:10">
      <c r="A25" t="s">
        <v>49</v>
      </c>
      <c r="B25">
        <v>5</v>
      </c>
      <c r="C25">
        <v>8.4958677685950406</v>
      </c>
      <c r="D25">
        <v>9.4645058281421903</v>
      </c>
      <c r="E25">
        <v>1.98396133556573</v>
      </c>
      <c r="F25">
        <v>319.5</v>
      </c>
      <c r="G25">
        <v>-0.48823434317128001</v>
      </c>
      <c r="H25">
        <v>0.31950000000000001</v>
      </c>
    </row>
    <row r="26" spans="1:10">
      <c r="A26" t="s">
        <v>50</v>
      </c>
      <c r="B26">
        <v>14</v>
      </c>
      <c r="C26">
        <v>9.8149999999999995</v>
      </c>
      <c r="D26">
        <v>10.092697072072101</v>
      </c>
      <c r="E26">
        <v>1.6538745918253701</v>
      </c>
      <c r="F26">
        <v>489</v>
      </c>
      <c r="G26">
        <v>-0.16790697036199101</v>
      </c>
      <c r="H26">
        <v>0.48899999999999999</v>
      </c>
    </row>
    <row r="27" spans="1:10">
      <c r="A27" t="s">
        <v>51</v>
      </c>
      <c r="B27">
        <v>16</v>
      </c>
      <c r="C27">
        <v>12.6944444444444</v>
      </c>
      <c r="D27">
        <v>14.338220936986399</v>
      </c>
      <c r="E27">
        <v>1.66156952927352</v>
      </c>
      <c r="F27">
        <v>175</v>
      </c>
      <c r="G27">
        <v>-0.98929142812375803</v>
      </c>
      <c r="H27">
        <v>0.17499999999999999</v>
      </c>
    </row>
    <row r="28" spans="1:10">
      <c r="A28" t="s">
        <v>52</v>
      </c>
      <c r="B28">
        <v>20</v>
      </c>
      <c r="C28">
        <v>13.6151479289941</v>
      </c>
      <c r="D28">
        <v>14.528818048818</v>
      </c>
      <c r="E28">
        <v>1.6227790982754899</v>
      </c>
      <c r="F28">
        <v>309</v>
      </c>
      <c r="G28">
        <v>-0.56302803061422002</v>
      </c>
      <c r="H28">
        <v>0.309</v>
      </c>
    </row>
    <row r="29" spans="1:10">
      <c r="A29" t="s">
        <v>53</v>
      </c>
      <c r="B29">
        <v>15</v>
      </c>
      <c r="C29">
        <v>14.956799999999999</v>
      </c>
      <c r="D29">
        <v>15.2858074074074</v>
      </c>
      <c r="E29">
        <v>1.49501390793364</v>
      </c>
      <c r="F29">
        <v>422</v>
      </c>
      <c r="G29">
        <v>-0.220069797117909</v>
      </c>
      <c r="H29">
        <v>0.42199999999999999</v>
      </c>
    </row>
    <row r="30" spans="1:10">
      <c r="A30" t="s">
        <v>54</v>
      </c>
      <c r="B30">
        <v>20</v>
      </c>
      <c r="C30">
        <v>8.1825011952735505</v>
      </c>
      <c r="D30">
        <v>8.3024033527414396</v>
      </c>
      <c r="E30">
        <v>1.3922159513760699</v>
      </c>
      <c r="F30">
        <v>528</v>
      </c>
      <c r="G30">
        <v>-8.6123246432700598E-2</v>
      </c>
      <c r="H30">
        <v>0.52800000000000002</v>
      </c>
    </row>
    <row r="31" spans="1:10">
      <c r="A31" t="s">
        <v>56</v>
      </c>
      <c r="B31">
        <v>11</v>
      </c>
      <c r="C31">
        <v>7.5456104252400502</v>
      </c>
      <c r="D31">
        <v>8.5231366483081192</v>
      </c>
      <c r="E31">
        <v>1.5983120450753601</v>
      </c>
      <c r="F31">
        <v>262</v>
      </c>
      <c r="G31">
        <v>-0.61159910924776295</v>
      </c>
      <c r="H31">
        <v>0.26200000000000001</v>
      </c>
    </row>
    <row r="32" spans="1:10">
      <c r="A32" t="s">
        <v>57</v>
      </c>
      <c r="B32">
        <v>15</v>
      </c>
      <c r="C32">
        <v>10.550925925925901</v>
      </c>
      <c r="D32">
        <v>13.139058039521</v>
      </c>
      <c r="E32">
        <v>2.10381345333911</v>
      </c>
      <c r="F32">
        <v>97</v>
      </c>
      <c r="G32">
        <v>-1.23020988837545</v>
      </c>
      <c r="H32">
        <v>9.7000000000000003E-2</v>
      </c>
    </row>
    <row r="33" spans="1:10">
      <c r="A33" t="s">
        <v>58</v>
      </c>
      <c r="B33">
        <v>14</v>
      </c>
      <c r="C33">
        <v>10.615</v>
      </c>
      <c r="D33">
        <v>12.277032032032</v>
      </c>
      <c r="E33">
        <v>1.7109989362049201</v>
      </c>
      <c r="F33">
        <v>151</v>
      </c>
      <c r="G33">
        <v>-0.97138110191845095</v>
      </c>
      <c r="H33">
        <v>0.151</v>
      </c>
    </row>
    <row r="34" spans="1:10">
      <c r="A34" t="s">
        <v>59</v>
      </c>
      <c r="B34">
        <v>10</v>
      </c>
      <c r="C34">
        <v>11.274376417233601</v>
      </c>
      <c r="D34">
        <v>13.9367485399231</v>
      </c>
      <c r="E34">
        <v>2.0205226823535298</v>
      </c>
      <c r="F34">
        <v>80.5</v>
      </c>
      <c r="G34">
        <v>-1.31766505070283</v>
      </c>
      <c r="H34">
        <v>8.0500000000000002E-2</v>
      </c>
    </row>
    <row r="35" spans="1:10">
      <c r="A35" t="s">
        <v>60</v>
      </c>
      <c r="B35">
        <v>10</v>
      </c>
      <c r="C35">
        <v>10.425925925925901</v>
      </c>
      <c r="D35">
        <v>10.705563588279601</v>
      </c>
      <c r="E35">
        <v>1.7014355027363699</v>
      </c>
      <c r="F35">
        <v>479.5</v>
      </c>
      <c r="G35">
        <v>-0.16435395987916099</v>
      </c>
      <c r="H35">
        <v>0.47949999999999998</v>
      </c>
    </row>
    <row r="36" spans="1:10">
      <c r="A36" t="s">
        <v>61</v>
      </c>
      <c r="B36">
        <v>15</v>
      </c>
      <c r="C36">
        <v>8.4782947193213207</v>
      </c>
      <c r="D36">
        <v>9.3289882542748401</v>
      </c>
      <c r="E36">
        <v>2.1001390541954099</v>
      </c>
      <c r="F36">
        <v>310</v>
      </c>
      <c r="G36">
        <v>-0.40506533758043201</v>
      </c>
      <c r="H36">
        <v>0.31</v>
      </c>
    </row>
    <row r="37" spans="1:10">
      <c r="A37" t="s">
        <v>62</v>
      </c>
      <c r="B37">
        <v>14</v>
      </c>
      <c r="C37">
        <v>10.9184</v>
      </c>
      <c r="D37">
        <v>12.7454558558559</v>
      </c>
      <c r="E37">
        <v>1.84579773514906</v>
      </c>
      <c r="F37">
        <v>150</v>
      </c>
      <c r="G37">
        <v>-0.98984619011264896</v>
      </c>
      <c r="H37">
        <v>0.15</v>
      </c>
    </row>
    <row r="38" spans="1:10">
      <c r="A38" t="s">
        <v>63</v>
      </c>
      <c r="B38">
        <v>14</v>
      </c>
      <c r="C38">
        <v>12.7781082688876</v>
      </c>
      <c r="D38">
        <v>14.4801243837532</v>
      </c>
      <c r="E38">
        <v>1.7534108011998699</v>
      </c>
      <c r="F38">
        <v>177</v>
      </c>
      <c r="G38">
        <v>-0.97068873631946895</v>
      </c>
      <c r="H38">
        <v>0.17699999999999999</v>
      </c>
    </row>
    <row r="39" spans="1:10">
      <c r="A39" t="s">
        <v>64</v>
      </c>
      <c r="B39">
        <v>15</v>
      </c>
      <c r="C39">
        <v>13.3344</v>
      </c>
      <c r="D39">
        <v>14.7244748748749</v>
      </c>
      <c r="E39">
        <v>1.6183757862902699</v>
      </c>
      <c r="F39">
        <v>222</v>
      </c>
      <c r="G39">
        <v>-0.85893207662311699</v>
      </c>
      <c r="H39">
        <v>0.222</v>
      </c>
    </row>
    <row r="40" spans="1:10">
      <c r="A40" t="s">
        <v>65</v>
      </c>
      <c r="B40">
        <v>26</v>
      </c>
      <c r="C40">
        <v>8.2666569894033994</v>
      </c>
      <c r="D40">
        <v>8.3840551249463999</v>
      </c>
      <c r="E40">
        <v>1.2661113511587401</v>
      </c>
      <c r="F40">
        <v>559</v>
      </c>
      <c r="G40">
        <v>-9.2723389167598702E-2</v>
      </c>
      <c r="H40">
        <v>0.55900000000000005</v>
      </c>
    </row>
    <row r="41" spans="1:10">
      <c r="A41" t="s">
        <v>66</v>
      </c>
      <c r="B41">
        <v>17</v>
      </c>
      <c r="C41">
        <v>12.7746529013884</v>
      </c>
      <c r="D41">
        <v>14.0188319326803</v>
      </c>
      <c r="E41">
        <v>1.7268151979761199</v>
      </c>
      <c r="F41">
        <v>252</v>
      </c>
      <c r="G41">
        <v>-0.72050502726064503</v>
      </c>
      <c r="H41">
        <v>0.252</v>
      </c>
    </row>
    <row r="42" spans="1:10">
      <c r="A42" t="s">
        <v>67</v>
      </c>
      <c r="B42">
        <v>19</v>
      </c>
      <c r="C42">
        <v>12.8465503848598</v>
      </c>
      <c r="D42">
        <v>14.559984460132799</v>
      </c>
      <c r="E42">
        <v>1.74792313042416</v>
      </c>
      <c r="F42">
        <v>162</v>
      </c>
      <c r="G42">
        <v>-0.98026855154501902</v>
      </c>
      <c r="H42">
        <v>0.16200000000000001</v>
      </c>
      <c r="I42" s="2">
        <f>AVERAGE(G42:G51)</f>
        <v>-0.79901077567934498</v>
      </c>
      <c r="J42">
        <f t="shared" ref="J42" si="0">STDEV(G42:G51)/SQRT(10)</f>
        <v>0.1584524493421148</v>
      </c>
    </row>
    <row r="43" spans="1:10">
      <c r="A43" t="s">
        <v>68</v>
      </c>
      <c r="B43">
        <v>20</v>
      </c>
      <c r="C43">
        <v>9.3539201183432006</v>
      </c>
      <c r="D43">
        <v>11.427992711646599</v>
      </c>
      <c r="E43">
        <v>1.78093094701296</v>
      </c>
      <c r="F43">
        <v>104</v>
      </c>
      <c r="G43">
        <v>-1.16460023157106</v>
      </c>
      <c r="H43">
        <v>0.104</v>
      </c>
    </row>
    <row r="44" spans="1:10">
      <c r="A44" t="s">
        <v>69</v>
      </c>
      <c r="B44">
        <v>19</v>
      </c>
      <c r="C44">
        <v>9.9256198347107407</v>
      </c>
      <c r="D44">
        <v>10.2648075072317</v>
      </c>
      <c r="E44">
        <v>1.3910291113005799</v>
      </c>
      <c r="F44">
        <v>453.5</v>
      </c>
      <c r="G44">
        <v>-0.24383937745477699</v>
      </c>
      <c r="H44">
        <v>0.45350000000000001</v>
      </c>
    </row>
    <row r="45" spans="1:10">
      <c r="A45" t="s">
        <v>70</v>
      </c>
      <c r="B45">
        <v>9</v>
      </c>
      <c r="C45">
        <v>10.7107438016529</v>
      </c>
      <c r="D45">
        <v>12.5756095857106</v>
      </c>
      <c r="E45">
        <v>2.0315345305388299</v>
      </c>
      <c r="F45">
        <v>175</v>
      </c>
      <c r="G45">
        <v>-0.91795918603612403</v>
      </c>
      <c r="H45">
        <v>0.17499999999999999</v>
      </c>
    </row>
    <row r="46" spans="1:10">
      <c r="A46" t="s">
        <v>71</v>
      </c>
      <c r="B46">
        <v>24</v>
      </c>
      <c r="C46">
        <v>9.1409438775510203</v>
      </c>
      <c r="D46">
        <v>12.049046096479101</v>
      </c>
      <c r="E46">
        <v>1.7026352943404499</v>
      </c>
      <c r="F46">
        <v>24</v>
      </c>
      <c r="G46">
        <v>-1.7080006673153201</v>
      </c>
      <c r="H46">
        <v>2.4E-2</v>
      </c>
    </row>
    <row r="47" spans="1:10">
      <c r="A47" t="s">
        <v>72</v>
      </c>
      <c r="B47">
        <v>9</v>
      </c>
      <c r="C47">
        <v>10.452991452991499</v>
      </c>
      <c r="D47">
        <v>12.1379413601636</v>
      </c>
      <c r="E47">
        <v>2.2833820053878302</v>
      </c>
      <c r="F47">
        <v>220</v>
      </c>
      <c r="G47">
        <v>-0.73791853627485604</v>
      </c>
      <c r="H47">
        <v>0.22</v>
      </c>
    </row>
    <row r="48" spans="1:10">
      <c r="A48" t="s">
        <v>73</v>
      </c>
      <c r="B48">
        <v>14</v>
      </c>
      <c r="C48">
        <v>8.1649777777777803</v>
      </c>
      <c r="D48">
        <v>9.2217209209209194</v>
      </c>
      <c r="E48">
        <v>1.46488178789051</v>
      </c>
      <c r="F48">
        <v>230</v>
      </c>
      <c r="G48">
        <v>-0.72138458671460204</v>
      </c>
      <c r="H48">
        <v>0.23</v>
      </c>
    </row>
    <row r="49" spans="1:10">
      <c r="A49" t="s">
        <v>74</v>
      </c>
      <c r="B49">
        <v>11</v>
      </c>
      <c r="C49">
        <v>6.6657851239669403</v>
      </c>
      <c r="D49">
        <v>7.7927567236658097</v>
      </c>
      <c r="E49">
        <v>1.28182633427473</v>
      </c>
      <c r="F49">
        <v>174</v>
      </c>
      <c r="G49">
        <v>-0.87919211016719101</v>
      </c>
      <c r="H49">
        <v>0.17399999999999999</v>
      </c>
    </row>
    <row r="50" spans="1:10">
      <c r="A50" t="s">
        <v>75</v>
      </c>
      <c r="B50">
        <v>16</v>
      </c>
      <c r="C50">
        <v>8.1276937687194106</v>
      </c>
      <c r="D50">
        <v>9.4675258208021695</v>
      </c>
      <c r="E50">
        <v>1.67181102513667</v>
      </c>
      <c r="F50">
        <v>209</v>
      </c>
      <c r="G50">
        <v>-0.80142553909359304</v>
      </c>
      <c r="H50">
        <v>0.20899999999999999</v>
      </c>
    </row>
    <row r="51" spans="1:10">
      <c r="A51" t="s">
        <v>76</v>
      </c>
      <c r="B51">
        <v>5</v>
      </c>
      <c r="C51">
        <v>4.4268727705112996</v>
      </c>
      <c r="D51">
        <v>4.2568609037098897</v>
      </c>
      <c r="E51">
        <v>1.03362598983718</v>
      </c>
      <c r="F51">
        <v>610</v>
      </c>
      <c r="G51">
        <v>0.16448102937909301</v>
      </c>
      <c r="H51">
        <v>0.61</v>
      </c>
    </row>
    <row r="52" spans="1:10">
      <c r="A52" t="s">
        <v>77</v>
      </c>
      <c r="B52">
        <v>20</v>
      </c>
      <c r="C52">
        <v>12.5088928056401</v>
      </c>
      <c r="D52">
        <v>13.8163826380458</v>
      </c>
      <c r="E52">
        <v>1.6644942500755</v>
      </c>
      <c r="F52">
        <v>213</v>
      </c>
      <c r="G52">
        <v>-0.78551778256152405</v>
      </c>
      <c r="H52">
        <v>0.21299999999999999</v>
      </c>
      <c r="I52" s="2">
        <f>AVERAGE(G52:G61)</f>
        <v>-0.27605936603922709</v>
      </c>
      <c r="J52">
        <f t="shared" ref="J52" si="1">STDEV(G52:G61)/SQRT(10)</f>
        <v>0.36454572454768563</v>
      </c>
    </row>
    <row r="53" spans="1:10">
      <c r="A53" t="s">
        <v>78</v>
      </c>
      <c r="B53">
        <v>11</v>
      </c>
      <c r="C53">
        <v>16.034265558075099</v>
      </c>
      <c r="D53">
        <v>12.4271391572979</v>
      </c>
      <c r="E53">
        <v>2.3954278509077498</v>
      </c>
      <c r="F53">
        <v>915</v>
      </c>
      <c r="G53">
        <v>1.5058380486852401</v>
      </c>
      <c r="H53">
        <v>0.91500000000000004</v>
      </c>
    </row>
    <row r="54" spans="1:10">
      <c r="A54" t="s">
        <v>79</v>
      </c>
      <c r="B54">
        <v>17</v>
      </c>
      <c r="C54">
        <v>12.2774490466798</v>
      </c>
      <c r="D54">
        <v>12.960118566956201</v>
      </c>
      <c r="E54">
        <v>2.1418122855587498</v>
      </c>
      <c r="F54">
        <v>403</v>
      </c>
      <c r="G54">
        <v>-0.31873452443955302</v>
      </c>
      <c r="H54">
        <v>0.40300000000000002</v>
      </c>
    </row>
    <row r="55" spans="1:10">
      <c r="A55" t="s">
        <v>80</v>
      </c>
      <c r="B55">
        <v>20</v>
      </c>
      <c r="C55">
        <v>12.7978662053057</v>
      </c>
      <c r="D55">
        <v>9.2560119712176601</v>
      </c>
      <c r="E55">
        <v>1.8077468983732301</v>
      </c>
      <c r="F55">
        <v>941</v>
      </c>
      <c r="G55">
        <v>1.9592644508339501</v>
      </c>
      <c r="H55">
        <v>0.94099999999999995</v>
      </c>
    </row>
    <row r="56" spans="1:10">
      <c r="A56" t="s">
        <v>81</v>
      </c>
      <c r="B56">
        <v>25</v>
      </c>
      <c r="C56">
        <v>10.0806905610809</v>
      </c>
      <c r="D56">
        <v>12.3460591385155</v>
      </c>
      <c r="E56">
        <v>1.53034327209764</v>
      </c>
      <c r="F56">
        <v>41</v>
      </c>
      <c r="G56">
        <v>-1.48030093557343</v>
      </c>
      <c r="H56">
        <v>4.1000000000000002E-2</v>
      </c>
    </row>
    <row r="57" spans="1:10">
      <c r="A57" t="s">
        <v>82</v>
      </c>
      <c r="B57">
        <v>15</v>
      </c>
      <c r="C57">
        <v>11.281384083044999</v>
      </c>
      <c r="D57">
        <v>13.017757965577999</v>
      </c>
      <c r="E57">
        <v>2.07936346973765</v>
      </c>
      <c r="F57">
        <v>193</v>
      </c>
      <c r="G57">
        <v>-0.83505068152040096</v>
      </c>
      <c r="H57">
        <v>0.193</v>
      </c>
    </row>
    <row r="58" spans="1:10">
      <c r="A58" t="s">
        <v>83</v>
      </c>
      <c r="B58">
        <v>17</v>
      </c>
      <c r="C58">
        <v>10.3585764884466</v>
      </c>
      <c r="D58">
        <v>12.598008701904799</v>
      </c>
      <c r="E58">
        <v>2.1796389793908402</v>
      </c>
      <c r="F58">
        <v>147</v>
      </c>
      <c r="G58">
        <v>-1.0274326320242499</v>
      </c>
      <c r="H58">
        <v>0.14699999999999999</v>
      </c>
    </row>
    <row r="59" spans="1:10">
      <c r="A59" t="s">
        <v>84</v>
      </c>
      <c r="B59">
        <v>17</v>
      </c>
      <c r="C59">
        <v>13.895747599451299</v>
      </c>
      <c r="D59">
        <v>14.0850219217846</v>
      </c>
      <c r="E59">
        <v>1.8215137879349399</v>
      </c>
      <c r="F59">
        <v>514</v>
      </c>
      <c r="G59">
        <v>-0.103910452716303</v>
      </c>
      <c r="H59">
        <v>0.51400000000000001</v>
      </c>
    </row>
    <row r="60" spans="1:10">
      <c r="A60" t="s">
        <v>85</v>
      </c>
      <c r="B60">
        <v>22</v>
      </c>
      <c r="C60">
        <v>12.9880952380952</v>
      </c>
      <c r="D60">
        <v>13.5147562528515</v>
      </c>
      <c r="E60">
        <v>1.6579407959669099</v>
      </c>
      <c r="F60">
        <v>415</v>
      </c>
      <c r="G60">
        <v>-0.31765972345780003</v>
      </c>
      <c r="H60">
        <v>0.41499999999999998</v>
      </c>
    </row>
    <row r="61" spans="1:10">
      <c r="A61" t="s">
        <v>86</v>
      </c>
      <c r="B61">
        <v>17</v>
      </c>
      <c r="C61">
        <v>9.27242603550296</v>
      </c>
      <c r="D61">
        <v>11.657839140916099</v>
      </c>
      <c r="E61">
        <v>1.75774201527728</v>
      </c>
      <c r="F61">
        <v>72</v>
      </c>
      <c r="G61">
        <v>-1.3570894276182</v>
      </c>
      <c r="H61">
        <v>7.1999999999999995E-2</v>
      </c>
    </row>
    <row r="62" spans="1:10">
      <c r="A62" t="s">
        <v>87</v>
      </c>
      <c r="B62">
        <v>22</v>
      </c>
      <c r="C62">
        <v>11.9673202614379</v>
      </c>
      <c r="D62">
        <v>13.2001266933985</v>
      </c>
      <c r="E62">
        <v>1.7575965040944099</v>
      </c>
      <c r="F62">
        <v>234</v>
      </c>
      <c r="G62">
        <v>-0.70141606966600101</v>
      </c>
      <c r="H62">
        <v>0.23400000000000001</v>
      </c>
      <c r="I62" s="2">
        <f>AVERAGE(G62:G81)</f>
        <v>-0.54402219426584186</v>
      </c>
      <c r="J62">
        <f t="shared" ref="J62" si="2">STDEV(G62:G81)/SQRT(20)</f>
        <v>8.4731589689558601E-2</v>
      </c>
    </row>
    <row r="63" spans="1:10">
      <c r="A63" t="s">
        <v>88</v>
      </c>
      <c r="B63">
        <v>9</v>
      </c>
      <c r="C63">
        <v>13.1510107015458</v>
      </c>
      <c r="D63">
        <v>13.746983606674499</v>
      </c>
      <c r="E63">
        <v>1.98069293988657</v>
      </c>
      <c r="F63">
        <v>421</v>
      </c>
      <c r="G63">
        <v>-0.30089111397691098</v>
      </c>
      <c r="H63">
        <v>0.42099999999999999</v>
      </c>
    </row>
    <row r="64" spans="1:10">
      <c r="A64" t="s">
        <v>89</v>
      </c>
      <c r="B64">
        <v>8</v>
      </c>
      <c r="C64">
        <v>12.871756109851299</v>
      </c>
      <c r="D64">
        <v>13.8493323255228</v>
      </c>
      <c r="E64">
        <v>2.1657044228186</v>
      </c>
      <c r="F64">
        <v>371</v>
      </c>
      <c r="G64">
        <v>-0.45138949035305997</v>
      </c>
      <c r="H64">
        <v>0.371</v>
      </c>
    </row>
    <row r="65" spans="1:8">
      <c r="A65" t="s">
        <v>90</v>
      </c>
      <c r="B65">
        <v>11</v>
      </c>
      <c r="C65">
        <v>12.539199999999999</v>
      </c>
      <c r="D65">
        <v>13.1230014014014</v>
      </c>
      <c r="E65">
        <v>2.09650794843084</v>
      </c>
      <c r="F65">
        <v>420</v>
      </c>
      <c r="G65">
        <v>-0.27846371955725502</v>
      </c>
      <c r="H65">
        <v>0.42</v>
      </c>
    </row>
    <row r="66" spans="1:8">
      <c r="A66" t="s">
        <v>91</v>
      </c>
      <c r="B66">
        <v>18</v>
      </c>
      <c r="C66">
        <v>13.7271533120661</v>
      </c>
      <c r="D66">
        <v>14.247626496829</v>
      </c>
      <c r="E66">
        <v>1.9036989784476399</v>
      </c>
      <c r="F66">
        <v>450</v>
      </c>
      <c r="G66">
        <v>-0.27340098968132798</v>
      </c>
      <c r="H66">
        <v>0.45</v>
      </c>
    </row>
    <row r="67" spans="1:8">
      <c r="A67" t="s">
        <v>92</v>
      </c>
      <c r="B67">
        <v>18</v>
      </c>
      <c r="C67">
        <v>12.042438271604899</v>
      </c>
      <c r="D67">
        <v>12.891882623364101</v>
      </c>
      <c r="E67">
        <v>1.9292407973511001</v>
      </c>
      <c r="F67">
        <v>352</v>
      </c>
      <c r="G67">
        <v>-0.44029980753334402</v>
      </c>
      <c r="H67">
        <v>0.35199999999999998</v>
      </c>
    </row>
    <row r="68" spans="1:8">
      <c r="A68" t="s">
        <v>93</v>
      </c>
      <c r="B68">
        <v>17</v>
      </c>
      <c r="C68">
        <v>13.296366309598801</v>
      </c>
      <c r="D68">
        <v>14.819603472407501</v>
      </c>
      <c r="E68">
        <v>1.64260748484897</v>
      </c>
      <c r="F68">
        <v>195</v>
      </c>
      <c r="G68">
        <v>-0.92732876043647905</v>
      </c>
      <c r="H68">
        <v>0.19500000000000001</v>
      </c>
    </row>
    <row r="69" spans="1:8">
      <c r="A69" t="s">
        <v>94</v>
      </c>
      <c r="B69">
        <v>12</v>
      </c>
      <c r="C69">
        <v>13.045269352648299</v>
      </c>
      <c r="D69">
        <v>13.366950472428099</v>
      </c>
      <c r="E69">
        <v>2.0199429659974499</v>
      </c>
      <c r="F69">
        <v>506.5</v>
      </c>
      <c r="G69">
        <v>-0.15925257554040001</v>
      </c>
      <c r="H69">
        <v>0.50649999999999995</v>
      </c>
    </row>
    <row r="70" spans="1:8">
      <c r="A70" t="s">
        <v>95</v>
      </c>
      <c r="B70">
        <v>19</v>
      </c>
      <c r="C70">
        <v>11.4916</v>
      </c>
      <c r="D70">
        <v>14.0318882882883</v>
      </c>
      <c r="E70">
        <v>1.69405656636165</v>
      </c>
      <c r="F70">
        <v>53</v>
      </c>
      <c r="G70">
        <v>-1.49952979063981</v>
      </c>
      <c r="H70">
        <v>5.2999999999999999E-2</v>
      </c>
    </row>
    <row r="71" spans="1:8">
      <c r="A71" t="s">
        <v>96</v>
      </c>
      <c r="B71">
        <v>9</v>
      </c>
      <c r="C71">
        <v>13.917159763313601</v>
      </c>
      <c r="D71">
        <v>14.681284835131001</v>
      </c>
      <c r="E71">
        <v>1.8310155437353499</v>
      </c>
      <c r="F71">
        <v>355</v>
      </c>
      <c r="G71">
        <v>-0.41732309396922501</v>
      </c>
      <c r="H71">
        <v>0.35499999999999998</v>
      </c>
    </row>
    <row r="72" spans="1:8">
      <c r="A72" t="s">
        <v>97</v>
      </c>
      <c r="B72">
        <v>7</v>
      </c>
      <c r="C72">
        <v>11.561224489795899</v>
      </c>
      <c r="D72">
        <v>11.8208195440338</v>
      </c>
      <c r="E72">
        <v>2.4939285892599701</v>
      </c>
      <c r="F72">
        <v>505</v>
      </c>
      <c r="G72">
        <v>-0.104090812926982</v>
      </c>
      <c r="H72">
        <v>0.505</v>
      </c>
    </row>
    <row r="73" spans="1:8">
      <c r="A73" t="s">
        <v>98</v>
      </c>
      <c r="B73">
        <v>12</v>
      </c>
      <c r="C73">
        <v>12.3286411950589</v>
      </c>
      <c r="D73">
        <v>13.006562437185799</v>
      </c>
      <c r="E73">
        <v>2.0079223833428901</v>
      </c>
      <c r="F73">
        <v>431</v>
      </c>
      <c r="G73">
        <v>-0.33762323073379502</v>
      </c>
      <c r="H73">
        <v>0.43099999999999999</v>
      </c>
    </row>
    <row r="74" spans="1:8">
      <c r="A74" t="s">
        <v>99</v>
      </c>
      <c r="B74">
        <v>13</v>
      </c>
      <c r="C74">
        <v>12.1218231463978</v>
      </c>
      <c r="D74">
        <v>13.223671056059199</v>
      </c>
      <c r="E74">
        <v>2.0340478022366599</v>
      </c>
      <c r="F74">
        <v>316</v>
      </c>
      <c r="G74">
        <v>-0.54170207231599499</v>
      </c>
      <c r="H74">
        <v>0.316</v>
      </c>
    </row>
    <row r="75" spans="1:8">
      <c r="A75" t="s">
        <v>100</v>
      </c>
      <c r="B75">
        <v>13</v>
      </c>
      <c r="C75">
        <v>13.1820987654321</v>
      </c>
      <c r="D75">
        <v>14.691215907265301</v>
      </c>
      <c r="E75">
        <v>1.77697322818545</v>
      </c>
      <c r="F75">
        <v>232.5</v>
      </c>
      <c r="G75">
        <v>-0.84926273389848705</v>
      </c>
      <c r="H75">
        <v>0.23250000000000001</v>
      </c>
    </row>
    <row r="76" spans="1:8">
      <c r="A76" t="s">
        <v>101</v>
      </c>
      <c r="B76">
        <v>19</v>
      </c>
      <c r="C76">
        <v>13.516975308641999</v>
      </c>
      <c r="D76">
        <v>14.8107667853038</v>
      </c>
      <c r="E76">
        <v>1.6683163569235999</v>
      </c>
      <c r="F76">
        <v>232</v>
      </c>
      <c r="G76">
        <v>-0.77550727791677498</v>
      </c>
      <c r="H76">
        <v>0.23200000000000001</v>
      </c>
    </row>
    <row r="77" spans="1:8">
      <c r="A77" t="s">
        <v>102</v>
      </c>
      <c r="B77">
        <v>8</v>
      </c>
      <c r="C77">
        <v>12.641291810842</v>
      </c>
      <c r="D77">
        <v>13.625165342197301</v>
      </c>
      <c r="E77">
        <v>2.0659466123932901</v>
      </c>
      <c r="F77">
        <v>364</v>
      </c>
      <c r="G77">
        <v>-0.47623376395748401</v>
      </c>
      <c r="H77">
        <v>0.36399999999999999</v>
      </c>
    </row>
    <row r="78" spans="1:8">
      <c r="A78" t="s">
        <v>103</v>
      </c>
      <c r="B78">
        <v>12</v>
      </c>
      <c r="C78">
        <v>10.1257396449704</v>
      </c>
      <c r="D78">
        <v>10.2144674260059</v>
      </c>
      <c r="E78">
        <v>1.78549094675197</v>
      </c>
      <c r="F78">
        <v>521</v>
      </c>
      <c r="G78">
        <v>-4.9693772571000702E-2</v>
      </c>
      <c r="H78">
        <v>0.52100000000000002</v>
      </c>
    </row>
    <row r="79" spans="1:8">
      <c r="A79" t="s">
        <v>104</v>
      </c>
      <c r="B79">
        <v>8</v>
      </c>
      <c r="C79">
        <v>11.828873577952301</v>
      </c>
      <c r="D79">
        <v>12.3219377044085</v>
      </c>
      <c r="E79">
        <v>2.3687325503983798</v>
      </c>
      <c r="F79">
        <v>472</v>
      </c>
      <c r="G79">
        <v>-0.20815525432505499</v>
      </c>
      <c r="H79">
        <v>0.47199999999999998</v>
      </c>
    </row>
    <row r="80" spans="1:8">
      <c r="A80" t="s">
        <v>105</v>
      </c>
      <c r="B80">
        <v>13</v>
      </c>
      <c r="C80">
        <v>11.742382271468101</v>
      </c>
      <c r="D80">
        <v>13.509010395437</v>
      </c>
      <c r="E80">
        <v>1.8250320819061301</v>
      </c>
      <c r="F80">
        <v>153</v>
      </c>
      <c r="G80">
        <v>-0.96799839382753095</v>
      </c>
      <c r="H80">
        <v>0.153</v>
      </c>
    </row>
    <row r="81" spans="1:10">
      <c r="A81" t="s">
        <v>106</v>
      </c>
      <c r="B81">
        <v>14</v>
      </c>
      <c r="C81">
        <v>12.3749055177627</v>
      </c>
      <c r="D81">
        <v>14.387392179279299</v>
      </c>
      <c r="E81">
        <v>1.7954505175567099</v>
      </c>
      <c r="F81">
        <v>132</v>
      </c>
      <c r="G81">
        <v>-1.1208811614899199</v>
      </c>
      <c r="H81">
        <v>0.13200000000000001</v>
      </c>
    </row>
    <row r="82" spans="1:10">
      <c r="A82" t="s">
        <v>107</v>
      </c>
      <c r="B82">
        <v>18</v>
      </c>
      <c r="C82">
        <v>12.8723634396971</v>
      </c>
      <c r="D82">
        <v>13.911404102858899</v>
      </c>
      <c r="E82">
        <v>1.7932799300139499</v>
      </c>
      <c r="F82">
        <v>323</v>
      </c>
      <c r="G82">
        <v>-0.57940795844055903</v>
      </c>
      <c r="H82">
        <v>0.32300000000000001</v>
      </c>
      <c r="I82" s="2">
        <f>AVERAGE(G82:G91)</f>
        <v>-0.49144611650742326</v>
      </c>
      <c r="J82">
        <f t="shared" ref="J82" si="3">STDEV(G82:G91)/SQRT(10)</f>
        <v>0.24300139739900245</v>
      </c>
    </row>
    <row r="83" spans="1:10">
      <c r="A83" t="s">
        <v>108</v>
      </c>
      <c r="B83">
        <v>17</v>
      </c>
      <c r="C83">
        <v>12.5647432084077</v>
      </c>
      <c r="D83">
        <v>13.085419347564899</v>
      </c>
      <c r="E83">
        <v>2.0817450349673701</v>
      </c>
      <c r="F83">
        <v>437</v>
      </c>
      <c r="G83">
        <v>-0.25011523044913198</v>
      </c>
      <c r="H83">
        <v>0.437</v>
      </c>
    </row>
    <row r="84" spans="1:10">
      <c r="A84" t="s">
        <v>109</v>
      </c>
      <c r="B84">
        <v>9</v>
      </c>
      <c r="C84">
        <v>11.2041522491349</v>
      </c>
      <c r="D84">
        <v>12.5536366816644</v>
      </c>
      <c r="E84">
        <v>2.24804238634339</v>
      </c>
      <c r="F84">
        <v>268.5</v>
      </c>
      <c r="G84">
        <v>-0.60029314426070601</v>
      </c>
      <c r="H84">
        <v>0.26850000000000002</v>
      </c>
    </row>
    <row r="85" spans="1:10">
      <c r="A85" t="s">
        <v>110</v>
      </c>
      <c r="B85">
        <v>6</v>
      </c>
      <c r="C85">
        <v>6.1875</v>
      </c>
      <c r="D85">
        <v>9.7495620620620596</v>
      </c>
      <c r="E85">
        <v>2.0952169909091398</v>
      </c>
      <c r="F85">
        <v>50</v>
      </c>
      <c r="G85">
        <v>-1.70009219928884</v>
      </c>
      <c r="H85">
        <v>0.05</v>
      </c>
    </row>
    <row r="86" spans="1:10">
      <c r="A86" t="s">
        <v>111</v>
      </c>
      <c r="B86">
        <v>14</v>
      </c>
      <c r="C86">
        <v>11.3707032907681</v>
      </c>
      <c r="D86">
        <v>12.5795371390835</v>
      </c>
      <c r="E86">
        <v>2.1980289243444799</v>
      </c>
      <c r="F86">
        <v>271</v>
      </c>
      <c r="G86">
        <v>-0.54996266651762005</v>
      </c>
      <c r="H86">
        <v>0.27100000000000002</v>
      </c>
    </row>
    <row r="87" spans="1:10">
      <c r="A87" t="s">
        <v>112</v>
      </c>
      <c r="B87">
        <v>13</v>
      </c>
      <c r="C87">
        <v>12.47</v>
      </c>
      <c r="D87">
        <v>15.259969969969999</v>
      </c>
      <c r="E87">
        <v>1.55071439322585</v>
      </c>
      <c r="F87">
        <v>41</v>
      </c>
      <c r="G87">
        <v>-1.7991513989666299</v>
      </c>
      <c r="H87">
        <v>4.1000000000000002E-2</v>
      </c>
    </row>
    <row r="88" spans="1:10">
      <c r="A88" t="s">
        <v>113</v>
      </c>
      <c r="B88">
        <v>11</v>
      </c>
      <c r="C88">
        <v>7.3324099722991702</v>
      </c>
      <c r="D88">
        <v>6.9438364957755496</v>
      </c>
      <c r="E88">
        <v>1.23763859690179</v>
      </c>
      <c r="F88">
        <v>686</v>
      </c>
      <c r="G88">
        <v>0.31396360577016702</v>
      </c>
      <c r="H88">
        <v>0.68600000000000005</v>
      </c>
    </row>
    <row r="89" spans="1:10">
      <c r="A89" t="s">
        <v>114</v>
      </c>
      <c r="B89">
        <v>7</v>
      </c>
      <c r="C89">
        <v>4.7286220273233299</v>
      </c>
      <c r="D89">
        <v>4.3591366708249799</v>
      </c>
      <c r="E89">
        <v>0.97470334902135103</v>
      </c>
      <c r="F89">
        <v>701</v>
      </c>
      <c r="G89">
        <v>0.37907467627901797</v>
      </c>
      <c r="H89">
        <v>0.70099999999999996</v>
      </c>
    </row>
    <row r="90" spans="1:10">
      <c r="A90" t="s">
        <v>115</v>
      </c>
      <c r="B90">
        <v>17</v>
      </c>
      <c r="C90">
        <v>6.8212846009137298</v>
      </c>
      <c r="D90">
        <v>7.39309855407679</v>
      </c>
      <c r="E90">
        <v>1.2833855871406601</v>
      </c>
      <c r="F90">
        <v>331</v>
      </c>
      <c r="G90">
        <v>-0.445551172533451</v>
      </c>
      <c r="H90">
        <v>0.33100000000000002</v>
      </c>
    </row>
    <row r="91" spans="1:10">
      <c r="A91" t="s">
        <v>116</v>
      </c>
      <c r="B91">
        <v>6</v>
      </c>
      <c r="C91">
        <v>4.4664830119375596</v>
      </c>
      <c r="D91">
        <v>4.1676138948866202</v>
      </c>
      <c r="E91">
        <v>0.94258378890101502</v>
      </c>
      <c r="F91">
        <v>662</v>
      </c>
      <c r="G91">
        <v>0.31707432333352098</v>
      </c>
      <c r="H91">
        <v>0.66200000000000003</v>
      </c>
    </row>
    <row r="92" spans="1:10">
      <c r="A92" t="s">
        <v>117</v>
      </c>
      <c r="B92">
        <v>16</v>
      </c>
      <c r="C92">
        <v>8.2148353339489102</v>
      </c>
      <c r="D92">
        <v>8.2496238928987502</v>
      </c>
      <c r="E92">
        <v>1.4156908748672301</v>
      </c>
      <c r="F92">
        <v>530</v>
      </c>
      <c r="G92">
        <v>-2.45735559700507E-2</v>
      </c>
      <c r="H92">
        <v>0.53</v>
      </c>
      <c r="I92" s="2">
        <f>AVERAGE(G92:G101)</f>
        <v>0.180436307671032</v>
      </c>
      <c r="J92">
        <f t="shared" ref="J92" si="4">STDEV(G92:G101)/SQRT(10)</f>
        <v>0.28437613754623381</v>
      </c>
    </row>
    <row r="93" spans="1:10">
      <c r="A93" t="s">
        <v>118</v>
      </c>
      <c r="B93">
        <v>16</v>
      </c>
      <c r="C93">
        <v>16.221037703555201</v>
      </c>
      <c r="D93">
        <v>12.8931069070929</v>
      </c>
      <c r="E93">
        <v>2.28469410950111</v>
      </c>
      <c r="F93">
        <v>896</v>
      </c>
      <c r="G93">
        <v>1.45661985235694</v>
      </c>
      <c r="H93">
        <v>0.89600000000000002</v>
      </c>
    </row>
    <row r="94" spans="1:10">
      <c r="A94" t="s">
        <v>119</v>
      </c>
      <c r="B94">
        <v>16</v>
      </c>
      <c r="C94">
        <v>13.238057549889801</v>
      </c>
      <c r="D94">
        <v>12.791593334529599</v>
      </c>
      <c r="E94">
        <v>2.0958284947297101</v>
      </c>
      <c r="F94">
        <v>625</v>
      </c>
      <c r="G94">
        <v>0.213025167127388</v>
      </c>
      <c r="H94">
        <v>0.625</v>
      </c>
    </row>
    <row r="95" spans="1:10">
      <c r="A95" t="s">
        <v>120</v>
      </c>
      <c r="B95">
        <v>14</v>
      </c>
      <c r="C95">
        <v>6.1219160504006798</v>
      </c>
      <c r="D95">
        <v>4.0489622101681197</v>
      </c>
      <c r="E95">
        <v>1.08106404421073</v>
      </c>
      <c r="F95">
        <v>958</v>
      </c>
      <c r="G95">
        <v>1.9175125204964101</v>
      </c>
      <c r="H95">
        <v>0.95799999999999996</v>
      </c>
    </row>
    <row r="96" spans="1:10">
      <c r="A96" t="s">
        <v>121</v>
      </c>
      <c r="B96">
        <v>21</v>
      </c>
      <c r="C96">
        <v>7.60317813915497</v>
      </c>
      <c r="D96">
        <v>9.2388607017452795</v>
      </c>
      <c r="E96">
        <v>1.46114336099529</v>
      </c>
      <c r="F96">
        <v>114</v>
      </c>
      <c r="G96">
        <v>-1.11945385117866</v>
      </c>
      <c r="H96">
        <v>0.114</v>
      </c>
    </row>
    <row r="97" spans="1:10">
      <c r="A97" t="s">
        <v>122</v>
      </c>
      <c r="B97">
        <v>19</v>
      </c>
      <c r="C97">
        <v>9.4471879286694094</v>
      </c>
      <c r="D97">
        <v>9.2209441952240301</v>
      </c>
      <c r="E97">
        <v>1.35582337422209</v>
      </c>
      <c r="F97">
        <v>651</v>
      </c>
      <c r="G97">
        <v>0.16686814650557799</v>
      </c>
      <c r="H97">
        <v>0.65100000000000002</v>
      </c>
    </row>
    <row r="98" spans="1:10">
      <c r="A98" t="s">
        <v>123</v>
      </c>
      <c r="B98">
        <v>17</v>
      </c>
      <c r="C98">
        <v>9.3268014268727697</v>
      </c>
      <c r="D98">
        <v>10.061660804681001</v>
      </c>
      <c r="E98">
        <v>1.67041495351822</v>
      </c>
      <c r="F98">
        <v>344</v>
      </c>
      <c r="G98">
        <v>-0.43992624482946102</v>
      </c>
      <c r="H98">
        <v>0.34399999999999997</v>
      </c>
    </row>
    <row r="99" spans="1:10">
      <c r="A99" t="s">
        <v>124</v>
      </c>
      <c r="B99">
        <v>16</v>
      </c>
      <c r="C99">
        <v>12.318047337278101</v>
      </c>
      <c r="D99">
        <v>11.9084794854026</v>
      </c>
      <c r="E99">
        <v>1.7458624822962101</v>
      </c>
      <c r="F99">
        <v>656</v>
      </c>
      <c r="G99">
        <v>0.23459342074690101</v>
      </c>
      <c r="H99">
        <v>0.65600000000000003</v>
      </c>
    </row>
    <row r="100" spans="1:10">
      <c r="A100" t="s">
        <v>125</v>
      </c>
      <c r="B100">
        <v>15</v>
      </c>
      <c r="C100">
        <v>10.9123263888889</v>
      </c>
      <c r="D100">
        <v>11.1550391537371</v>
      </c>
      <c r="E100">
        <v>1.69934607601042</v>
      </c>
      <c r="F100">
        <v>487</v>
      </c>
      <c r="G100">
        <v>-0.14282715467705101</v>
      </c>
      <c r="H100">
        <v>0.48699999999999999</v>
      </c>
    </row>
    <row r="101" spans="1:10">
      <c r="A101" t="s">
        <v>126</v>
      </c>
      <c r="B101">
        <v>20</v>
      </c>
      <c r="C101">
        <v>12.353690814626001</v>
      </c>
      <c r="D101">
        <v>13.1757609977392</v>
      </c>
      <c r="E101">
        <v>1.79697203307125</v>
      </c>
      <c r="F101">
        <v>345</v>
      </c>
      <c r="G101">
        <v>-0.45747522386767397</v>
      </c>
      <c r="H101">
        <v>0.34499999999999997</v>
      </c>
    </row>
    <row r="102" spans="1:10">
      <c r="A102" t="s">
        <v>127</v>
      </c>
      <c r="B102">
        <v>14</v>
      </c>
      <c r="C102">
        <v>3.3257199877018002</v>
      </c>
      <c r="D102">
        <v>3.6652626881671599</v>
      </c>
      <c r="E102">
        <v>0.81102050914465995</v>
      </c>
      <c r="F102">
        <v>335</v>
      </c>
      <c r="G102">
        <v>-0.41866105312608798</v>
      </c>
      <c r="H102">
        <v>0.33500000000000002</v>
      </c>
      <c r="I102" s="2">
        <f>AVERAGE(G102:G121)</f>
        <v>-0.22778306321638264</v>
      </c>
      <c r="J102">
        <f t="shared" ref="J102" si="5">STDEV(G102:G121)/SQRT(20)</f>
        <v>7.6271957188829731E-2</v>
      </c>
    </row>
    <row r="103" spans="1:10">
      <c r="A103" t="s">
        <v>128</v>
      </c>
      <c r="B103">
        <v>19</v>
      </c>
      <c r="C103">
        <v>4.93625097097663</v>
      </c>
      <c r="D103">
        <v>5.0364176053746004</v>
      </c>
      <c r="E103">
        <v>1.09876650706298</v>
      </c>
      <c r="F103">
        <v>481</v>
      </c>
      <c r="G103">
        <v>-9.1162802792125602E-2</v>
      </c>
      <c r="H103">
        <v>0.48099999999999998</v>
      </c>
    </row>
    <row r="104" spans="1:10">
      <c r="A104" t="s">
        <v>129</v>
      </c>
      <c r="B104">
        <v>11</v>
      </c>
      <c r="C104">
        <v>7.9406887755101998</v>
      </c>
      <c r="D104">
        <v>8.6735629124022005</v>
      </c>
      <c r="E104">
        <v>2.2265690490522401</v>
      </c>
      <c r="F104">
        <v>325</v>
      </c>
      <c r="G104">
        <v>-0.32914952141455001</v>
      </c>
      <c r="H104">
        <v>0.32500000000000001</v>
      </c>
    </row>
    <row r="105" spans="1:10">
      <c r="A105" t="s">
        <v>130</v>
      </c>
      <c r="B105">
        <v>7</v>
      </c>
      <c r="C105">
        <v>10.687818097693199</v>
      </c>
      <c r="D105">
        <v>10.7966497795303</v>
      </c>
      <c r="E105">
        <v>2.6393858442776099</v>
      </c>
      <c r="F105">
        <v>522</v>
      </c>
      <c r="G105">
        <v>-4.1233714302560898E-2</v>
      </c>
      <c r="H105">
        <v>0.52200000000000002</v>
      </c>
    </row>
    <row r="106" spans="1:10">
      <c r="A106" t="s">
        <v>131</v>
      </c>
      <c r="B106">
        <v>20</v>
      </c>
      <c r="C106">
        <v>6.9119628823521699</v>
      </c>
      <c r="D106">
        <v>7.3947707041843502</v>
      </c>
      <c r="E106">
        <v>1.4164404485950901</v>
      </c>
      <c r="F106">
        <v>370</v>
      </c>
      <c r="G106">
        <v>-0.34085995095032701</v>
      </c>
      <c r="H106">
        <v>0.37</v>
      </c>
    </row>
    <row r="107" spans="1:10">
      <c r="A107" t="s">
        <v>132</v>
      </c>
      <c r="B107">
        <v>17</v>
      </c>
      <c r="C107">
        <v>8.0076634735526895</v>
      </c>
      <c r="D107">
        <v>8.7215357965212199</v>
      </c>
      <c r="E107">
        <v>1.43099759538728</v>
      </c>
      <c r="F107">
        <v>323</v>
      </c>
      <c r="G107">
        <v>-0.498863398002659</v>
      </c>
      <c r="H107">
        <v>0.32300000000000001</v>
      </c>
    </row>
    <row r="108" spans="1:10">
      <c r="A108" t="s">
        <v>133</v>
      </c>
      <c r="B108">
        <v>15</v>
      </c>
      <c r="C108">
        <v>9.8133333333333308</v>
      </c>
      <c r="D108">
        <v>10.3715932821711</v>
      </c>
      <c r="E108">
        <v>1.77102402447411</v>
      </c>
      <c r="F108">
        <v>428</v>
      </c>
      <c r="G108">
        <v>-0.315218732847794</v>
      </c>
      <c r="H108">
        <v>0.42799999999999999</v>
      </c>
    </row>
    <row r="109" spans="1:10">
      <c r="A109" t="s">
        <v>134</v>
      </c>
      <c r="B109">
        <v>13</v>
      </c>
      <c r="C109">
        <v>5.3595876425205002</v>
      </c>
      <c r="D109">
        <v>5.6026521328228798</v>
      </c>
      <c r="E109">
        <v>1.2710759397887199</v>
      </c>
      <c r="F109">
        <v>423</v>
      </c>
      <c r="G109">
        <v>-0.191227355261545</v>
      </c>
      <c r="H109">
        <v>0.42299999999999999</v>
      </c>
    </row>
    <row r="110" spans="1:10">
      <c r="A110" t="s">
        <v>135</v>
      </c>
      <c r="B110">
        <v>15</v>
      </c>
      <c r="C110">
        <v>7.3134948096885797</v>
      </c>
      <c r="D110">
        <v>7.9661714309465204</v>
      </c>
      <c r="E110">
        <v>1.4398297877706301</v>
      </c>
      <c r="F110">
        <v>318</v>
      </c>
      <c r="G110">
        <v>-0.45330123518871801</v>
      </c>
      <c r="H110">
        <v>0.318</v>
      </c>
    </row>
    <row r="111" spans="1:10">
      <c r="A111" t="s">
        <v>136</v>
      </c>
      <c r="B111">
        <v>12</v>
      </c>
      <c r="C111">
        <v>15.3141289437586</v>
      </c>
      <c r="D111">
        <v>14.0945225060451</v>
      </c>
      <c r="E111">
        <v>1.96911943530124</v>
      </c>
      <c r="F111">
        <v>702.5</v>
      </c>
      <c r="G111">
        <v>0.61936641112216695</v>
      </c>
      <c r="H111">
        <v>0.70250000000000001</v>
      </c>
    </row>
    <row r="112" spans="1:10">
      <c r="A112" t="s">
        <v>137</v>
      </c>
      <c r="B112">
        <v>15</v>
      </c>
      <c r="C112">
        <v>6.4193357210956199</v>
      </c>
      <c r="D112">
        <v>7.0972577875615803</v>
      </c>
      <c r="E112">
        <v>1.3169293779383899</v>
      </c>
      <c r="F112">
        <v>323</v>
      </c>
      <c r="G112">
        <v>-0.51477480707980205</v>
      </c>
      <c r="H112">
        <v>0.32300000000000001</v>
      </c>
    </row>
    <row r="113" spans="1:10">
      <c r="A113" t="s">
        <v>138</v>
      </c>
      <c r="B113">
        <v>14</v>
      </c>
      <c r="C113">
        <v>5.3425198953159203</v>
      </c>
      <c r="D113">
        <v>5.5532192984524302</v>
      </c>
      <c r="E113">
        <v>1.0545857958567599</v>
      </c>
      <c r="F113">
        <v>440</v>
      </c>
      <c r="G113">
        <v>-0.19979351510735799</v>
      </c>
      <c r="H113">
        <v>0.44</v>
      </c>
    </row>
    <row r="114" spans="1:10">
      <c r="A114" t="s">
        <v>139</v>
      </c>
      <c r="B114">
        <v>11</v>
      </c>
      <c r="C114">
        <v>8.3394930751128395</v>
      </c>
      <c r="D114">
        <v>10.8575897374169</v>
      </c>
      <c r="E114">
        <v>2.4718188748738998</v>
      </c>
      <c r="F114">
        <v>148</v>
      </c>
      <c r="G114">
        <v>-1.0187221595807701</v>
      </c>
      <c r="H114">
        <v>0.14799999999999999</v>
      </c>
    </row>
    <row r="115" spans="1:10">
      <c r="A115" t="s">
        <v>140</v>
      </c>
      <c r="B115">
        <v>11</v>
      </c>
      <c r="C115">
        <v>13.8888888888889</v>
      </c>
      <c r="D115">
        <v>14.541936998727101</v>
      </c>
      <c r="E115">
        <v>1.8047150174264801</v>
      </c>
      <c r="F115">
        <v>383.5</v>
      </c>
      <c r="G115">
        <v>-0.36185663860074602</v>
      </c>
      <c r="H115">
        <v>0.38350000000000001</v>
      </c>
    </row>
    <row r="116" spans="1:10">
      <c r="A116" t="s">
        <v>141</v>
      </c>
      <c r="B116">
        <v>15</v>
      </c>
      <c r="C116">
        <v>3.89282850136633</v>
      </c>
      <c r="D116">
        <v>3.78273635737122</v>
      </c>
      <c r="E116">
        <v>0.975931467941896</v>
      </c>
      <c r="F116">
        <v>544</v>
      </c>
      <c r="G116">
        <v>0.11280724888119401</v>
      </c>
      <c r="H116">
        <v>0.54400000000000004</v>
      </c>
    </row>
    <row r="117" spans="1:10">
      <c r="A117" t="s">
        <v>142</v>
      </c>
      <c r="B117">
        <v>18</v>
      </c>
      <c r="C117">
        <v>11.654183884297501</v>
      </c>
      <c r="D117">
        <v>12.2273438210938</v>
      </c>
      <c r="E117">
        <v>1.9989621972425899</v>
      </c>
      <c r="F117">
        <v>422</v>
      </c>
      <c r="G117">
        <v>-0.286728752343056</v>
      </c>
      <c r="H117">
        <v>0.42199999999999999</v>
      </c>
    </row>
    <row r="118" spans="1:10">
      <c r="A118" t="s">
        <v>143</v>
      </c>
      <c r="B118">
        <v>15</v>
      </c>
      <c r="C118">
        <v>6.3584505441781802</v>
      </c>
      <c r="D118">
        <v>6.1443547787579504</v>
      </c>
      <c r="E118">
        <v>1.4766117944348001</v>
      </c>
      <c r="F118">
        <v>625</v>
      </c>
      <c r="G118">
        <v>0.14499123346239801</v>
      </c>
      <c r="H118">
        <v>0.625</v>
      </c>
    </row>
    <row r="119" spans="1:10">
      <c r="A119" t="s">
        <v>144</v>
      </c>
      <c r="B119">
        <v>15</v>
      </c>
      <c r="C119">
        <v>11.56</v>
      </c>
      <c r="D119">
        <v>11.1920888936274</v>
      </c>
      <c r="E119">
        <v>2.0896981447845202</v>
      </c>
      <c r="F119">
        <v>631</v>
      </c>
      <c r="G119">
        <v>0.176059450160723</v>
      </c>
      <c r="H119">
        <v>0.63100000000000001</v>
      </c>
    </row>
    <row r="120" spans="1:10">
      <c r="A120" t="s">
        <v>145</v>
      </c>
      <c r="B120">
        <v>12</v>
      </c>
      <c r="C120">
        <v>5.9974563533356502</v>
      </c>
      <c r="D120">
        <v>6.0630879463114402</v>
      </c>
      <c r="E120">
        <v>1.15929694736955</v>
      </c>
      <c r="F120">
        <v>532</v>
      </c>
      <c r="G120">
        <v>-5.6613271625283498E-2</v>
      </c>
      <c r="H120">
        <v>0.53200000000000003</v>
      </c>
    </row>
    <row r="121" spans="1:10">
      <c r="A121" t="s">
        <v>146</v>
      </c>
      <c r="B121">
        <v>11</v>
      </c>
      <c r="C121">
        <v>9.5833741790020603</v>
      </c>
      <c r="D121">
        <v>10.4713869834936</v>
      </c>
      <c r="E121">
        <v>1.8096168028216999</v>
      </c>
      <c r="F121">
        <v>317</v>
      </c>
      <c r="G121">
        <v>-0.490718699730751</v>
      </c>
      <c r="H121">
        <v>0.317</v>
      </c>
    </row>
    <row r="122" spans="1:10">
      <c r="A122" t="s">
        <v>147</v>
      </c>
      <c r="B122">
        <v>14</v>
      </c>
      <c r="C122">
        <v>12.604865220249801</v>
      </c>
      <c r="D122">
        <v>14.7579347921228</v>
      </c>
      <c r="E122">
        <v>1.7039667793816999</v>
      </c>
      <c r="F122">
        <v>100</v>
      </c>
      <c r="G122">
        <v>-1.2635631151531299</v>
      </c>
      <c r="H122">
        <v>0.1</v>
      </c>
      <c r="I122" s="2">
        <f>AVERAGE(G122:G131)</f>
        <v>-1.3380961672404723</v>
      </c>
      <c r="J122">
        <f t="shared" ref="J122" si="6">STDEV(G122:G131)/SQRT(10)</f>
        <v>0.1523759387269954</v>
      </c>
    </row>
    <row r="123" spans="1:10">
      <c r="A123" t="s">
        <v>148</v>
      </c>
      <c r="B123">
        <v>18</v>
      </c>
      <c r="C123">
        <v>10.807756232687</v>
      </c>
      <c r="D123">
        <v>14.404910838816701</v>
      </c>
      <c r="E123">
        <v>1.80678921264559</v>
      </c>
      <c r="F123">
        <v>23</v>
      </c>
      <c r="G123">
        <v>-1.9909099417649001</v>
      </c>
      <c r="H123">
        <v>2.3E-2</v>
      </c>
    </row>
    <row r="124" spans="1:10">
      <c r="A124" t="s">
        <v>149</v>
      </c>
      <c r="B124">
        <v>12</v>
      </c>
      <c r="C124">
        <v>12.0975</v>
      </c>
      <c r="D124">
        <v>14.776456456456501</v>
      </c>
      <c r="E124">
        <v>1.6903827024426401</v>
      </c>
      <c r="F124">
        <v>43</v>
      </c>
      <c r="G124">
        <v>-1.58482245031572</v>
      </c>
      <c r="H124">
        <v>4.2999999999999997E-2</v>
      </c>
    </row>
    <row r="125" spans="1:10">
      <c r="A125" t="s">
        <v>150</v>
      </c>
      <c r="B125">
        <v>20</v>
      </c>
      <c r="C125">
        <v>14.138545953360801</v>
      </c>
      <c r="D125">
        <v>14.9784393446945</v>
      </c>
      <c r="E125">
        <v>1.5948097988904799</v>
      </c>
      <c r="F125">
        <v>327</v>
      </c>
      <c r="G125">
        <v>-0.52664172989032099</v>
      </c>
      <c r="H125">
        <v>0.32700000000000001</v>
      </c>
    </row>
    <row r="126" spans="1:10">
      <c r="A126" t="s">
        <v>151</v>
      </c>
      <c r="B126">
        <v>14</v>
      </c>
      <c r="C126">
        <v>12.5469252077562</v>
      </c>
      <c r="D126">
        <v>14.079973824239801</v>
      </c>
      <c r="E126">
        <v>1.9393394442965299</v>
      </c>
      <c r="F126">
        <v>227.5</v>
      </c>
      <c r="G126">
        <v>-0.79050040517255404</v>
      </c>
      <c r="H126">
        <v>0.22750000000000001</v>
      </c>
    </row>
    <row r="127" spans="1:10">
      <c r="A127" t="s">
        <v>152</v>
      </c>
      <c r="B127">
        <v>20</v>
      </c>
      <c r="C127">
        <v>11.404988662131499</v>
      </c>
      <c r="D127">
        <v>13.7748912631452</v>
      </c>
      <c r="E127">
        <v>1.72290842128432</v>
      </c>
      <c r="F127">
        <v>63</v>
      </c>
      <c r="G127">
        <v>-1.37552441658338</v>
      </c>
      <c r="H127">
        <v>6.3E-2</v>
      </c>
    </row>
    <row r="128" spans="1:10">
      <c r="A128" t="s">
        <v>153</v>
      </c>
      <c r="B128">
        <v>21</v>
      </c>
      <c r="C128">
        <v>12.049575617284001</v>
      </c>
      <c r="D128">
        <v>14.610331203116701</v>
      </c>
      <c r="E128">
        <v>1.81516708982895</v>
      </c>
      <c r="F128">
        <v>72</v>
      </c>
      <c r="G128">
        <v>-1.4107547454896101</v>
      </c>
      <c r="H128">
        <v>7.1999999999999995E-2</v>
      </c>
    </row>
    <row r="129" spans="1:10">
      <c r="A129" t="s">
        <v>154</v>
      </c>
      <c r="B129">
        <v>22</v>
      </c>
      <c r="C129">
        <v>13.9102391830153</v>
      </c>
      <c r="D129">
        <v>15.6560301231089</v>
      </c>
      <c r="E129">
        <v>1.38169989304714</v>
      </c>
      <c r="F129">
        <v>120</v>
      </c>
      <c r="G129">
        <v>-1.2635094993337901</v>
      </c>
      <c r="H129">
        <v>0.12</v>
      </c>
    </row>
    <row r="130" spans="1:10">
      <c r="A130" t="s">
        <v>155</v>
      </c>
      <c r="B130">
        <v>20</v>
      </c>
      <c r="C130">
        <v>11.2737966865994</v>
      </c>
      <c r="D130">
        <v>14.778411781058599</v>
      </c>
      <c r="E130">
        <v>1.6780692913867601</v>
      </c>
      <c r="F130">
        <v>11</v>
      </c>
      <c r="G130">
        <v>-2.0884805606346601</v>
      </c>
      <c r="H130">
        <v>1.0999999999999999E-2</v>
      </c>
    </row>
    <row r="131" spans="1:10">
      <c r="A131" t="s">
        <v>156</v>
      </c>
      <c r="B131">
        <v>9</v>
      </c>
      <c r="C131">
        <v>10.619897959183699</v>
      </c>
      <c r="D131">
        <v>13.0548137423137</v>
      </c>
      <c r="E131">
        <v>2.2415696253292401</v>
      </c>
      <c r="F131">
        <v>127</v>
      </c>
      <c r="G131">
        <v>-1.0862548080666601</v>
      </c>
      <c r="H131">
        <v>0.127</v>
      </c>
    </row>
    <row r="132" spans="1:10">
      <c r="A132" t="s">
        <v>157</v>
      </c>
      <c r="B132">
        <v>23</v>
      </c>
      <c r="C132">
        <v>15.3585777777778</v>
      </c>
      <c r="D132">
        <v>15.796669202535901</v>
      </c>
      <c r="E132">
        <v>1.3265470793813801</v>
      </c>
      <c r="F132">
        <v>377</v>
      </c>
      <c r="G132">
        <v>-0.33024943597357098</v>
      </c>
      <c r="H132">
        <v>0.377</v>
      </c>
      <c r="I132" s="2">
        <f>AVERAGE(G132:G141)</f>
        <v>-0.47067455363841509</v>
      </c>
      <c r="J132">
        <f t="shared" ref="J132" si="7">STDEV(G132:G141)/SQRT(10)</f>
        <v>0.40092785930571828</v>
      </c>
    </row>
    <row r="133" spans="1:10">
      <c r="A133" t="s">
        <v>158</v>
      </c>
      <c r="B133">
        <v>19</v>
      </c>
      <c r="C133">
        <v>14.1347912150061</v>
      </c>
      <c r="D133">
        <v>14.835671565617799</v>
      </c>
      <c r="E133">
        <v>1.73592110481669</v>
      </c>
      <c r="F133">
        <v>373</v>
      </c>
      <c r="G133">
        <v>-0.40375126995516503</v>
      </c>
      <c r="H133">
        <v>0.373</v>
      </c>
    </row>
    <row r="134" spans="1:10">
      <c r="A134" t="s">
        <v>159</v>
      </c>
      <c r="B134">
        <v>24</v>
      </c>
      <c r="C134">
        <v>14.206360946745599</v>
      </c>
      <c r="D134">
        <v>15.0856659173967</v>
      </c>
      <c r="E134">
        <v>1.6626296477912199</v>
      </c>
      <c r="F134">
        <v>356</v>
      </c>
      <c r="G134">
        <v>-0.52886400276770495</v>
      </c>
      <c r="H134">
        <v>0.35599999999999998</v>
      </c>
    </row>
    <row r="135" spans="1:10">
      <c r="A135" t="s">
        <v>160</v>
      </c>
      <c r="B135">
        <v>16</v>
      </c>
      <c r="C135">
        <v>5.5754630559999603</v>
      </c>
      <c r="D135">
        <v>3.7539849531362202</v>
      </c>
      <c r="E135">
        <v>0.73432716330963299</v>
      </c>
      <c r="F135">
        <v>989</v>
      </c>
      <c r="G135">
        <v>2.48047218443382</v>
      </c>
      <c r="H135">
        <v>0.98899999999999999</v>
      </c>
    </row>
    <row r="136" spans="1:10">
      <c r="A136" t="s">
        <v>161</v>
      </c>
      <c r="B136">
        <v>24</v>
      </c>
      <c r="C136">
        <v>12.5857846231536</v>
      </c>
      <c r="D136">
        <v>15.4630181248033</v>
      </c>
      <c r="E136">
        <v>1.3996254617578301</v>
      </c>
      <c r="F136">
        <v>18</v>
      </c>
      <c r="G136">
        <v>-2.0557167472760902</v>
      </c>
      <c r="H136">
        <v>1.7999999999999999E-2</v>
      </c>
    </row>
    <row r="137" spans="1:10">
      <c r="A137" t="s">
        <v>162</v>
      </c>
      <c r="B137">
        <v>26</v>
      </c>
      <c r="C137">
        <v>15.565096952908601</v>
      </c>
      <c r="D137">
        <v>15.996449357945201</v>
      </c>
      <c r="E137">
        <v>1.1796580413161299</v>
      </c>
      <c r="F137">
        <v>339</v>
      </c>
      <c r="G137">
        <v>-0.36565885191217001</v>
      </c>
      <c r="H137">
        <v>0.33900000000000002</v>
      </c>
    </row>
    <row r="138" spans="1:10">
      <c r="A138" t="s">
        <v>163</v>
      </c>
      <c r="B138">
        <v>26</v>
      </c>
      <c r="C138">
        <v>12.4861111111111</v>
      </c>
      <c r="D138">
        <v>15.658179784723</v>
      </c>
      <c r="E138">
        <v>1.42029274909794</v>
      </c>
      <c r="F138">
        <v>8</v>
      </c>
      <c r="G138">
        <v>-2.2333907397799</v>
      </c>
      <c r="H138">
        <v>8.0000000000000002E-3</v>
      </c>
    </row>
    <row r="139" spans="1:10">
      <c r="A139" t="s">
        <v>164</v>
      </c>
      <c r="B139">
        <v>20</v>
      </c>
      <c r="C139">
        <v>14.847107438016501</v>
      </c>
      <c r="D139">
        <v>15.558190421826801</v>
      </c>
      <c r="E139">
        <v>1.3724245590998601</v>
      </c>
      <c r="F139">
        <v>332</v>
      </c>
      <c r="G139">
        <v>-0.51812172778126298</v>
      </c>
      <c r="H139">
        <v>0.33200000000000002</v>
      </c>
    </row>
    <row r="140" spans="1:10">
      <c r="A140" t="s">
        <v>165</v>
      </c>
      <c r="B140">
        <v>27</v>
      </c>
      <c r="C140">
        <v>13.8840607031765</v>
      </c>
      <c r="D140">
        <v>14.8246589505898</v>
      </c>
      <c r="E140">
        <v>1.6365998887661699</v>
      </c>
      <c r="F140">
        <v>309</v>
      </c>
      <c r="G140">
        <v>-0.57472706302230903</v>
      </c>
      <c r="H140">
        <v>0.309</v>
      </c>
    </row>
    <row r="141" spans="1:10">
      <c r="A141" t="s">
        <v>166</v>
      </c>
      <c r="B141">
        <v>15</v>
      </c>
      <c r="C141">
        <v>14.8004733727811</v>
      </c>
      <c r="D141">
        <v>15.0989569451108</v>
      </c>
      <c r="E141">
        <v>1.68884886681492</v>
      </c>
      <c r="F141">
        <v>432</v>
      </c>
      <c r="G141">
        <v>-0.17673788234979801</v>
      </c>
      <c r="H141">
        <v>0.432</v>
      </c>
    </row>
    <row r="142" spans="1:10">
      <c r="A142" t="s">
        <v>167</v>
      </c>
      <c r="B142">
        <v>26</v>
      </c>
      <c r="C142">
        <v>12.8707715868655</v>
      </c>
      <c r="D142">
        <v>13.659089836199</v>
      </c>
      <c r="E142">
        <v>1.6883161986475399</v>
      </c>
      <c r="F142">
        <v>356</v>
      </c>
      <c r="G142">
        <v>-0.46692571567163499</v>
      </c>
      <c r="H142">
        <v>0.35599999999999998</v>
      </c>
      <c r="I142" s="2">
        <f>AVERAGE(G142:G161)</f>
        <v>-1.2665262442868503</v>
      </c>
      <c r="J142">
        <f t="shared" ref="J142" si="8">STDEV(G142:G161)/SQRT(20)</f>
        <v>0.20081772528606165</v>
      </c>
    </row>
    <row r="143" spans="1:10">
      <c r="A143" t="s">
        <v>168</v>
      </c>
      <c r="B143">
        <v>24</v>
      </c>
      <c r="C143">
        <v>10.5735544217687</v>
      </c>
      <c r="D143">
        <v>13.9262977546708</v>
      </c>
      <c r="E143">
        <v>1.8967284236264299</v>
      </c>
      <c r="F143">
        <v>30</v>
      </c>
      <c r="G143">
        <v>-1.7676454315435499</v>
      </c>
      <c r="H143">
        <v>0.03</v>
      </c>
    </row>
    <row r="144" spans="1:10">
      <c r="A144" t="s">
        <v>169</v>
      </c>
      <c r="B144">
        <v>14</v>
      </c>
      <c r="C144">
        <v>5.3478355269279696</v>
      </c>
      <c r="D144">
        <v>7.2787419402115301</v>
      </c>
      <c r="E144">
        <v>1.46626275019347</v>
      </c>
      <c r="F144">
        <v>91</v>
      </c>
      <c r="G144">
        <v>-1.3168897682415901</v>
      </c>
      <c r="H144">
        <v>9.0999999999999998E-2</v>
      </c>
    </row>
    <row r="145" spans="1:8">
      <c r="A145" t="s">
        <v>170</v>
      </c>
      <c r="B145">
        <v>14</v>
      </c>
      <c r="C145">
        <v>13.2306172839506</v>
      </c>
      <c r="D145">
        <v>15.2492719880374</v>
      </c>
      <c r="E145">
        <v>1.595623368042</v>
      </c>
      <c r="F145">
        <v>122</v>
      </c>
      <c r="G145">
        <v>-1.26511979237551</v>
      </c>
      <c r="H145">
        <v>0.122</v>
      </c>
    </row>
    <row r="146" spans="1:8">
      <c r="A146" t="s">
        <v>171</v>
      </c>
      <c r="B146">
        <v>26</v>
      </c>
      <c r="C146">
        <v>14.4263755847628</v>
      </c>
      <c r="D146">
        <v>16.0366791384835</v>
      </c>
      <c r="E146">
        <v>1.1236865478361</v>
      </c>
      <c r="F146">
        <v>93</v>
      </c>
      <c r="G146">
        <v>-1.4330540459185701</v>
      </c>
      <c r="H146">
        <v>9.2999999999999999E-2</v>
      </c>
    </row>
    <row r="147" spans="1:8">
      <c r="A147" t="s">
        <v>172</v>
      </c>
      <c r="B147">
        <v>31</v>
      </c>
      <c r="C147">
        <v>11.6865234375</v>
      </c>
      <c r="D147">
        <v>13.3849874179735</v>
      </c>
      <c r="E147">
        <v>1.6709681370387199</v>
      </c>
      <c r="F147">
        <v>139</v>
      </c>
      <c r="G147">
        <v>-1.0164550375470001</v>
      </c>
      <c r="H147">
        <v>0.13900000000000001</v>
      </c>
    </row>
    <row r="148" spans="1:8">
      <c r="A148" t="s">
        <v>173</v>
      </c>
      <c r="B148">
        <v>20</v>
      </c>
      <c r="C148">
        <v>12.9901385041551</v>
      </c>
      <c r="D148">
        <v>15.410740602097899</v>
      </c>
      <c r="E148">
        <v>1.4564165565493601</v>
      </c>
      <c r="F148">
        <v>45</v>
      </c>
      <c r="G148">
        <v>-1.66202594103837</v>
      </c>
      <c r="H148">
        <v>4.4999999999999998E-2</v>
      </c>
    </row>
    <row r="149" spans="1:8">
      <c r="A149" t="s">
        <v>174</v>
      </c>
      <c r="B149">
        <v>18</v>
      </c>
      <c r="C149">
        <v>12.794982698961901</v>
      </c>
      <c r="D149">
        <v>15.225358576569599</v>
      </c>
      <c r="E149">
        <v>1.50602943161034</v>
      </c>
      <c r="F149">
        <v>51</v>
      </c>
      <c r="G149">
        <v>-1.6137638658289699</v>
      </c>
      <c r="H149">
        <v>5.0999999999999997E-2</v>
      </c>
    </row>
    <row r="150" spans="1:8">
      <c r="A150" t="s">
        <v>175</v>
      </c>
      <c r="B150">
        <v>24</v>
      </c>
      <c r="C150">
        <v>13.6479012345679</v>
      </c>
      <c r="D150">
        <v>15.3857823255354</v>
      </c>
      <c r="E150">
        <v>1.4004131483497899</v>
      </c>
      <c r="F150">
        <v>102</v>
      </c>
      <c r="G150">
        <v>-1.24097741656838</v>
      </c>
      <c r="H150">
        <v>0.10199999999999999</v>
      </c>
    </row>
    <row r="151" spans="1:8">
      <c r="A151" t="s">
        <v>176</v>
      </c>
      <c r="B151">
        <v>14</v>
      </c>
      <c r="C151">
        <v>17.3044982698962</v>
      </c>
      <c r="D151">
        <v>14.1683482790749</v>
      </c>
      <c r="E151">
        <v>1.7662090247984801</v>
      </c>
      <c r="F151">
        <v>942</v>
      </c>
      <c r="G151">
        <v>1.7756392062253801</v>
      </c>
      <c r="H151">
        <v>0.94199999999999995</v>
      </c>
    </row>
    <row r="152" spans="1:8">
      <c r="A152" t="s">
        <v>177</v>
      </c>
      <c r="B152">
        <v>22</v>
      </c>
      <c r="C152">
        <v>11.135046611237099</v>
      </c>
      <c r="D152">
        <v>15.030774286506199</v>
      </c>
      <c r="E152">
        <v>1.64580315133138</v>
      </c>
      <c r="F152">
        <v>7</v>
      </c>
      <c r="G152">
        <v>-2.3670678186013099</v>
      </c>
      <c r="H152">
        <v>7.0000000000000001E-3</v>
      </c>
    </row>
    <row r="153" spans="1:8">
      <c r="A153" t="s">
        <v>178</v>
      </c>
      <c r="B153">
        <v>23</v>
      </c>
      <c r="C153">
        <v>11.2483275489161</v>
      </c>
      <c r="D153">
        <v>14.6626332584785</v>
      </c>
      <c r="E153">
        <v>1.7670782695004701</v>
      </c>
      <c r="F153">
        <v>29</v>
      </c>
      <c r="G153">
        <v>-1.93217570975375</v>
      </c>
      <c r="H153">
        <v>2.9000000000000001E-2</v>
      </c>
    </row>
    <row r="154" spans="1:8">
      <c r="A154" t="s">
        <v>179</v>
      </c>
      <c r="B154">
        <v>22</v>
      </c>
      <c r="C154">
        <v>12.2925207756233</v>
      </c>
      <c r="D154">
        <v>14.521605039942999</v>
      </c>
      <c r="E154">
        <v>1.8744249426306601</v>
      </c>
      <c r="F154">
        <v>107</v>
      </c>
      <c r="G154">
        <v>-1.1892096683216899</v>
      </c>
      <c r="H154">
        <v>0.107</v>
      </c>
    </row>
    <row r="155" spans="1:8">
      <c r="A155" t="s">
        <v>180</v>
      </c>
      <c r="B155">
        <v>18</v>
      </c>
      <c r="C155">
        <v>13.578888888888899</v>
      </c>
      <c r="D155">
        <v>14.710254699143601</v>
      </c>
      <c r="E155">
        <v>1.70583149975385</v>
      </c>
      <c r="F155">
        <v>281</v>
      </c>
      <c r="G155">
        <v>-0.663234211830391</v>
      </c>
      <c r="H155">
        <v>0.28100000000000003</v>
      </c>
    </row>
    <row r="156" spans="1:8">
      <c r="A156" t="s">
        <v>181</v>
      </c>
      <c r="B156">
        <v>24</v>
      </c>
      <c r="C156">
        <v>10.8018580345478</v>
      </c>
      <c r="D156">
        <v>12.696141779753299</v>
      </c>
      <c r="E156">
        <v>1.6386364503875299</v>
      </c>
      <c r="F156">
        <v>90</v>
      </c>
      <c r="G156">
        <v>-1.15601221049215</v>
      </c>
      <c r="H156">
        <v>0.09</v>
      </c>
    </row>
    <row r="157" spans="1:8">
      <c r="A157" t="s">
        <v>182</v>
      </c>
      <c r="B157">
        <v>20</v>
      </c>
      <c r="C157">
        <v>11.322562358276601</v>
      </c>
      <c r="D157">
        <v>13.457413762969299</v>
      </c>
      <c r="E157">
        <v>1.6430763177507</v>
      </c>
      <c r="F157">
        <v>70</v>
      </c>
      <c r="G157">
        <v>-1.2993014272247501</v>
      </c>
      <c r="H157">
        <v>7.0000000000000007E-2</v>
      </c>
    </row>
    <row r="158" spans="1:8">
      <c r="A158" t="s">
        <v>183</v>
      </c>
      <c r="B158">
        <v>25</v>
      </c>
      <c r="C158">
        <v>12.170731707317101</v>
      </c>
      <c r="D158">
        <v>14.643170237459399</v>
      </c>
      <c r="E158">
        <v>1.54019323246864</v>
      </c>
      <c r="F158">
        <v>34</v>
      </c>
      <c r="G158">
        <v>-1.6052781417429201</v>
      </c>
      <c r="H158">
        <v>3.4000000000000002E-2</v>
      </c>
    </row>
    <row r="159" spans="1:8">
      <c r="A159" t="s">
        <v>184</v>
      </c>
      <c r="B159">
        <v>25</v>
      </c>
      <c r="C159">
        <v>13.9086118172236</v>
      </c>
      <c r="D159">
        <v>15.282974958342299</v>
      </c>
      <c r="E159">
        <v>1.44466612951097</v>
      </c>
      <c r="F159">
        <v>171</v>
      </c>
      <c r="G159">
        <v>-0.95133616899006501</v>
      </c>
      <c r="H159">
        <v>0.17100000000000001</v>
      </c>
    </row>
    <row r="160" spans="1:8">
      <c r="A160" t="s">
        <v>185</v>
      </c>
      <c r="B160">
        <v>22</v>
      </c>
      <c r="C160">
        <v>9.7862522031725696</v>
      </c>
      <c r="D160">
        <v>14.6478822998612</v>
      </c>
      <c r="E160">
        <v>1.6966538872046</v>
      </c>
      <c r="F160">
        <v>2</v>
      </c>
      <c r="G160">
        <v>-2.86542242548866</v>
      </c>
      <c r="H160">
        <v>2E-3</v>
      </c>
    </row>
    <row r="161" spans="1:8">
      <c r="A161" t="s">
        <v>186</v>
      </c>
      <c r="B161">
        <v>19</v>
      </c>
      <c r="C161">
        <v>12.4512110726644</v>
      </c>
      <c r="D161">
        <v>14.6937403839826</v>
      </c>
      <c r="E161">
        <v>1.7326605215447199</v>
      </c>
      <c r="F161">
        <v>96</v>
      </c>
      <c r="G161">
        <v>-1.29426929478312</v>
      </c>
      <c r="H161">
        <v>9.6000000000000002E-2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1"/>
  <sheetViews>
    <sheetView showRuler="0" workbookViewId="0">
      <selection activeCell="C1" sqref="C1:C1048576"/>
    </sheetView>
  </sheetViews>
  <sheetFormatPr baseColWidth="10" defaultRowHeight="15" x14ac:dyDescent="0"/>
  <cols>
    <col min="3" max="3" width="8.83203125" style="2" bestFit="1" customWidth="1"/>
  </cols>
  <sheetData>
    <row r="1" spans="1:3">
      <c r="A1" t="s">
        <v>211</v>
      </c>
      <c r="B1" t="s">
        <v>212</v>
      </c>
      <c r="C1" s="2" t="s">
        <v>230</v>
      </c>
    </row>
    <row r="2" spans="1:3">
      <c r="A2">
        <v>-1.3858509928442999</v>
      </c>
      <c r="B2">
        <v>9.6000000000000002E-2</v>
      </c>
      <c r="C2" s="2">
        <f>AVERAGE(A2:A11)</f>
        <v>-1.3529458959904503</v>
      </c>
    </row>
    <row r="3" spans="1:3">
      <c r="A3">
        <v>-1.6386402997057501</v>
      </c>
      <c r="B3">
        <v>5.8000000000000003E-2</v>
      </c>
    </row>
    <row r="4" spans="1:3">
      <c r="A4">
        <v>-1.64526356821981</v>
      </c>
      <c r="B4">
        <v>6.9000000000000006E-2</v>
      </c>
    </row>
    <row r="5" spans="1:3">
      <c r="A5">
        <v>-0.91421539259729601</v>
      </c>
      <c r="B5">
        <v>0.19700000000000001</v>
      </c>
    </row>
    <row r="6" spans="1:3">
      <c r="A6">
        <v>-1.1231582969424601</v>
      </c>
      <c r="B6">
        <v>0.13700000000000001</v>
      </c>
    </row>
    <row r="7" spans="1:3">
      <c r="A7">
        <v>-1.65729453106535</v>
      </c>
      <c r="B7">
        <v>5.8999999999999997E-2</v>
      </c>
    </row>
    <row r="8" spans="1:3">
      <c r="A8">
        <v>-0.929538864721971</v>
      </c>
      <c r="B8">
        <v>0.17299999999999999</v>
      </c>
    </row>
    <row r="9" spans="1:3">
      <c r="A9">
        <v>-2.0642131545992299</v>
      </c>
      <c r="B9">
        <v>5.0000000000000001E-3</v>
      </c>
    </row>
    <row r="10" spans="1:3">
      <c r="A10">
        <v>-1.27893645958431</v>
      </c>
      <c r="B10">
        <v>0.121</v>
      </c>
    </row>
    <row r="11" spans="1:3">
      <c r="A11">
        <v>-0.89234739962402498</v>
      </c>
      <c r="B11">
        <v>0.20399999999999999</v>
      </c>
    </row>
    <row r="12" spans="1:3">
      <c r="A12">
        <v>-0.84285948707571801</v>
      </c>
      <c r="B12">
        <v>0.221</v>
      </c>
      <c r="C12" s="2">
        <f>AVERAGE(A12:A21)</f>
        <v>-0.33412751660460088</v>
      </c>
    </row>
    <row r="13" spans="1:3">
      <c r="A13">
        <v>-0.76641273587739001</v>
      </c>
      <c r="B13">
        <v>0.217</v>
      </c>
    </row>
    <row r="14" spans="1:3">
      <c r="A14">
        <v>2.1925414824731502</v>
      </c>
      <c r="B14">
        <v>0.99299999999999999</v>
      </c>
    </row>
    <row r="15" spans="1:3">
      <c r="A15">
        <v>-0.94878593800647804</v>
      </c>
      <c r="B15">
        <v>0.18099999999999999</v>
      </c>
    </row>
    <row r="16" spans="1:3">
      <c r="A16">
        <v>-1.80272619339588</v>
      </c>
      <c r="B16">
        <v>4.9000000000000002E-2</v>
      </c>
    </row>
    <row r="17" spans="1:3">
      <c r="A17">
        <v>0.80033495953517397</v>
      </c>
      <c r="B17">
        <v>0.77700000000000002</v>
      </c>
    </row>
    <row r="18" spans="1:3">
      <c r="A18">
        <v>-0.85621032164455502</v>
      </c>
      <c r="B18">
        <v>0.19900000000000001</v>
      </c>
    </row>
    <row r="19" spans="1:3">
      <c r="A19">
        <v>-0.49067430112509702</v>
      </c>
      <c r="B19">
        <v>0.318</v>
      </c>
    </row>
    <row r="20" spans="1:3">
      <c r="A20">
        <v>-1.0036752427792099</v>
      </c>
      <c r="B20">
        <v>0.16900000000000001</v>
      </c>
    </row>
    <row r="21" spans="1:3">
      <c r="A21">
        <v>0.37719261184999497</v>
      </c>
      <c r="B21">
        <v>0.61799999999999999</v>
      </c>
    </row>
    <row r="22" spans="1:3">
      <c r="A22">
        <v>-0.216623070699141</v>
      </c>
      <c r="B22">
        <v>0.39400000000000002</v>
      </c>
      <c r="C22" s="2">
        <f>AVERAGE(A22:A41)</f>
        <v>-0.62510642118379767</v>
      </c>
    </row>
    <row r="23" spans="1:3">
      <c r="A23">
        <v>-0.71434500159798497</v>
      </c>
      <c r="B23">
        <v>0.27600000000000002</v>
      </c>
    </row>
    <row r="24" spans="1:3">
      <c r="A24">
        <v>-1.11718882042358</v>
      </c>
      <c r="B24">
        <v>0.14599999999999999</v>
      </c>
    </row>
    <row r="25" spans="1:3">
      <c r="A25">
        <v>-0.40666475902746801</v>
      </c>
      <c r="B25">
        <v>0.32200000000000001</v>
      </c>
    </row>
    <row r="26" spans="1:3">
      <c r="A26">
        <v>-0.343714497244481</v>
      </c>
      <c r="B26">
        <v>0.36699999999999999</v>
      </c>
    </row>
    <row r="27" spans="1:3">
      <c r="A27">
        <v>-0.78660120961756597</v>
      </c>
      <c r="B27">
        <v>0.22800000000000001</v>
      </c>
    </row>
    <row r="28" spans="1:3">
      <c r="A28">
        <v>-0.26790045527477002</v>
      </c>
      <c r="B28">
        <v>0.38500000000000001</v>
      </c>
    </row>
    <row r="29" spans="1:3">
      <c r="A29">
        <v>-1.12972645443318</v>
      </c>
      <c r="B29">
        <v>0.13900000000000001</v>
      </c>
    </row>
    <row r="30" spans="1:3">
      <c r="A30">
        <v>3.9551427892098798E-2</v>
      </c>
      <c r="B30">
        <v>0.53800000000000003</v>
      </c>
    </row>
    <row r="31" spans="1:3">
      <c r="A31">
        <v>-0.38782291406061897</v>
      </c>
      <c r="B31">
        <v>0.35099999999999998</v>
      </c>
    </row>
    <row r="32" spans="1:3">
      <c r="A32">
        <v>-1.1723358235839201</v>
      </c>
      <c r="B32">
        <v>0.152</v>
      </c>
    </row>
    <row r="33" spans="1:3">
      <c r="A33">
        <v>-0.71427529076664298</v>
      </c>
      <c r="B33">
        <v>0.254</v>
      </c>
    </row>
    <row r="34" spans="1:3">
      <c r="A34">
        <v>-1.2820056834056599</v>
      </c>
      <c r="B34">
        <v>0.112</v>
      </c>
    </row>
    <row r="35" spans="1:3">
      <c r="A35">
        <v>-6.19881744545136E-2</v>
      </c>
      <c r="B35">
        <v>0.49399999999999999</v>
      </c>
    </row>
    <row r="36" spans="1:3">
      <c r="A36">
        <v>-0.43610585724261902</v>
      </c>
      <c r="B36">
        <v>0.34799999999999998</v>
      </c>
    </row>
    <row r="37" spans="1:3">
      <c r="A37">
        <v>-0.998528479174422</v>
      </c>
      <c r="B37">
        <v>0.16900000000000001</v>
      </c>
    </row>
    <row r="38" spans="1:3">
      <c r="A38">
        <v>-0.99900884366475795</v>
      </c>
      <c r="B38">
        <v>0.16200000000000001</v>
      </c>
    </row>
    <row r="39" spans="1:3">
      <c r="A39">
        <v>-0.898092992025179</v>
      </c>
      <c r="B39">
        <v>0.185</v>
      </c>
    </row>
    <row r="40" spans="1:3">
      <c r="A40">
        <v>7.5513693693668102E-2</v>
      </c>
      <c r="B40">
        <v>0.56499999999999995</v>
      </c>
    </row>
    <row r="41" spans="1:3">
      <c r="A41">
        <v>-0.68426521856521805</v>
      </c>
      <c r="B41">
        <v>0.26600000000000001</v>
      </c>
    </row>
    <row r="42" spans="1:3">
      <c r="A42">
        <v>-1.1880788538391001</v>
      </c>
      <c r="B42">
        <v>0.129</v>
      </c>
      <c r="C42" s="2">
        <f>AVERAGE(A42:A51)</f>
        <v>-1.131203474176512</v>
      </c>
    </row>
    <row r="43" spans="1:3">
      <c r="A43">
        <v>-1.5230920494775</v>
      </c>
      <c r="B43">
        <v>7.6999999999999999E-2</v>
      </c>
    </row>
    <row r="44" spans="1:3">
      <c r="A44">
        <v>-0.901443828481019</v>
      </c>
      <c r="B44">
        <v>0.19900000000000001</v>
      </c>
    </row>
    <row r="45" spans="1:3">
      <c r="A45">
        <v>-1.5857397563936599</v>
      </c>
      <c r="B45">
        <v>6.7000000000000004E-2</v>
      </c>
    </row>
    <row r="46" spans="1:3">
      <c r="A46">
        <v>-1.8039218922665901</v>
      </c>
      <c r="B46">
        <v>3.2000000000000001E-2</v>
      </c>
    </row>
    <row r="47" spans="1:3">
      <c r="A47">
        <v>-1.2514487155390499</v>
      </c>
      <c r="B47">
        <v>0.123</v>
      </c>
    </row>
    <row r="48" spans="1:3">
      <c r="A48">
        <v>-0.74553475632329802</v>
      </c>
      <c r="B48">
        <v>0.248</v>
      </c>
    </row>
    <row r="49" spans="1:3">
      <c r="A49">
        <v>-1.0747020751238501</v>
      </c>
      <c r="B49">
        <v>0.15</v>
      </c>
    </row>
    <row r="50" spans="1:3">
      <c r="A50">
        <v>-1.23664743572706</v>
      </c>
      <c r="B50">
        <v>0.128</v>
      </c>
    </row>
    <row r="51" spans="1:3">
      <c r="A51">
        <v>-1.4253785939904999E-3</v>
      </c>
      <c r="B51">
        <v>0.50800000000000001</v>
      </c>
    </row>
    <row r="52" spans="1:3">
      <c r="A52">
        <v>-1.01259998827343</v>
      </c>
      <c r="B52">
        <v>0.16600000000000001</v>
      </c>
      <c r="C52" s="2">
        <f>AVERAGE(A52:A61)</f>
        <v>-0.70457960812202836</v>
      </c>
    </row>
    <row r="53" spans="1:3">
      <c r="A53">
        <v>0.81022315711091497</v>
      </c>
      <c r="B53">
        <v>0.78400000000000003</v>
      </c>
    </row>
    <row r="54" spans="1:3">
      <c r="A54">
        <v>-0.86274308438014202</v>
      </c>
      <c r="B54">
        <v>0.20699999999999999</v>
      </c>
    </row>
    <row r="55" spans="1:3">
      <c r="A55">
        <v>1.2125103347381301</v>
      </c>
      <c r="B55">
        <v>0.86199999999999999</v>
      </c>
    </row>
    <row r="56" spans="1:3">
      <c r="A56">
        <v>-2.0892571405905298</v>
      </c>
      <c r="B56">
        <v>1.2E-2</v>
      </c>
    </row>
    <row r="57" spans="1:3">
      <c r="A57">
        <v>-1.21017774408657</v>
      </c>
      <c r="B57">
        <v>0.125</v>
      </c>
    </row>
    <row r="58" spans="1:3">
      <c r="A58">
        <v>-1.38068864201862</v>
      </c>
      <c r="B58">
        <v>0.111</v>
      </c>
    </row>
    <row r="59" spans="1:3">
      <c r="A59">
        <v>-0.44774627135132999</v>
      </c>
      <c r="B59">
        <v>0.318</v>
      </c>
    </row>
    <row r="60" spans="1:3">
      <c r="A60">
        <v>-0.44730970622496702</v>
      </c>
      <c r="B60">
        <v>0.32200000000000001</v>
      </c>
    </row>
    <row r="61" spans="1:3">
      <c r="A61">
        <v>-1.61800699614374</v>
      </c>
      <c r="B61">
        <v>4.3999999999999997E-2</v>
      </c>
    </row>
    <row r="62" spans="1:3">
      <c r="A62">
        <v>-1.2767302279418</v>
      </c>
      <c r="B62">
        <v>0.111</v>
      </c>
      <c r="C62" s="2">
        <f>AVERAGE(A62:A81)</f>
        <v>-0.73957889786506881</v>
      </c>
    </row>
    <row r="63" spans="1:3">
      <c r="A63">
        <v>-0.88048879873443697</v>
      </c>
      <c r="B63">
        <v>0.21199999999999999</v>
      </c>
    </row>
    <row r="64" spans="1:3">
      <c r="A64">
        <v>-1.17599319877429</v>
      </c>
      <c r="B64">
        <v>0.13500000000000001</v>
      </c>
    </row>
    <row r="65" spans="1:2">
      <c r="A65">
        <v>-0.63072596914815904</v>
      </c>
      <c r="B65">
        <v>0.26200000000000001</v>
      </c>
    </row>
    <row r="66" spans="1:2">
      <c r="A66">
        <v>-0.79029583999714703</v>
      </c>
      <c r="B66">
        <v>0.21</v>
      </c>
    </row>
    <row r="67" spans="1:2">
      <c r="A67">
        <v>-0.51807593367245797</v>
      </c>
      <c r="B67">
        <v>0.30299999999999999</v>
      </c>
    </row>
    <row r="68" spans="1:2">
      <c r="A68">
        <v>-1.03486962039598</v>
      </c>
      <c r="B68">
        <v>0.16300000000000001</v>
      </c>
    </row>
    <row r="69" spans="1:2">
      <c r="A69">
        <v>-0.393651849859877</v>
      </c>
      <c r="B69">
        <v>0.32800000000000001</v>
      </c>
    </row>
    <row r="70" spans="1:2">
      <c r="A70">
        <v>-1.2531138576010801</v>
      </c>
      <c r="B70">
        <v>0.122</v>
      </c>
    </row>
    <row r="71" spans="1:2">
      <c r="A71">
        <v>-0.238744641146686</v>
      </c>
      <c r="B71">
        <v>0.35499999999999998</v>
      </c>
    </row>
    <row r="72" spans="1:2">
      <c r="A72">
        <v>-0.55337237597129496</v>
      </c>
      <c r="B72">
        <v>0.26600000000000001</v>
      </c>
    </row>
    <row r="73" spans="1:2">
      <c r="A73">
        <v>-0.424676884425154</v>
      </c>
      <c r="B73">
        <v>0.33300000000000002</v>
      </c>
    </row>
    <row r="74" spans="1:2">
      <c r="A74">
        <v>-0.92009161718709498</v>
      </c>
      <c r="B74">
        <v>0.193</v>
      </c>
    </row>
    <row r="75" spans="1:2">
      <c r="A75">
        <v>-0.55701686860976696</v>
      </c>
      <c r="B75">
        <v>0.27500000000000002</v>
      </c>
    </row>
    <row r="76" spans="1:2">
      <c r="A76">
        <v>-0.79948075994700796</v>
      </c>
      <c r="B76">
        <v>0.21099999999999999</v>
      </c>
    </row>
    <row r="77" spans="1:2">
      <c r="A77">
        <v>-0.73340942753685801</v>
      </c>
      <c r="B77">
        <v>0.23799999999999999</v>
      </c>
    </row>
    <row r="78" spans="1:2">
      <c r="A78">
        <v>-0.128644692369946</v>
      </c>
      <c r="B78">
        <v>0.45700000000000002</v>
      </c>
    </row>
    <row r="79" spans="1:2">
      <c r="A79">
        <v>-0.67837360026489302</v>
      </c>
      <c r="B79">
        <v>0.22500000000000001</v>
      </c>
    </row>
    <row r="80" spans="1:2">
      <c r="A80">
        <v>-0.61375463358165006</v>
      </c>
      <c r="B80">
        <v>0.28599999999999998</v>
      </c>
    </row>
    <row r="81" spans="1:3">
      <c r="A81">
        <v>-1.1900671601357999</v>
      </c>
      <c r="B81">
        <v>0.128</v>
      </c>
    </row>
    <row r="82" spans="1:3">
      <c r="A82">
        <v>-0.51316343435415201</v>
      </c>
      <c r="B82">
        <v>0.30499999999999999</v>
      </c>
      <c r="C82" s="2">
        <f>AVERAGE(A82:A91)</f>
        <v>-0.36452196126841374</v>
      </c>
    </row>
    <row r="83" spans="1:3">
      <c r="A83">
        <v>-0.30533377095616199</v>
      </c>
      <c r="B83">
        <v>0.378</v>
      </c>
    </row>
    <row r="84" spans="1:3">
      <c r="A84">
        <v>-0.41081276849488202</v>
      </c>
      <c r="B84">
        <v>0.315</v>
      </c>
    </row>
    <row r="85" spans="1:3">
      <c r="A85">
        <v>-1.07519305838839</v>
      </c>
      <c r="B85">
        <v>0.154</v>
      </c>
    </row>
    <row r="86" spans="1:3">
      <c r="A86">
        <v>-0.49867866834586</v>
      </c>
      <c r="B86">
        <v>0.311</v>
      </c>
    </row>
    <row r="87" spans="1:3">
      <c r="A87">
        <v>-0.63861828295305301</v>
      </c>
      <c r="B87">
        <v>0.25</v>
      </c>
    </row>
    <row r="88" spans="1:3">
      <c r="A88">
        <v>0.151390850812158</v>
      </c>
      <c r="B88">
        <v>0.56599999999999995</v>
      </c>
    </row>
    <row r="89" spans="1:3">
      <c r="A89">
        <v>9.8132931978131901E-2</v>
      </c>
      <c r="B89">
        <v>0.54400000000000004</v>
      </c>
    </row>
    <row r="90" spans="1:3">
      <c r="A90">
        <v>-0.60986072483389198</v>
      </c>
      <c r="B90">
        <v>0.315</v>
      </c>
    </row>
    <row r="91" spans="1:3">
      <c r="A91">
        <v>0.156917312851963</v>
      </c>
      <c r="B91">
        <v>0.55700000000000005</v>
      </c>
    </row>
    <row r="92" spans="1:3">
      <c r="A92">
        <v>-0.36470012587468997</v>
      </c>
      <c r="B92">
        <v>0.36499999999999999</v>
      </c>
      <c r="C92" s="2">
        <f>AVERAGE(A92:A101)</f>
        <v>-0.15193386271098208</v>
      </c>
    </row>
    <row r="93" spans="1:3">
      <c r="A93">
        <v>1.2118902227100601</v>
      </c>
      <c r="B93">
        <v>0.84899999999999998</v>
      </c>
    </row>
    <row r="94" spans="1:3">
      <c r="A94">
        <v>-3.6144500036535097E-2</v>
      </c>
      <c r="B94">
        <v>0.47399999999999998</v>
      </c>
    </row>
    <row r="95" spans="1:3">
      <c r="A95">
        <v>1.24415613949809</v>
      </c>
      <c r="B95">
        <v>0.86899999999999999</v>
      </c>
    </row>
    <row r="96" spans="1:3">
      <c r="A96">
        <v>-1.1855082524726099</v>
      </c>
      <c r="B96">
        <v>0.13600000000000001</v>
      </c>
    </row>
    <row r="97" spans="1:3">
      <c r="A97">
        <v>-0.188187597586183</v>
      </c>
      <c r="B97">
        <v>0.45</v>
      </c>
    </row>
    <row r="98" spans="1:3">
      <c r="A98">
        <v>-0.751579439772875</v>
      </c>
      <c r="B98">
        <v>0.248</v>
      </c>
    </row>
    <row r="99" spans="1:3">
      <c r="A99">
        <v>3.8204663047343199E-2</v>
      </c>
      <c r="B99">
        <v>0.50800000000000001</v>
      </c>
    </row>
    <row r="100" spans="1:3">
      <c r="A100">
        <v>-0.57923992878580399</v>
      </c>
      <c r="B100">
        <v>0.29699999999999999</v>
      </c>
    </row>
    <row r="101" spans="1:3">
      <c r="A101">
        <v>-0.908229807836617</v>
      </c>
      <c r="B101">
        <v>0.19800000000000001</v>
      </c>
    </row>
    <row r="102" spans="1:3">
      <c r="A102">
        <v>-0.35658628925049002</v>
      </c>
      <c r="B102">
        <v>0.371</v>
      </c>
      <c r="C102" s="2">
        <f>AVERAGE(A102:A121)</f>
        <v>-0.17105364436971515</v>
      </c>
    </row>
    <row r="103" spans="1:3">
      <c r="A103">
        <v>-0.14214296667488699</v>
      </c>
      <c r="B103">
        <v>0.45300000000000001</v>
      </c>
    </row>
    <row r="104" spans="1:3">
      <c r="A104">
        <v>-0.24341482082687299</v>
      </c>
      <c r="B104">
        <v>0.40100000000000002</v>
      </c>
    </row>
    <row r="105" spans="1:3">
      <c r="A105">
        <v>-1.45754491260755E-2</v>
      </c>
      <c r="B105">
        <v>0.495</v>
      </c>
    </row>
    <row r="106" spans="1:3">
      <c r="A106">
        <v>-0.179403252783464</v>
      </c>
      <c r="B106">
        <v>0.443</v>
      </c>
    </row>
    <row r="107" spans="1:3">
      <c r="A107">
        <v>-0.28105460579362201</v>
      </c>
      <c r="B107">
        <v>0.41599999999999998</v>
      </c>
    </row>
    <row r="108" spans="1:3">
      <c r="A108">
        <v>-0.29323307498878198</v>
      </c>
      <c r="B108">
        <v>0.36899999999999999</v>
      </c>
    </row>
    <row r="109" spans="1:3">
      <c r="A109">
        <v>-0.10764084969375499</v>
      </c>
      <c r="B109">
        <v>0.47299999999999998</v>
      </c>
    </row>
    <row r="110" spans="1:3">
      <c r="A110">
        <v>-0.20479943906510401</v>
      </c>
      <c r="B110">
        <v>0.439</v>
      </c>
    </row>
    <row r="111" spans="1:3">
      <c r="A111">
        <v>0.35211302378568898</v>
      </c>
      <c r="B111">
        <v>0.621</v>
      </c>
    </row>
    <row r="112" spans="1:3">
      <c r="A112">
        <v>-0.30334254163330998</v>
      </c>
      <c r="B112">
        <v>0.41</v>
      </c>
    </row>
    <row r="113" spans="1:3">
      <c r="A113">
        <v>-0.20148061692726099</v>
      </c>
      <c r="B113">
        <v>0.45</v>
      </c>
    </row>
    <row r="114" spans="1:3">
      <c r="A114">
        <v>-0.88937078875767805</v>
      </c>
      <c r="B114">
        <v>0.19400000000000001</v>
      </c>
    </row>
    <row r="115" spans="1:3">
      <c r="A115">
        <v>-0.25250832879958302</v>
      </c>
      <c r="B115">
        <v>0.376</v>
      </c>
    </row>
    <row r="116" spans="1:3">
      <c r="A116">
        <v>-1.27527512113726E-2</v>
      </c>
      <c r="B116">
        <v>0.45900000000000002</v>
      </c>
    </row>
    <row r="117" spans="1:3">
      <c r="A117">
        <v>-0.23643528125136401</v>
      </c>
      <c r="B117">
        <v>0.38800000000000001</v>
      </c>
    </row>
    <row r="118" spans="1:3">
      <c r="A118">
        <v>0.13623046043056</v>
      </c>
      <c r="B118">
        <v>0.55500000000000005</v>
      </c>
    </row>
    <row r="119" spans="1:3">
      <c r="A119">
        <v>7.4410064697054398E-2</v>
      </c>
      <c r="B119">
        <v>0.52900000000000003</v>
      </c>
    </row>
    <row r="120" spans="1:3">
      <c r="A120">
        <v>9.5827903330574005E-2</v>
      </c>
      <c r="B120">
        <v>0.54900000000000004</v>
      </c>
    </row>
    <row r="121" spans="1:3">
      <c r="A121">
        <v>-0.36091328285455998</v>
      </c>
      <c r="B121">
        <v>0.371</v>
      </c>
    </row>
    <row r="122" spans="1:3">
      <c r="A122">
        <v>6.0332798027597202E-2</v>
      </c>
      <c r="B122">
        <v>0.46899999999999997</v>
      </c>
      <c r="C122" s="2">
        <f>AVERAGE(A122:A131)</f>
        <v>-0.91749947269689369</v>
      </c>
    </row>
    <row r="123" spans="1:3">
      <c r="A123">
        <v>-1.3432266767727099</v>
      </c>
      <c r="B123">
        <v>0.108</v>
      </c>
    </row>
    <row r="124" spans="1:3">
      <c r="A124">
        <v>-0.33364888430649903</v>
      </c>
      <c r="B124">
        <v>0.35599999999999998</v>
      </c>
    </row>
    <row r="125" spans="1:3">
      <c r="A125">
        <v>-0.165408262646178</v>
      </c>
      <c r="B125">
        <v>0.40100000000000002</v>
      </c>
    </row>
    <row r="126" spans="1:3">
      <c r="A126">
        <v>-1.0706341289415999</v>
      </c>
      <c r="B126">
        <v>0.154</v>
      </c>
    </row>
    <row r="127" spans="1:3">
      <c r="A127">
        <v>-1.80050159118334</v>
      </c>
      <c r="B127">
        <v>4.8000000000000001E-2</v>
      </c>
    </row>
    <row r="128" spans="1:3">
      <c r="A128">
        <v>-0.96461100281509504</v>
      </c>
      <c r="B128">
        <v>0.16700000000000001</v>
      </c>
    </row>
    <row r="129" spans="1:3">
      <c r="A129">
        <v>-1.2273260335531999</v>
      </c>
      <c r="B129">
        <v>0.114</v>
      </c>
    </row>
    <row r="130" spans="1:3">
      <c r="A130">
        <v>-1.5708154277050801</v>
      </c>
      <c r="B130">
        <v>7.3999999999999996E-2</v>
      </c>
    </row>
    <row r="131" spans="1:3">
      <c r="A131">
        <v>-0.75915551707283002</v>
      </c>
      <c r="B131">
        <v>0.21299999999999999</v>
      </c>
    </row>
    <row r="132" spans="1:3">
      <c r="A132">
        <v>-0.53241161370978696</v>
      </c>
      <c r="B132">
        <v>0.27100000000000002</v>
      </c>
      <c r="C132" s="2">
        <f>AVERAGE(A132:A141)</f>
        <v>-0.41456212785372804</v>
      </c>
    </row>
    <row r="133" spans="1:3">
      <c r="A133">
        <v>6.7730115945207003E-2</v>
      </c>
      <c r="B133">
        <v>0.48199999999999998</v>
      </c>
    </row>
    <row r="134" spans="1:3">
      <c r="A134">
        <v>0.36090622876553502</v>
      </c>
      <c r="B134">
        <v>0.60299999999999998</v>
      </c>
    </row>
    <row r="135" spans="1:3">
      <c r="A135">
        <v>1.8987996476151201</v>
      </c>
      <c r="B135">
        <v>0.96799999999999997</v>
      </c>
    </row>
    <row r="136" spans="1:3">
      <c r="A136">
        <v>-2.4261845673725002</v>
      </c>
      <c r="B136">
        <v>1.4999999999999999E-2</v>
      </c>
    </row>
    <row r="137" spans="1:3">
      <c r="A137">
        <v>-0.13424931637433801</v>
      </c>
      <c r="B137">
        <v>0.38500000000000001</v>
      </c>
    </row>
    <row r="138" spans="1:3">
      <c r="A138">
        <v>-1.82481898893075</v>
      </c>
      <c r="B138">
        <v>5.8000000000000003E-2</v>
      </c>
    </row>
    <row r="139" spans="1:3">
      <c r="A139">
        <v>-0.355351386190284</v>
      </c>
      <c r="B139">
        <v>0.32700000000000001</v>
      </c>
    </row>
    <row r="140" spans="1:3">
      <c r="A140">
        <v>-0.77161241278428505</v>
      </c>
      <c r="B140">
        <v>0.221</v>
      </c>
    </row>
    <row r="141" spans="1:3">
      <c r="A141">
        <v>-0.42842898550119801</v>
      </c>
      <c r="B141">
        <v>0.317</v>
      </c>
    </row>
    <row r="142" spans="1:3">
      <c r="A142">
        <v>2.66904346505853E-2</v>
      </c>
      <c r="B142">
        <v>0.502</v>
      </c>
      <c r="C142" s="2">
        <f>AVERAGE(A142:A161)</f>
        <v>-0.75862451840402989</v>
      </c>
    </row>
    <row r="143" spans="1:3">
      <c r="A143">
        <v>-1.23471691377056</v>
      </c>
      <c r="B143">
        <v>0.13200000000000001</v>
      </c>
    </row>
    <row r="144" spans="1:3">
      <c r="A144">
        <v>-1.5799163275163299</v>
      </c>
      <c r="B144">
        <v>4.9000000000000002E-2</v>
      </c>
    </row>
    <row r="145" spans="1:2">
      <c r="A145">
        <v>-0.86435326112600297</v>
      </c>
      <c r="B145">
        <v>0.189</v>
      </c>
    </row>
    <row r="146" spans="1:2">
      <c r="A146">
        <v>-1.24274145561592</v>
      </c>
      <c r="B146">
        <v>0.112</v>
      </c>
    </row>
    <row r="147" spans="1:2">
      <c r="A147">
        <v>-0.59378111533973199</v>
      </c>
      <c r="B147">
        <v>0.28899999999999998</v>
      </c>
    </row>
    <row r="148" spans="1:2">
      <c r="A148">
        <v>-1.58610374519943</v>
      </c>
      <c r="B148">
        <v>8.1000000000000003E-2</v>
      </c>
    </row>
    <row r="149" spans="1:2">
      <c r="A149">
        <v>-0.50003145249304404</v>
      </c>
      <c r="B149">
        <v>0.27650000000000002</v>
      </c>
    </row>
    <row r="150" spans="1:2">
      <c r="A150">
        <v>-0.61370555791347203</v>
      </c>
      <c r="B150">
        <v>0.25800000000000001</v>
      </c>
    </row>
    <row r="151" spans="1:2">
      <c r="A151">
        <v>1.59901404739567</v>
      </c>
      <c r="B151">
        <v>0.96599999999999997</v>
      </c>
    </row>
    <row r="152" spans="1:2">
      <c r="A152">
        <v>-1.1077849820600401</v>
      </c>
      <c r="B152">
        <v>0.13</v>
      </c>
    </row>
    <row r="153" spans="1:2">
      <c r="A153">
        <v>-5.2564220423714399E-2</v>
      </c>
      <c r="B153">
        <v>0.45100000000000001</v>
      </c>
    </row>
    <row r="154" spans="1:2">
      <c r="A154">
        <v>-0.75994629155609195</v>
      </c>
      <c r="B154">
        <v>0.23300000000000001</v>
      </c>
    </row>
    <row r="155" spans="1:2">
      <c r="A155">
        <v>-0.48459930490307901</v>
      </c>
      <c r="B155">
        <v>0.30499999999999999</v>
      </c>
    </row>
    <row r="156" spans="1:2">
      <c r="A156">
        <v>-0.64879981105667806</v>
      </c>
      <c r="B156">
        <v>0.28100000000000003</v>
      </c>
    </row>
    <row r="157" spans="1:2">
      <c r="A157">
        <v>-0.95493299759470296</v>
      </c>
      <c r="B157">
        <v>0.192</v>
      </c>
    </row>
    <row r="158" spans="1:2">
      <c r="A158">
        <v>-1.40701765948932</v>
      </c>
      <c r="B158">
        <v>9.1999999999999998E-2</v>
      </c>
    </row>
    <row r="159" spans="1:2">
      <c r="A159">
        <v>-0.60457351882865396</v>
      </c>
      <c r="B159">
        <v>0.27</v>
      </c>
    </row>
    <row r="160" spans="1:2">
      <c r="A160">
        <v>-1.6606256246723601</v>
      </c>
      <c r="B160">
        <v>6.2E-2</v>
      </c>
    </row>
    <row r="161" spans="1:2">
      <c r="A161">
        <v>-0.90200061056772596</v>
      </c>
      <c r="B161">
        <v>0.19500000000000001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pd.u.year.csv</vt:lpstr>
      <vt:lpstr>pd.u.type.csv</vt:lpstr>
      <vt:lpstr>pd.u.typeyear.csv</vt:lpstr>
      <vt:lpstr>pd.u.csv</vt:lpstr>
      <vt:lpstr>nri.u.year.csv</vt:lpstr>
      <vt:lpstr>nri.u.type.csv</vt:lpstr>
      <vt:lpstr>nri.u.typeyear.rich.csv</vt:lpstr>
      <vt:lpstr>nri_ultra_rich.csv</vt:lpstr>
      <vt:lpstr>Sheet1</vt:lpstr>
    </vt:vector>
  </TitlesOfParts>
  <Company>NAU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Jarvis</dc:creator>
  <cp:lastModifiedBy>Karl Jarvis</cp:lastModifiedBy>
  <dcterms:created xsi:type="dcterms:W3CDTF">2012-02-27T18:08:06Z</dcterms:created>
  <dcterms:modified xsi:type="dcterms:W3CDTF">2012-04-25T22:30:23Z</dcterms:modified>
</cp:coreProperties>
</file>