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u\Research\Papers\InProgress\others\Danica\"/>
    </mc:Choice>
  </mc:AlternateContent>
  <bookViews>
    <workbookView xWindow="0" yWindow="0" windowWidth="25125" windowHeight="12030"/>
  </bookViews>
  <sheets>
    <sheet name="figs_soy_production_deforestati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L38" i="3" l="1"/>
  <c r="F38" i="3"/>
  <c r="L19" i="3"/>
  <c r="F19" i="3"/>
  <c r="L28" i="3"/>
  <c r="F28" i="3"/>
  <c r="L41" i="3"/>
  <c r="F41" i="3"/>
  <c r="L26" i="3"/>
  <c r="F26" i="3"/>
  <c r="L33" i="3"/>
  <c r="F33" i="3"/>
  <c r="L13" i="3"/>
  <c r="F13" i="3"/>
  <c r="L44" i="3"/>
  <c r="F44" i="3"/>
  <c r="L4" i="3"/>
  <c r="F4" i="3"/>
  <c r="L6" i="3"/>
  <c r="F6" i="3"/>
  <c r="L43" i="3"/>
  <c r="F43" i="3"/>
  <c r="L9" i="3"/>
  <c r="F9" i="3"/>
  <c r="L23" i="3"/>
  <c r="F23" i="3"/>
  <c r="L29" i="3"/>
  <c r="F29" i="3"/>
  <c r="L36" i="3"/>
  <c r="F36" i="3"/>
  <c r="L20" i="3"/>
  <c r="F20" i="3"/>
  <c r="L2" i="3"/>
  <c r="F2" i="3"/>
  <c r="L17" i="3"/>
  <c r="F17" i="3"/>
  <c r="L25" i="3"/>
  <c r="F25" i="3"/>
  <c r="L15" i="3"/>
  <c r="F15" i="3"/>
  <c r="L40" i="3"/>
  <c r="F40" i="3"/>
  <c r="L35" i="3"/>
  <c r="F35" i="3"/>
  <c r="L11" i="3"/>
  <c r="F11" i="3"/>
  <c r="L24" i="3"/>
  <c r="F24" i="3"/>
  <c r="L8" i="3"/>
  <c r="F8" i="3"/>
  <c r="L16" i="3"/>
  <c r="F16" i="3"/>
  <c r="L31" i="3"/>
  <c r="F31" i="3"/>
  <c r="L47" i="3"/>
  <c r="F47" i="3"/>
  <c r="L5" i="3"/>
  <c r="F5" i="3"/>
  <c r="L3" i="3"/>
  <c r="F3" i="3"/>
  <c r="L37" i="3"/>
  <c r="F37" i="3"/>
  <c r="L27" i="3"/>
  <c r="F27" i="3"/>
  <c r="L18" i="3"/>
  <c r="F18" i="3"/>
  <c r="L48" i="3"/>
  <c r="F48" i="3"/>
  <c r="L10" i="3"/>
  <c r="F10" i="3"/>
  <c r="L45" i="3"/>
  <c r="F45" i="3"/>
  <c r="L14" i="3"/>
  <c r="F14" i="3"/>
  <c r="L12" i="3"/>
  <c r="F12" i="3"/>
  <c r="L49" i="3"/>
  <c r="F49" i="3"/>
  <c r="L30" i="3"/>
  <c r="F30" i="3"/>
  <c r="L39" i="3"/>
  <c r="F39" i="3"/>
  <c r="L42" i="3"/>
  <c r="F42" i="3"/>
  <c r="L32" i="3"/>
  <c r="F32" i="3"/>
  <c r="L46" i="3"/>
  <c r="F46" i="3"/>
  <c r="L22" i="3"/>
  <c r="F22" i="3"/>
  <c r="L34" i="3"/>
  <c r="F34" i="3"/>
  <c r="L21" i="3"/>
  <c r="F21" i="3"/>
  <c r="L7" i="3"/>
  <c r="F7" i="3"/>
</calcChain>
</file>

<file path=xl/sharedStrings.xml><?xml version="1.0" encoding="utf-8"?>
<sst xmlns="http://schemas.openxmlformats.org/spreadsheetml/2006/main" count="108" uniqueCount="64">
  <si>
    <t>country</t>
  </si>
  <si>
    <t>Brazil</t>
  </si>
  <si>
    <t>Paraguay</t>
  </si>
  <si>
    <t>Uruguay</t>
  </si>
  <si>
    <t>India</t>
  </si>
  <si>
    <t>South Africa</t>
  </si>
  <si>
    <t>Ethiopia</t>
  </si>
  <si>
    <t>Malawi</t>
  </si>
  <si>
    <t>Zambia</t>
  </si>
  <si>
    <t>Uganda</t>
  </si>
  <si>
    <t>Cambodia</t>
  </si>
  <si>
    <t>Togo</t>
  </si>
  <si>
    <t>Mali</t>
  </si>
  <si>
    <t>Bhutan</t>
  </si>
  <si>
    <t>Liberia</t>
  </si>
  <si>
    <t>Rwanda</t>
  </si>
  <si>
    <t>Senegal</t>
  </si>
  <si>
    <t>Belize</t>
  </si>
  <si>
    <t>Cameroon</t>
  </si>
  <si>
    <t>Burkina Faso</t>
  </si>
  <si>
    <t>Guyana</t>
  </si>
  <si>
    <t>Myanmar</t>
  </si>
  <si>
    <t>Lao People's Democratic Republic</t>
  </si>
  <si>
    <t>Suriname</t>
  </si>
  <si>
    <t>Timor-Leste</t>
  </si>
  <si>
    <t>Benin</t>
  </si>
  <si>
    <t>Burundi</t>
  </si>
  <si>
    <t>Madagascar</t>
  </si>
  <si>
    <t>Angola</t>
  </si>
  <si>
    <t>Kenya</t>
  </si>
  <si>
    <t>Honduras</t>
  </si>
  <si>
    <t>El Salvador</t>
  </si>
  <si>
    <t>Sri Lanka</t>
  </si>
  <si>
    <t>Gabon</t>
  </si>
  <si>
    <t>Nigeria</t>
  </si>
  <si>
    <t>Zimbabwe</t>
  </si>
  <si>
    <t>Nicaragua</t>
  </si>
  <si>
    <t>Panama</t>
  </si>
  <si>
    <t>Guatemala</t>
  </si>
  <si>
    <t>Ecuador</t>
  </si>
  <si>
    <t>Peru</t>
  </si>
  <si>
    <t>Venezuela (Bolivarian Republic of)</t>
  </si>
  <si>
    <t>Philippines</t>
  </si>
  <si>
    <t>Bangladesh</t>
  </si>
  <si>
    <t>Costa Rica</t>
  </si>
  <si>
    <t>Colombia</t>
  </si>
  <si>
    <t>Malaysia</t>
  </si>
  <si>
    <t>Thailand</t>
  </si>
  <si>
    <t>Indonesia</t>
  </si>
  <si>
    <t xml:space="preserve">estimated production area (ha, assuming 2.5 tonnes/ha) (yield arranged from 2.1 to 3.6 toones/ha, http://farmdocdaily.illinois.edu/pdf/fdd090916.pdf) </t>
  </si>
  <si>
    <t>cover.2000.gt50.ha</t>
  </si>
  <si>
    <t>sum.loss.ha</t>
  </si>
  <si>
    <t>sum.importMUSD</t>
  </si>
  <si>
    <t>sum.exportMUSD</t>
  </si>
  <si>
    <t>net (export-import)</t>
  </si>
  <si>
    <t>income00</t>
  </si>
  <si>
    <t>LM</t>
  </si>
  <si>
    <t>L</t>
  </si>
  <si>
    <t>UM</t>
  </si>
  <si>
    <t>NA</t>
  </si>
  <si>
    <t>export (tonnes)</t>
  </si>
  <si>
    <t>import (tonne)</t>
  </si>
  <si>
    <t>production (tonnes)</t>
  </si>
  <si>
    <t>average production (tonnes/year)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</si>
</sst>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1" fillId="2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13" sqref="O13"/>
    </sheetView>
  </sheetViews>
  <sheetFormatPr defaultRowHeight="15" x14ac:dyDescent="0.25"/>
  <cols>
    <col min="2" max="2" width="18.85546875" customWidth="1"/>
    <col min="3" max="3" width="16" customWidth="1"/>
    <col min="4" max="4" width="19.85546875" customWidth="1"/>
    <col min="5" max="5" width="23.85546875" customWidth="1"/>
    <col min="6" max="6" width="23.28515625" customWidth="1"/>
    <col min="9" max="9" width="23.28515625" customWidth="1"/>
  </cols>
  <sheetData>
    <row r="1" spans="1:13" s="1" customFormat="1" x14ac:dyDescent="0.25">
      <c r="A1" s="1" t="s">
        <v>0</v>
      </c>
      <c r="B1" s="1" t="s">
        <v>61</v>
      </c>
      <c r="C1" s="1" t="s">
        <v>60</v>
      </c>
      <c r="D1" s="1" t="s">
        <v>62</v>
      </c>
      <c r="E1" s="2" t="s">
        <v>63</v>
      </c>
      <c r="F1" s="4" t="s">
        <v>49</v>
      </c>
      <c r="G1" t="s">
        <v>55</v>
      </c>
      <c r="H1" t="s">
        <v>50</v>
      </c>
      <c r="I1" s="3" t="s">
        <v>51</v>
      </c>
      <c r="J1" t="s">
        <v>52</v>
      </c>
      <c r="K1" t="s">
        <v>53</v>
      </c>
      <c r="L1" t="s">
        <v>54</v>
      </c>
      <c r="M1"/>
    </row>
    <row r="2" spans="1:13" x14ac:dyDescent="0.25">
      <c r="A2" t="s">
        <v>28</v>
      </c>
      <c r="B2">
        <v>6293</v>
      </c>
      <c r="C2" t="e">
        <v>#N/A</v>
      </c>
      <c r="D2">
        <v>58239</v>
      </c>
      <c r="E2" s="3">
        <f>D2/13</f>
        <v>4479.9230769230771</v>
      </c>
      <c r="F2" s="5">
        <f>E2/2.5</f>
        <v>1791.9692307692308</v>
      </c>
      <c r="G2" t="s">
        <v>57</v>
      </c>
      <c r="H2">
        <v>35722680</v>
      </c>
      <c r="I2" s="3">
        <v>951750.63</v>
      </c>
      <c r="J2">
        <v>5.3579999999999997</v>
      </c>
      <c r="K2">
        <v>0</v>
      </c>
      <c r="L2">
        <f>K2-J2</f>
        <v>-5.3579999999999997</v>
      </c>
    </row>
    <row r="3" spans="1:13" x14ac:dyDescent="0.25">
      <c r="A3" t="s">
        <v>43</v>
      </c>
      <c r="B3">
        <v>1157696</v>
      </c>
      <c r="C3" t="e">
        <v>#N/A</v>
      </c>
      <c r="D3">
        <v>473325</v>
      </c>
      <c r="E3" s="3">
        <f t="shared" ref="E3:E49" si="0">D3/13</f>
        <v>36409.615384615383</v>
      </c>
      <c r="F3" s="5">
        <f>E3/2.5</f>
        <v>14563.846153846152</v>
      </c>
      <c r="G3" t="s">
        <v>57</v>
      </c>
      <c r="H3">
        <v>2238434</v>
      </c>
      <c r="I3" s="3">
        <v>50300.01</v>
      </c>
      <c r="J3">
        <v>716.24599999999998</v>
      </c>
      <c r="K3">
        <v>0</v>
      </c>
      <c r="L3">
        <f>K3-J3</f>
        <v>-716.24599999999998</v>
      </c>
    </row>
    <row r="4" spans="1:13" x14ac:dyDescent="0.25">
      <c r="A4" t="s">
        <v>17</v>
      </c>
      <c r="B4">
        <v>168</v>
      </c>
      <c r="C4">
        <v>45</v>
      </c>
      <c r="D4">
        <v>8776</v>
      </c>
      <c r="E4" s="3">
        <f t="shared" si="0"/>
        <v>675.07692307692309</v>
      </c>
      <c r="F4" s="5">
        <f>E4/2.5</f>
        <v>270.03076923076924</v>
      </c>
      <c r="G4" t="s">
        <v>56</v>
      </c>
      <c r="H4">
        <v>3353735</v>
      </c>
      <c r="I4" s="3">
        <v>66855.78</v>
      </c>
      <c r="J4">
        <v>0.36699999999999999</v>
      </c>
      <c r="K4">
        <v>2.1000000000000001E-2</v>
      </c>
      <c r="L4">
        <f>K4-J4</f>
        <v>-0.34599999999999997</v>
      </c>
    </row>
    <row r="5" spans="1:13" x14ac:dyDescent="0.25">
      <c r="A5" t="s">
        <v>25</v>
      </c>
      <c r="B5">
        <v>7279</v>
      </c>
      <c r="C5">
        <v>1756</v>
      </c>
      <c r="D5">
        <v>344315</v>
      </c>
      <c r="E5" s="3">
        <f t="shared" si="0"/>
        <v>26485.76923076923</v>
      </c>
      <c r="F5" s="5">
        <f>E5/2.5</f>
        <v>10594.307692307691</v>
      </c>
      <c r="G5" t="s">
        <v>57</v>
      </c>
      <c r="H5">
        <v>9841</v>
      </c>
      <c r="I5" s="3">
        <v>3745.26</v>
      </c>
      <c r="J5">
        <v>2.423</v>
      </c>
      <c r="K5">
        <v>0.79100000000000004</v>
      </c>
      <c r="L5">
        <f>K5-J5</f>
        <v>-1.6320000000000001</v>
      </c>
    </row>
    <row r="6" spans="1:13" x14ac:dyDescent="0.25">
      <c r="A6" t="s">
        <v>13</v>
      </c>
      <c r="B6">
        <v>72</v>
      </c>
      <c r="C6">
        <v>39</v>
      </c>
      <c r="D6">
        <v>9858</v>
      </c>
      <c r="E6" s="3">
        <f t="shared" si="0"/>
        <v>758.30769230769226</v>
      </c>
      <c r="F6" s="5">
        <f>E6/2.5</f>
        <v>303.32307692307688</v>
      </c>
      <c r="G6" t="s">
        <v>57</v>
      </c>
      <c r="H6">
        <v>4030528</v>
      </c>
      <c r="I6" s="3">
        <v>5993.01</v>
      </c>
      <c r="J6">
        <v>3.5000000000000003E-2</v>
      </c>
      <c r="K6">
        <v>1.0999999999999999E-2</v>
      </c>
      <c r="L6">
        <f>K6-J6</f>
        <v>-2.4000000000000004E-2</v>
      </c>
    </row>
    <row r="7" spans="1:13" x14ac:dyDescent="0.25">
      <c r="A7" t="s">
        <v>1</v>
      </c>
      <c r="B7">
        <v>5375237</v>
      </c>
      <c r="C7">
        <v>301016774</v>
      </c>
      <c r="D7">
        <v>702408100</v>
      </c>
      <c r="E7" s="3">
        <f t="shared" si="0"/>
        <v>54031392.307692304</v>
      </c>
      <c r="F7" s="5">
        <f>E7/2.5</f>
        <v>21612556.92307692</v>
      </c>
      <c r="G7" t="s">
        <v>58</v>
      </c>
      <c r="H7">
        <v>904922010</v>
      </c>
      <c r="I7" s="3">
        <v>32807059.469999999</v>
      </c>
      <c r="J7">
        <v>1290.7380000000001</v>
      </c>
      <c r="K7">
        <v>126944.19</v>
      </c>
      <c r="L7">
        <f>K7-J7</f>
        <v>125653.452</v>
      </c>
    </row>
    <row r="8" spans="1:13" x14ac:dyDescent="0.25">
      <c r="A8" t="s">
        <v>19</v>
      </c>
      <c r="B8">
        <v>10351</v>
      </c>
      <c r="C8">
        <v>775</v>
      </c>
      <c r="D8">
        <v>154409</v>
      </c>
      <c r="E8" s="3">
        <f t="shared" si="0"/>
        <v>11877.615384615385</v>
      </c>
      <c r="F8" s="5">
        <f>E8/2.5</f>
        <v>4751.0461538461541</v>
      </c>
      <c r="G8" t="s">
        <v>57</v>
      </c>
      <c r="H8">
        <v>6</v>
      </c>
      <c r="I8" s="3">
        <v>2.0699999999999998</v>
      </c>
      <c r="J8">
        <v>0.92100000000000004</v>
      </c>
      <c r="K8">
        <v>0.35</v>
      </c>
      <c r="L8">
        <f>K8-J8</f>
        <v>-0.57100000000000006</v>
      </c>
    </row>
    <row r="9" spans="1:13" x14ac:dyDescent="0.25">
      <c r="A9" t="s">
        <v>26</v>
      </c>
      <c r="B9">
        <v>5446</v>
      </c>
      <c r="C9" t="e">
        <v>#N/A</v>
      </c>
      <c r="D9">
        <v>28740</v>
      </c>
      <c r="E9" s="3">
        <f t="shared" si="0"/>
        <v>2210.7692307692309</v>
      </c>
      <c r="F9" s="5">
        <f>E9/2.5</f>
        <v>884.30769230769238</v>
      </c>
      <c r="G9" t="s">
        <v>57</v>
      </c>
      <c r="H9">
        <v>162707</v>
      </c>
      <c r="I9" s="3">
        <v>6027.75</v>
      </c>
      <c r="J9">
        <v>1.796</v>
      </c>
      <c r="K9">
        <v>0</v>
      </c>
      <c r="L9">
        <f>K9-J9</f>
        <v>-1.796</v>
      </c>
    </row>
    <row r="10" spans="1:13" x14ac:dyDescent="0.25">
      <c r="A10" t="s">
        <v>10</v>
      </c>
      <c r="B10">
        <v>4397</v>
      </c>
      <c r="C10">
        <v>163630</v>
      </c>
      <c r="D10">
        <v>1296529</v>
      </c>
      <c r="E10" s="3">
        <f t="shared" si="0"/>
        <v>99733</v>
      </c>
      <c r="F10" s="5">
        <f>E10/2.5</f>
        <v>39893.199999999997</v>
      </c>
      <c r="G10" t="s">
        <v>57</v>
      </c>
      <c r="H10">
        <v>13325618</v>
      </c>
      <c r="I10" s="3">
        <v>1358839.35</v>
      </c>
      <c r="J10">
        <v>1.7749999999999999</v>
      </c>
      <c r="K10">
        <v>7.6680000000000001</v>
      </c>
      <c r="L10">
        <f>K10-J10</f>
        <v>5.8930000000000007</v>
      </c>
    </row>
    <row r="11" spans="1:13" x14ac:dyDescent="0.25">
      <c r="A11" t="s">
        <v>18</v>
      </c>
      <c r="B11">
        <v>2358</v>
      </c>
      <c r="C11">
        <v>38</v>
      </c>
      <c r="D11">
        <v>110619</v>
      </c>
      <c r="E11" s="3">
        <f t="shared" si="0"/>
        <v>8509.1538461538457</v>
      </c>
      <c r="F11" s="5">
        <f>E11/2.5</f>
        <v>3403.6615384615384</v>
      </c>
      <c r="G11" t="s">
        <v>57</v>
      </c>
      <c r="H11">
        <v>42742404</v>
      </c>
      <c r="I11" s="3">
        <v>367866.72</v>
      </c>
      <c r="J11">
        <v>0.36099999999999999</v>
      </c>
      <c r="K11">
        <v>1.2E-2</v>
      </c>
      <c r="L11">
        <f>K11-J11</f>
        <v>-0.34899999999999998</v>
      </c>
    </row>
    <row r="12" spans="1:13" x14ac:dyDescent="0.25">
      <c r="A12" t="s">
        <v>45</v>
      </c>
      <c r="B12">
        <v>4732394</v>
      </c>
      <c r="C12">
        <v>2155</v>
      </c>
      <c r="D12">
        <v>853364</v>
      </c>
      <c r="E12" s="3">
        <f t="shared" si="0"/>
        <v>65643.38461538461</v>
      </c>
      <c r="F12" s="5">
        <f>E12/2.5</f>
        <v>26257.353846153845</v>
      </c>
      <c r="G12" t="s">
        <v>56</v>
      </c>
      <c r="H12">
        <v>150465860</v>
      </c>
      <c r="I12" s="3">
        <v>2586519.81</v>
      </c>
      <c r="J12">
        <v>1306.0519999999999</v>
      </c>
      <c r="K12">
        <v>2.8540000000000001</v>
      </c>
      <c r="L12">
        <f>K12-J12</f>
        <v>-1303.1979999999999</v>
      </c>
    </row>
    <row r="13" spans="1:13" x14ac:dyDescent="0.25">
      <c r="A13" t="s">
        <v>44</v>
      </c>
      <c r="B13">
        <v>3083887</v>
      </c>
      <c r="C13">
        <v>692</v>
      </c>
      <c r="D13">
        <v>0</v>
      </c>
      <c r="E13" s="3">
        <f t="shared" si="0"/>
        <v>0</v>
      </c>
      <c r="F13" s="5">
        <f>E13/2.5</f>
        <v>0</v>
      </c>
      <c r="G13" t="s">
        <v>58</v>
      </c>
      <c r="H13">
        <v>6803266</v>
      </c>
      <c r="I13" s="3">
        <v>162683.19</v>
      </c>
      <c r="J13">
        <v>1101.951</v>
      </c>
      <c r="K13">
        <v>0.628</v>
      </c>
      <c r="L13">
        <f>K13-J13</f>
        <v>-1101.3230000000001</v>
      </c>
    </row>
    <row r="14" spans="1:13" x14ac:dyDescent="0.25">
      <c r="A14" t="s">
        <v>39</v>
      </c>
      <c r="B14">
        <v>26576</v>
      </c>
      <c r="C14">
        <v>246888</v>
      </c>
      <c r="D14">
        <v>1016411</v>
      </c>
      <c r="E14" s="3">
        <f t="shared" si="0"/>
        <v>78185.461538461532</v>
      </c>
      <c r="F14" s="5">
        <f>E14/2.5</f>
        <v>31274.184615384613</v>
      </c>
      <c r="G14" t="s">
        <v>56</v>
      </c>
      <c r="H14">
        <v>33828961</v>
      </c>
      <c r="I14" s="3">
        <v>550934.28</v>
      </c>
      <c r="J14">
        <v>115.746</v>
      </c>
      <c r="K14">
        <v>52.83</v>
      </c>
      <c r="L14">
        <f>K14-J14</f>
        <v>-62.915999999999997</v>
      </c>
    </row>
    <row r="15" spans="1:13" x14ac:dyDescent="0.25">
      <c r="A15" t="s">
        <v>31</v>
      </c>
      <c r="B15">
        <v>5407</v>
      </c>
      <c r="C15">
        <v>134</v>
      </c>
      <c r="D15">
        <v>48370</v>
      </c>
      <c r="E15" s="3">
        <f t="shared" si="0"/>
        <v>3720.7692307692309</v>
      </c>
      <c r="F15" s="5">
        <f>E15/2.5</f>
        <v>1488.3076923076924</v>
      </c>
      <c r="G15" t="s">
        <v>56</v>
      </c>
      <c r="H15">
        <v>1272510</v>
      </c>
      <c r="I15" s="3">
        <v>51147.18</v>
      </c>
      <c r="J15">
        <v>6.819</v>
      </c>
      <c r="K15">
        <v>4.9000000000000002E-2</v>
      </c>
      <c r="L15">
        <f>K15-J15</f>
        <v>-6.77</v>
      </c>
    </row>
    <row r="16" spans="1:13" x14ac:dyDescent="0.25">
      <c r="A16" t="s">
        <v>6</v>
      </c>
      <c r="B16">
        <v>23556</v>
      </c>
      <c r="C16">
        <v>26721</v>
      </c>
      <c r="D16">
        <v>157003</v>
      </c>
      <c r="E16" s="3">
        <f t="shared" si="0"/>
        <v>12077.153846153846</v>
      </c>
      <c r="F16" s="5">
        <f>E16/2.5</f>
        <v>4830.8615384615387</v>
      </c>
      <c r="G16" t="s">
        <v>57</v>
      </c>
      <c r="H16">
        <v>7465582</v>
      </c>
      <c r="I16" s="3">
        <v>155812.5</v>
      </c>
      <c r="J16">
        <v>0.70099999999999996</v>
      </c>
      <c r="K16">
        <v>39.045000000000002</v>
      </c>
      <c r="L16">
        <f>K16-J16</f>
        <v>38.344000000000001</v>
      </c>
    </row>
    <row r="17" spans="1:12" x14ac:dyDescent="0.25">
      <c r="A17" t="s">
        <v>33</v>
      </c>
      <c r="B17">
        <v>13725</v>
      </c>
      <c r="C17" t="e">
        <v>#N/A</v>
      </c>
      <c r="D17">
        <v>37726</v>
      </c>
      <c r="E17" s="3">
        <f t="shared" si="0"/>
        <v>2902</v>
      </c>
      <c r="F17" s="5">
        <f>E17/2.5</f>
        <v>1160.8</v>
      </c>
      <c r="G17" t="s">
        <v>58</v>
      </c>
      <c r="H17">
        <v>47228694</v>
      </c>
      <c r="I17" s="3">
        <v>217219.05</v>
      </c>
      <c r="J17">
        <v>13.992000000000001</v>
      </c>
      <c r="K17">
        <v>0</v>
      </c>
      <c r="L17">
        <f>K17-J17</f>
        <v>-13.992000000000001</v>
      </c>
    </row>
    <row r="18" spans="1:12" x14ac:dyDescent="0.25">
      <c r="A18" t="s">
        <v>38</v>
      </c>
      <c r="B18">
        <v>102636</v>
      </c>
      <c r="C18">
        <v>6685</v>
      </c>
      <c r="D18">
        <v>459775</v>
      </c>
      <c r="E18" s="3">
        <f t="shared" si="0"/>
        <v>35367.307692307695</v>
      </c>
      <c r="F18" s="5">
        <f>E18/2.5</f>
        <v>14146.923076923078</v>
      </c>
      <c r="G18" t="s">
        <v>56</v>
      </c>
      <c r="H18">
        <v>12708593</v>
      </c>
      <c r="I18" s="3">
        <v>906651.63</v>
      </c>
      <c r="J18">
        <v>61.911999999999999</v>
      </c>
      <c r="K18">
        <v>5.9779999999999998</v>
      </c>
      <c r="L18">
        <f>K18-J18</f>
        <v>-55.933999999999997</v>
      </c>
    </row>
    <row r="19" spans="1:12" x14ac:dyDescent="0.25">
      <c r="A19" t="s">
        <v>20</v>
      </c>
      <c r="B19">
        <v>7520</v>
      </c>
      <c r="C19">
        <v>3</v>
      </c>
      <c r="D19">
        <v>0</v>
      </c>
      <c r="E19" s="3">
        <f t="shared" si="0"/>
        <v>0</v>
      </c>
      <c r="F19" s="5">
        <f>E19/2.5</f>
        <v>0</v>
      </c>
      <c r="G19" t="s">
        <v>56</v>
      </c>
      <c r="H19">
        <v>37669079</v>
      </c>
      <c r="I19" s="3">
        <v>93023.28</v>
      </c>
      <c r="J19">
        <v>0.68500000000000005</v>
      </c>
      <c r="K19">
        <v>1E-3</v>
      </c>
      <c r="L19">
        <f>K19-J19</f>
        <v>-0.68400000000000005</v>
      </c>
    </row>
    <row r="20" spans="1:12" x14ac:dyDescent="0.25">
      <c r="A20" t="s">
        <v>30</v>
      </c>
      <c r="B20">
        <v>14267</v>
      </c>
      <c r="C20">
        <v>982</v>
      </c>
      <c r="D20">
        <v>19467</v>
      </c>
      <c r="E20" s="3">
        <f t="shared" si="0"/>
        <v>1497.4615384615386</v>
      </c>
      <c r="F20" s="5">
        <f>E20/2.5</f>
        <v>598.98461538461538</v>
      </c>
      <c r="G20" t="s">
        <v>56</v>
      </c>
      <c r="H20">
        <v>11963338</v>
      </c>
      <c r="I20" s="3">
        <v>498015.18</v>
      </c>
      <c r="J20">
        <v>7.3280000000000003</v>
      </c>
      <c r="K20">
        <v>0.85</v>
      </c>
      <c r="L20">
        <f>K20-J20</f>
        <v>-6.4780000000000006</v>
      </c>
    </row>
    <row r="21" spans="1:12" x14ac:dyDescent="0.25">
      <c r="A21" t="s">
        <v>4</v>
      </c>
      <c r="B21">
        <v>1610</v>
      </c>
      <c r="C21">
        <v>503750</v>
      </c>
      <c r="D21">
        <v>118172800</v>
      </c>
      <c r="E21" s="3">
        <f t="shared" si="0"/>
        <v>9090215.384615384</v>
      </c>
      <c r="F21" s="5">
        <f>E21/2.5</f>
        <v>3636086.1538461535</v>
      </c>
      <c r="G21" t="s">
        <v>57</v>
      </c>
      <c r="H21">
        <v>47232995</v>
      </c>
      <c r="I21" s="3">
        <v>801991.08</v>
      </c>
      <c r="J21">
        <v>8.3949999999999996</v>
      </c>
      <c r="K21">
        <v>269.98700000000002</v>
      </c>
      <c r="L21">
        <f>K21-J21</f>
        <v>261.59200000000004</v>
      </c>
    </row>
    <row r="22" spans="1:12" x14ac:dyDescent="0.25">
      <c r="A22" t="s">
        <v>48</v>
      </c>
      <c r="B22">
        <v>18787026</v>
      </c>
      <c r="C22">
        <v>15784</v>
      </c>
      <c r="D22">
        <v>10413776</v>
      </c>
      <c r="E22" s="3">
        <f t="shared" si="0"/>
        <v>801059.69230769225</v>
      </c>
      <c r="F22" s="5">
        <f>E22/2.5</f>
        <v>320423.87692307692</v>
      </c>
      <c r="G22" t="s">
        <v>57</v>
      </c>
      <c r="H22">
        <v>296571521</v>
      </c>
      <c r="I22" s="3">
        <v>16657336.08</v>
      </c>
      <c r="J22">
        <v>7590.875</v>
      </c>
      <c r="K22">
        <v>11.506</v>
      </c>
      <c r="L22">
        <f>K22-J22</f>
        <v>-7579.3689999999997</v>
      </c>
    </row>
    <row r="23" spans="1:12" x14ac:dyDescent="0.25">
      <c r="A23" t="s">
        <v>29</v>
      </c>
      <c r="B23">
        <v>87285</v>
      </c>
      <c r="C23">
        <v>18233</v>
      </c>
      <c r="D23">
        <v>27568</v>
      </c>
      <c r="E23" s="3">
        <f t="shared" si="0"/>
        <v>2120.6153846153848</v>
      </c>
      <c r="F23" s="5">
        <f>E23/2.5</f>
        <v>848.2461538461539</v>
      </c>
      <c r="G23" t="s">
        <v>57</v>
      </c>
      <c r="H23">
        <v>2855156</v>
      </c>
      <c r="I23" s="3">
        <v>186107.49</v>
      </c>
      <c r="J23">
        <v>14.936999999999999</v>
      </c>
      <c r="K23">
        <v>8.5809999999999995</v>
      </c>
      <c r="L23">
        <f>K23-J23</f>
        <v>-6.3559999999999999</v>
      </c>
    </row>
    <row r="24" spans="1:12" x14ac:dyDescent="0.25">
      <c r="A24" t="s">
        <v>22</v>
      </c>
      <c r="B24" t="e">
        <v>#N/A</v>
      </c>
      <c r="C24">
        <v>1626</v>
      </c>
      <c r="D24">
        <v>119056</v>
      </c>
      <c r="E24" s="3">
        <f t="shared" si="0"/>
        <v>9158.1538461538457</v>
      </c>
      <c r="F24" s="5">
        <f>E24/2.5</f>
        <v>3663.2615384615383</v>
      </c>
      <c r="G24" t="s">
        <v>57</v>
      </c>
      <c r="H24">
        <v>32605413</v>
      </c>
      <c r="I24" s="3">
        <v>1177427.43</v>
      </c>
      <c r="J24">
        <v>0.96599999999999997</v>
      </c>
      <c r="K24">
        <v>0</v>
      </c>
      <c r="L24">
        <f>K24-J24</f>
        <v>-0.96599999999999997</v>
      </c>
    </row>
    <row r="25" spans="1:12" x14ac:dyDescent="0.25">
      <c r="A25" t="s">
        <v>14</v>
      </c>
      <c r="B25">
        <v>120</v>
      </c>
      <c r="C25" t="e">
        <v>#N/A</v>
      </c>
      <c r="D25">
        <v>39814</v>
      </c>
      <c r="E25" s="3">
        <f t="shared" si="0"/>
        <v>3062.6153846153848</v>
      </c>
      <c r="F25" s="5">
        <f>E25/2.5</f>
        <v>1225.0461538461539</v>
      </c>
      <c r="G25" t="s">
        <v>57</v>
      </c>
      <c r="H25">
        <v>12666837</v>
      </c>
      <c r="I25" s="3">
        <v>346634.91</v>
      </c>
      <c r="J25">
        <v>0.126</v>
      </c>
      <c r="K25">
        <v>0</v>
      </c>
      <c r="L25">
        <f>K25-J25</f>
        <v>-0.126</v>
      </c>
    </row>
    <row r="26" spans="1:12" x14ac:dyDescent="0.25">
      <c r="A26" t="s">
        <v>27</v>
      </c>
      <c r="B26">
        <v>1638</v>
      </c>
      <c r="C26">
        <v>33</v>
      </c>
      <c r="D26">
        <v>625</v>
      </c>
      <c r="E26" s="3">
        <f t="shared" si="0"/>
        <v>48.07692307692308</v>
      </c>
      <c r="F26" s="5">
        <f>E26/2.5</f>
        <v>19.230769230769234</v>
      </c>
      <c r="G26" t="s">
        <v>57</v>
      </c>
      <c r="H26">
        <v>18105057</v>
      </c>
      <c r="I26" s="3">
        <v>1219006.3500000001</v>
      </c>
      <c r="J26">
        <v>4.2</v>
      </c>
      <c r="K26">
        <v>3.5999999999999997E-2</v>
      </c>
      <c r="L26">
        <f>K26-J26</f>
        <v>-4.1640000000000006</v>
      </c>
    </row>
    <row r="27" spans="1:12" x14ac:dyDescent="0.25">
      <c r="A27" t="s">
        <v>7</v>
      </c>
      <c r="B27">
        <v>27290</v>
      </c>
      <c r="C27">
        <v>39709</v>
      </c>
      <c r="D27">
        <v>661495</v>
      </c>
      <c r="E27" s="3">
        <f t="shared" si="0"/>
        <v>50884.230769230766</v>
      </c>
      <c r="F27" s="5">
        <f>E27/2.5</f>
        <v>20353.692307692305</v>
      </c>
      <c r="G27" t="s">
        <v>57</v>
      </c>
      <c r="H27">
        <v>329458</v>
      </c>
      <c r="I27" s="3">
        <v>39236.85</v>
      </c>
      <c r="J27">
        <v>5.7030000000000003</v>
      </c>
      <c r="K27">
        <v>26.988</v>
      </c>
      <c r="L27">
        <f>K27-J27</f>
        <v>21.285</v>
      </c>
    </row>
    <row r="28" spans="1:12" x14ac:dyDescent="0.25">
      <c r="A28" t="s">
        <v>46</v>
      </c>
      <c r="B28">
        <v>8125396</v>
      </c>
      <c r="C28">
        <v>304908</v>
      </c>
      <c r="D28">
        <v>0</v>
      </c>
      <c r="E28" s="3">
        <f t="shared" si="0"/>
        <v>0</v>
      </c>
      <c r="F28" s="5">
        <f>E28/2.5</f>
        <v>0</v>
      </c>
      <c r="G28" t="s">
        <v>58</v>
      </c>
      <c r="H28">
        <v>56209665</v>
      </c>
      <c r="I28" s="3">
        <v>5086737.2699999996</v>
      </c>
      <c r="J28">
        <v>2458.1019999999999</v>
      </c>
      <c r="K28">
        <v>121.621</v>
      </c>
      <c r="L28">
        <f>K28-J28</f>
        <v>-2336.4809999999998</v>
      </c>
    </row>
    <row r="29" spans="1:12" x14ac:dyDescent="0.25">
      <c r="A29" t="s">
        <v>12</v>
      </c>
      <c r="B29">
        <v>208</v>
      </c>
      <c r="C29">
        <v>42</v>
      </c>
      <c r="D29">
        <v>31896</v>
      </c>
      <c r="E29" s="3">
        <f t="shared" si="0"/>
        <v>2453.5384615384614</v>
      </c>
      <c r="F29" s="5">
        <f>E29/2.5</f>
        <v>981.4153846153846</v>
      </c>
      <c r="G29" t="s">
        <v>57</v>
      </c>
      <c r="H29">
        <v>437</v>
      </c>
      <c r="I29" s="3">
        <v>238.32</v>
      </c>
      <c r="J29">
        <v>2.1999999999999999E-2</v>
      </c>
      <c r="K29">
        <v>3.0000000000000001E-3</v>
      </c>
      <c r="L29">
        <f>K29-J29</f>
        <v>-1.9E-2</v>
      </c>
    </row>
    <row r="30" spans="1:12" x14ac:dyDescent="0.25">
      <c r="A30" t="s">
        <v>21</v>
      </c>
      <c r="B30" t="e">
        <v>#N/A</v>
      </c>
      <c r="C30">
        <v>46753</v>
      </c>
      <c r="D30">
        <v>2326500</v>
      </c>
      <c r="E30" s="3">
        <f t="shared" si="0"/>
        <v>178961.53846153847</v>
      </c>
      <c r="F30" s="5">
        <f>E30/2.5</f>
        <v>71584.61538461539</v>
      </c>
      <c r="G30" t="s">
        <v>57</v>
      </c>
      <c r="H30">
        <v>67232280</v>
      </c>
      <c r="I30" s="3">
        <v>1460556.45</v>
      </c>
      <c r="J30">
        <v>0.69499999999999995</v>
      </c>
      <c r="K30">
        <v>0</v>
      </c>
      <c r="L30">
        <f>K30-J30</f>
        <v>-0.69499999999999995</v>
      </c>
    </row>
    <row r="31" spans="1:12" x14ac:dyDescent="0.25">
      <c r="A31" t="s">
        <v>36</v>
      </c>
      <c r="B31">
        <v>5025</v>
      </c>
      <c r="C31">
        <v>3553</v>
      </c>
      <c r="D31">
        <v>61822</v>
      </c>
      <c r="E31" s="3">
        <f t="shared" si="0"/>
        <v>4755.5384615384619</v>
      </c>
      <c r="F31" s="5">
        <f>E31/2.5</f>
        <v>1902.2153846153847</v>
      </c>
      <c r="G31" t="s">
        <v>57</v>
      </c>
      <c r="H31">
        <v>12896023</v>
      </c>
      <c r="I31" s="3">
        <v>836596.44</v>
      </c>
      <c r="J31">
        <v>35.484999999999999</v>
      </c>
      <c r="K31">
        <v>1.7989999999999999</v>
      </c>
      <c r="L31">
        <f>K31-J31</f>
        <v>-33.686</v>
      </c>
    </row>
    <row r="32" spans="1:12" x14ac:dyDescent="0.25">
      <c r="A32" t="s">
        <v>34</v>
      </c>
      <c r="B32">
        <v>60202</v>
      </c>
      <c r="C32">
        <v>142000</v>
      </c>
      <c r="D32">
        <v>6626522</v>
      </c>
      <c r="E32" s="3">
        <f t="shared" si="0"/>
        <v>509732.46153846156</v>
      </c>
      <c r="F32" s="5">
        <f>E32/2.5</f>
        <v>203892.98461538463</v>
      </c>
      <c r="G32" t="s">
        <v>57</v>
      </c>
      <c r="H32">
        <v>5040751</v>
      </c>
      <c r="I32" s="3">
        <v>165674.43</v>
      </c>
      <c r="J32">
        <v>17.335000000000001</v>
      </c>
      <c r="K32">
        <v>0</v>
      </c>
      <c r="L32">
        <f>K32-J32</f>
        <v>-17.335000000000001</v>
      </c>
    </row>
    <row r="33" spans="1:12" x14ac:dyDescent="0.25">
      <c r="A33" t="s">
        <v>37</v>
      </c>
      <c r="B33">
        <v>28682</v>
      </c>
      <c r="C33" t="e">
        <v>#N/A</v>
      </c>
      <c r="D33">
        <v>1278</v>
      </c>
      <c r="E33" s="3">
        <f t="shared" si="0"/>
        <v>98.307692307692307</v>
      </c>
      <c r="F33" s="5">
        <f>E33/2.5</f>
        <v>39.323076923076925</v>
      </c>
      <c r="G33" t="s">
        <v>58</v>
      </c>
      <c r="H33">
        <v>10424026</v>
      </c>
      <c r="I33" s="3">
        <v>267256.98</v>
      </c>
      <c r="J33">
        <v>47.893999999999998</v>
      </c>
      <c r="K33">
        <v>0</v>
      </c>
      <c r="L33">
        <f>K33-J33</f>
        <v>-47.893999999999998</v>
      </c>
    </row>
    <row r="34" spans="1:12" x14ac:dyDescent="0.25">
      <c r="A34" t="s">
        <v>2</v>
      </c>
      <c r="B34">
        <v>201515</v>
      </c>
      <c r="C34">
        <v>37903808</v>
      </c>
      <c r="D34">
        <v>61649635</v>
      </c>
      <c r="E34" s="3">
        <f t="shared" si="0"/>
        <v>4742279.615384615</v>
      </c>
      <c r="F34" s="5">
        <f>E34/2.5</f>
        <v>1896911.846153846</v>
      </c>
      <c r="G34" t="s">
        <v>56</v>
      </c>
      <c r="H34">
        <v>21542883</v>
      </c>
      <c r="I34" s="3">
        <v>2646105.84</v>
      </c>
      <c r="J34">
        <v>124.431</v>
      </c>
      <c r="K34">
        <v>13854.942999999999</v>
      </c>
      <c r="L34">
        <f>K34-J34</f>
        <v>13730.511999999999</v>
      </c>
    </row>
    <row r="35" spans="1:12" x14ac:dyDescent="0.25">
      <c r="A35" t="s">
        <v>40</v>
      </c>
      <c r="B35">
        <v>871464</v>
      </c>
      <c r="C35">
        <v>477</v>
      </c>
      <c r="D35">
        <v>35428</v>
      </c>
      <c r="E35" s="3">
        <f t="shared" si="0"/>
        <v>2725.2307692307691</v>
      </c>
      <c r="F35" s="5">
        <f>E35/2.5</f>
        <v>1090.0923076923077</v>
      </c>
      <c r="G35" t="s">
        <v>56</v>
      </c>
      <c r="H35">
        <v>151273109</v>
      </c>
      <c r="I35" s="3">
        <v>1742003.91</v>
      </c>
      <c r="J35">
        <v>395.262</v>
      </c>
      <c r="K35">
        <v>0.49099999999999999</v>
      </c>
      <c r="L35">
        <f>K35-J35</f>
        <v>-394.77100000000002</v>
      </c>
    </row>
    <row r="36" spans="1:12" x14ac:dyDescent="0.25">
      <c r="A36" t="s">
        <v>42</v>
      </c>
      <c r="B36">
        <v>2110338</v>
      </c>
      <c r="C36">
        <v>329</v>
      </c>
      <c r="D36">
        <v>11427</v>
      </c>
      <c r="E36" s="3">
        <f t="shared" si="0"/>
        <v>879</v>
      </c>
      <c r="F36" s="5">
        <f>E36/2.5</f>
        <v>351.6</v>
      </c>
      <c r="G36" t="s">
        <v>56</v>
      </c>
      <c r="H36">
        <v>31525256</v>
      </c>
      <c r="I36" s="3">
        <v>639146.97</v>
      </c>
      <c r="J36">
        <v>616.01199999999994</v>
      </c>
      <c r="K36">
        <v>0.28899999999999998</v>
      </c>
      <c r="L36">
        <f>K36-J36</f>
        <v>-615.72299999999996</v>
      </c>
    </row>
    <row r="37" spans="1:12" x14ac:dyDescent="0.25">
      <c r="A37" t="s">
        <v>15</v>
      </c>
      <c r="B37">
        <v>4963</v>
      </c>
      <c r="C37">
        <v>32</v>
      </c>
      <c r="D37">
        <v>394116</v>
      </c>
      <c r="E37" s="3">
        <f t="shared" si="0"/>
        <v>30316.615384615383</v>
      </c>
      <c r="F37" s="5">
        <f>E37/2.5</f>
        <v>12126.646153846154</v>
      </c>
      <c r="G37" t="s">
        <v>57</v>
      </c>
      <c r="H37">
        <v>294695</v>
      </c>
      <c r="I37" s="3">
        <v>7137.81</v>
      </c>
      <c r="J37">
        <v>0.20300000000000001</v>
      </c>
      <c r="K37">
        <v>3.0000000000000001E-3</v>
      </c>
      <c r="L37">
        <f>K37-J37</f>
        <v>-0.2</v>
      </c>
    </row>
    <row r="38" spans="1:12" x14ac:dyDescent="0.25">
      <c r="A38" t="s">
        <v>16</v>
      </c>
      <c r="B38">
        <v>17540</v>
      </c>
      <c r="C38" t="e">
        <v>#N/A</v>
      </c>
      <c r="D38">
        <v>0</v>
      </c>
      <c r="E38" s="3">
        <f t="shared" si="0"/>
        <v>0</v>
      </c>
      <c r="F38" s="5">
        <f>E38/2.5</f>
        <v>0</v>
      </c>
      <c r="G38" t="s">
        <v>57</v>
      </c>
      <c r="H38">
        <v>2117</v>
      </c>
      <c r="I38" s="3">
        <v>172.53</v>
      </c>
      <c r="J38">
        <v>0.255</v>
      </c>
      <c r="K38">
        <v>0</v>
      </c>
      <c r="L38">
        <f>K38-J38</f>
        <v>-0.255</v>
      </c>
    </row>
    <row r="39" spans="1:12" x14ac:dyDescent="0.25">
      <c r="A39" t="s">
        <v>5</v>
      </c>
      <c r="B39">
        <v>349373</v>
      </c>
      <c r="C39">
        <v>539399</v>
      </c>
      <c r="D39">
        <v>4585155</v>
      </c>
      <c r="E39" s="3">
        <f t="shared" si="0"/>
        <v>352704.23076923075</v>
      </c>
      <c r="F39" s="5">
        <f>E39/2.5</f>
        <v>141081.69230769231</v>
      </c>
      <c r="G39" t="s">
        <v>58</v>
      </c>
      <c r="H39">
        <v>4245121</v>
      </c>
      <c r="I39" s="3">
        <v>856009.26</v>
      </c>
      <c r="J39">
        <v>75.866</v>
      </c>
      <c r="K39">
        <v>257.90699999999998</v>
      </c>
      <c r="L39">
        <f>K39-J39</f>
        <v>182.041</v>
      </c>
    </row>
    <row r="40" spans="1:12" x14ac:dyDescent="0.25">
      <c r="A40" t="s">
        <v>32</v>
      </c>
      <c r="B40">
        <v>20086</v>
      </c>
      <c r="C40">
        <v>1456</v>
      </c>
      <c r="D40">
        <v>42090</v>
      </c>
      <c r="E40" s="3">
        <f t="shared" si="0"/>
        <v>3237.6923076923076</v>
      </c>
      <c r="F40" s="5">
        <f>E40/2.5</f>
        <v>1295.0769230769231</v>
      </c>
      <c r="G40" t="s">
        <v>56</v>
      </c>
      <c r="H40">
        <v>6163495</v>
      </c>
      <c r="I40" s="3">
        <v>91466.01</v>
      </c>
      <c r="J40">
        <v>9.4280000000000008</v>
      </c>
      <c r="K40">
        <v>1.331</v>
      </c>
      <c r="L40">
        <f>K40-J40</f>
        <v>-8.0970000000000013</v>
      </c>
    </row>
    <row r="41" spans="1:12" x14ac:dyDescent="0.25">
      <c r="A41" t="s">
        <v>23</v>
      </c>
      <c r="B41">
        <v>1136</v>
      </c>
      <c r="C41" t="e">
        <v>#N/A</v>
      </c>
      <c r="D41">
        <v>335</v>
      </c>
      <c r="E41" s="3">
        <f t="shared" si="0"/>
        <v>25.76923076923077</v>
      </c>
      <c r="F41" s="5">
        <f>E41/2.5</f>
        <v>10.307692307692308</v>
      </c>
      <c r="G41" t="s">
        <v>56</v>
      </c>
      <c r="H41">
        <v>27769801</v>
      </c>
      <c r="I41" s="3">
        <v>74644.649999999994</v>
      </c>
      <c r="J41">
        <v>1.165</v>
      </c>
      <c r="K41">
        <v>0</v>
      </c>
      <c r="L41">
        <f>K41-J41</f>
        <v>-1.165</v>
      </c>
    </row>
    <row r="42" spans="1:12" x14ac:dyDescent="0.25">
      <c r="A42" t="s">
        <v>47</v>
      </c>
      <c r="B42">
        <v>21072344</v>
      </c>
      <c r="C42">
        <v>15064</v>
      </c>
      <c r="D42">
        <v>2617739</v>
      </c>
      <c r="E42" s="3">
        <f t="shared" si="0"/>
        <v>201364.53846153847</v>
      </c>
      <c r="F42" s="5">
        <f>E42/2.5</f>
        <v>80545.815384615387</v>
      </c>
      <c r="G42" t="s">
        <v>56</v>
      </c>
      <c r="H42">
        <v>29011351</v>
      </c>
      <c r="I42" s="3">
        <v>1038750.12</v>
      </c>
      <c r="J42">
        <v>7340.2619999999997</v>
      </c>
      <c r="K42">
        <v>14.529</v>
      </c>
      <c r="L42">
        <f>K42-J42</f>
        <v>-7325.7329999999993</v>
      </c>
    </row>
    <row r="43" spans="1:12" x14ac:dyDescent="0.25">
      <c r="A43" t="s">
        <v>24</v>
      </c>
      <c r="B43" t="e">
        <v>#N/A</v>
      </c>
      <c r="C43" t="e">
        <v>#N/A</v>
      </c>
      <c r="D43">
        <v>11820</v>
      </c>
      <c r="E43" s="3">
        <f t="shared" si="0"/>
        <v>909.23076923076928</v>
      </c>
      <c r="F43" s="5">
        <f>E43/2.5</f>
        <v>363.69230769230774</v>
      </c>
      <c r="G43" t="s">
        <v>59</v>
      </c>
      <c r="H43">
        <v>1046509</v>
      </c>
      <c r="I43" s="3">
        <v>8519.58</v>
      </c>
      <c r="J43">
        <v>1.337</v>
      </c>
      <c r="K43">
        <v>0</v>
      </c>
      <c r="L43">
        <f>K43-J43</f>
        <v>-1.337</v>
      </c>
    </row>
    <row r="44" spans="1:12" x14ac:dyDescent="0.25">
      <c r="A44" t="s">
        <v>11</v>
      </c>
      <c r="B44">
        <v>788</v>
      </c>
      <c r="C44">
        <v>3715</v>
      </c>
      <c r="D44">
        <v>6705</v>
      </c>
      <c r="E44" s="3">
        <f t="shared" si="0"/>
        <v>515.76923076923072</v>
      </c>
      <c r="F44" s="5">
        <f>E44/2.5</f>
        <v>206.30769230769229</v>
      </c>
      <c r="G44" t="s">
        <v>57</v>
      </c>
      <c r="H44">
        <v>127822</v>
      </c>
      <c r="I44" s="3">
        <v>4879.3500000000004</v>
      </c>
      <c r="J44">
        <v>0.224</v>
      </c>
      <c r="K44">
        <v>5.2679999999999998</v>
      </c>
      <c r="L44">
        <f>K44-J44</f>
        <v>5.0439999999999996</v>
      </c>
    </row>
    <row r="45" spans="1:12" x14ac:dyDescent="0.25">
      <c r="A45" t="s">
        <v>9</v>
      </c>
      <c r="B45">
        <v>2180</v>
      </c>
      <c r="C45">
        <v>23127</v>
      </c>
      <c r="D45">
        <v>1422847</v>
      </c>
      <c r="E45" s="3">
        <f t="shared" si="0"/>
        <v>109449.76923076923</v>
      </c>
      <c r="F45" s="5">
        <f>E45/2.5</f>
        <v>43779.907692307694</v>
      </c>
      <c r="G45" t="s">
        <v>57</v>
      </c>
      <c r="H45">
        <v>4121905</v>
      </c>
      <c r="I45" s="3">
        <v>321675.21000000002</v>
      </c>
      <c r="J45">
        <v>0.72599999999999998</v>
      </c>
      <c r="K45">
        <v>8.3030000000000008</v>
      </c>
      <c r="L45">
        <f>K45-J45</f>
        <v>7.5770000000000008</v>
      </c>
    </row>
    <row r="46" spans="1:12" x14ac:dyDescent="0.25">
      <c r="A46" t="s">
        <v>3</v>
      </c>
      <c r="B46">
        <v>175902</v>
      </c>
      <c r="C46">
        <v>10608979</v>
      </c>
      <c r="D46">
        <v>9933920</v>
      </c>
      <c r="E46" s="3">
        <f t="shared" si="0"/>
        <v>764147.69230769225</v>
      </c>
      <c r="F46" s="5">
        <f>E46/2.5</f>
        <v>305659.07692307688</v>
      </c>
      <c r="G46" t="s">
        <v>58</v>
      </c>
      <c r="H46">
        <v>2239986</v>
      </c>
      <c r="I46" s="3">
        <v>227206.35</v>
      </c>
      <c r="J46">
        <v>2285.4749999999999</v>
      </c>
      <c r="K46">
        <v>6127.2079999999996</v>
      </c>
      <c r="L46">
        <f>K46-J46</f>
        <v>3841.7329999999997</v>
      </c>
    </row>
    <row r="47" spans="1:12" x14ac:dyDescent="0.25">
      <c r="A47" t="s">
        <v>41</v>
      </c>
      <c r="B47">
        <v>1005378</v>
      </c>
      <c r="C47">
        <v>2100</v>
      </c>
      <c r="D47">
        <v>338267</v>
      </c>
      <c r="E47" s="3">
        <f t="shared" si="0"/>
        <v>26020.538461538461</v>
      </c>
      <c r="F47" s="5">
        <f>E47/2.5</f>
        <v>10408.215384615385</v>
      </c>
      <c r="G47" t="s">
        <v>58</v>
      </c>
      <c r="H47">
        <v>103114654</v>
      </c>
      <c r="I47" s="3">
        <v>1194320.43</v>
      </c>
      <c r="J47">
        <v>567.06399999999996</v>
      </c>
      <c r="K47">
        <v>0.40200000000000002</v>
      </c>
      <c r="L47">
        <f>K47-J47</f>
        <v>-566.66199999999992</v>
      </c>
    </row>
    <row r="48" spans="1:12" x14ac:dyDescent="0.25">
      <c r="A48" t="s">
        <v>8</v>
      </c>
      <c r="B48">
        <v>56969</v>
      </c>
      <c r="C48">
        <v>59217</v>
      </c>
      <c r="D48">
        <v>885427</v>
      </c>
      <c r="E48" s="3">
        <f t="shared" si="0"/>
        <v>68109.769230769234</v>
      </c>
      <c r="F48" s="5">
        <f>E48/2.5</f>
        <v>27243.907692307694</v>
      </c>
      <c r="G48" t="s">
        <v>57</v>
      </c>
      <c r="H48">
        <v>9239008</v>
      </c>
      <c r="I48" s="3">
        <v>455909.85</v>
      </c>
      <c r="J48">
        <v>4.66</v>
      </c>
      <c r="K48">
        <v>25.196999999999999</v>
      </c>
      <c r="L48">
        <f>K48-J48</f>
        <v>20.536999999999999</v>
      </c>
    </row>
    <row r="49" spans="1:12" x14ac:dyDescent="0.25">
      <c r="A49" t="s">
        <v>35</v>
      </c>
      <c r="B49">
        <v>122901</v>
      </c>
      <c r="C49">
        <v>48901</v>
      </c>
      <c r="D49">
        <v>1173383</v>
      </c>
      <c r="E49" s="3">
        <f t="shared" si="0"/>
        <v>90260.230769230766</v>
      </c>
      <c r="F49" s="5">
        <f>E49/2.5</f>
        <v>36104.092307692306</v>
      </c>
      <c r="G49" t="s">
        <v>57</v>
      </c>
      <c r="H49">
        <v>373213</v>
      </c>
      <c r="I49" s="3">
        <v>66518.55</v>
      </c>
      <c r="J49">
        <v>24.734000000000002</v>
      </c>
      <c r="K49">
        <v>0.68799999999999994</v>
      </c>
      <c r="L49">
        <f>K49-J49</f>
        <v>-24.046000000000003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figs_soy_production_deforestati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2018-05-09T17:00:59Z</dcterms:created>
  <dcterms:modified xsi:type="dcterms:W3CDTF">2018-05-23T23:54:51Z</dcterms:modified>
</cp:coreProperties>
</file>