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61" documentId="8_{B929FCB0-E0C7-431A-BBAD-50753464D6D6}" xr6:coauthVersionLast="47" xr6:coauthVersionMax="47" xr10:uidLastSave="{82ECE1A9-F00F-4D1A-A5E1-DEC1E708B55F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6" i="1"/>
  <c r="H835" i="1"/>
  <c r="I65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3" i="1"/>
  <c r="H255" i="1"/>
  <c r="H581" i="1"/>
  <c r="H422" i="1"/>
  <c r="H252" i="1"/>
  <c r="H63" i="1"/>
  <c r="H775" i="1"/>
  <c r="H785" i="1"/>
  <c r="H794" i="1"/>
  <c r="H817" i="1"/>
  <c r="H802" i="1"/>
  <c r="H768" i="1"/>
  <c r="H809" i="1"/>
  <c r="H752" i="1"/>
  <c r="H777" i="1"/>
  <c r="H786" i="1"/>
  <c r="H577" i="1"/>
  <c r="H717" i="1"/>
  <c r="H580" i="1"/>
  <c r="H791" i="1"/>
  <c r="H773" i="1"/>
  <c r="H790" i="1"/>
  <c r="H404" i="1"/>
  <c r="H401" i="1"/>
  <c r="H237" i="1"/>
  <c r="H234" i="1"/>
  <c r="H52" i="1"/>
  <c r="H414" i="1"/>
  <c r="H609" i="1"/>
  <c r="H403" i="1"/>
  <c r="H397" i="1"/>
  <c r="H236" i="1"/>
  <c r="H230" i="1"/>
  <c r="H50" i="1"/>
  <c r="H524" i="1"/>
  <c r="H713" i="1"/>
  <c r="H783" i="1"/>
  <c r="H677" i="1"/>
  <c r="H750" i="1"/>
  <c r="H782" i="1"/>
  <c r="H800" i="1"/>
  <c r="H604" i="1"/>
  <c r="H712" i="1"/>
  <c r="H244" i="1"/>
  <c r="H523" i="1"/>
  <c r="H675" i="1"/>
  <c r="H603" i="1"/>
  <c r="H711" i="1"/>
  <c r="H789" i="1"/>
  <c r="I518" i="1"/>
  <c r="I407" i="1"/>
  <c r="I240" i="1"/>
  <c r="H411" i="1"/>
  <c r="H522" i="1"/>
  <c r="H602" i="1"/>
  <c r="H610" i="1"/>
  <c r="H62" i="1"/>
  <c r="H803" i="1"/>
  <c r="H678" i="1"/>
  <c r="H485" i="1"/>
  <c r="H769" i="1"/>
  <c r="H815" i="1"/>
  <c r="H808" i="1"/>
  <c r="I36" i="1"/>
  <c r="I216" i="1"/>
  <c r="I374" i="1"/>
  <c r="I710" i="1"/>
  <c r="I509" i="1"/>
  <c r="I824" i="1"/>
  <c r="I198" i="1"/>
  <c r="I355" i="1"/>
  <c r="I187" i="1"/>
  <c r="I184" i="1"/>
  <c r="I178" i="1"/>
  <c r="H674" i="1"/>
  <c r="H606" i="1"/>
  <c r="H44" i="1"/>
  <c r="H733" i="1"/>
  <c r="H748" i="1"/>
  <c r="H48" i="1"/>
  <c r="H810" i="1"/>
  <c r="I412" i="1"/>
  <c r="I732" i="1"/>
  <c r="I801" i="1"/>
  <c r="I770" i="1"/>
  <c r="I737" i="1"/>
  <c r="I739" i="1"/>
  <c r="I738" i="1"/>
  <c r="I744" i="1"/>
  <c r="I662" i="1"/>
  <c r="I745" i="1"/>
  <c r="I740" i="1"/>
  <c r="I669" i="1"/>
  <c r="I706" i="1"/>
  <c r="I707" i="1"/>
  <c r="I708" i="1"/>
  <c r="I705" i="1"/>
  <c r="I596" i="1"/>
  <c r="I743" i="1"/>
  <c r="I667" i="1"/>
  <c r="I746" i="1"/>
  <c r="I507" i="1"/>
  <c r="I670" i="1"/>
  <c r="I659" i="1"/>
  <c r="I666" i="1"/>
  <c r="I668" i="1"/>
  <c r="I665" i="1"/>
  <c r="I660" i="1"/>
  <c r="I661" i="1"/>
  <c r="I594" i="1"/>
  <c r="I671" i="1"/>
  <c r="I588" i="1"/>
  <c r="I499" i="1"/>
  <c r="I590" i="1"/>
  <c r="I704" i="1"/>
  <c r="I601" i="1"/>
  <c r="I598" i="1"/>
  <c r="I504" i="1"/>
  <c r="I599" i="1"/>
  <c r="I387" i="1"/>
  <c r="I591" i="1"/>
  <c r="I595" i="1"/>
  <c r="I502" i="1"/>
  <c r="I508" i="1"/>
  <c r="I514" i="1"/>
  <c r="I505" i="1"/>
  <c r="I503" i="1"/>
  <c r="I35" i="1"/>
  <c r="I372" i="1"/>
  <c r="I385" i="1"/>
  <c r="I592" i="1"/>
  <c r="I384" i="1"/>
  <c r="I368" i="1"/>
  <c r="I672" i="1"/>
  <c r="I516" i="1"/>
  <c r="I673" i="1"/>
  <c r="I498" i="1"/>
  <c r="I593" i="1"/>
  <c r="I381" i="1"/>
  <c r="I510" i="1"/>
  <c r="I394" i="1"/>
  <c r="I364" i="1"/>
  <c r="I513" i="1"/>
  <c r="I391" i="1"/>
  <c r="I382" i="1"/>
  <c r="I500" i="1"/>
  <c r="I515" i="1"/>
  <c r="I389" i="1"/>
  <c r="I741" i="1"/>
  <c r="I597" i="1"/>
  <c r="I379" i="1"/>
  <c r="I370" i="1"/>
  <c r="I709" i="1"/>
  <c r="I589" i="1"/>
  <c r="I742" i="1"/>
  <c r="I378" i="1"/>
  <c r="I367" i="1"/>
  <c r="I501" i="1"/>
  <c r="I206" i="1"/>
  <c r="I203" i="1"/>
  <c r="I369" i="1"/>
  <c r="I202" i="1"/>
  <c r="I506" i="1"/>
  <c r="I386" i="1"/>
  <c r="I600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6" i="1"/>
  <c r="I663" i="1"/>
  <c r="I7" i="1"/>
  <c r="I6" i="1"/>
  <c r="I703" i="1"/>
  <c r="I24" i="1"/>
  <c r="I218" i="1"/>
  <c r="I43" i="1"/>
  <c r="I228" i="1"/>
  <c r="I214" i="1"/>
  <c r="I376" i="1"/>
  <c r="I375" i="1"/>
  <c r="I201" i="1"/>
  <c r="I664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6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7" i="1"/>
  <c r="I584" i="1"/>
  <c r="I492" i="1"/>
  <c r="I14" i="1"/>
  <c r="I658" i="1"/>
  <c r="I10" i="1"/>
  <c r="I354" i="1"/>
  <c r="I11" i="1"/>
  <c r="I8" i="1"/>
  <c r="I5" i="1"/>
  <c r="I179" i="1"/>
  <c r="I344" i="1"/>
  <c r="I657" i="1"/>
  <c r="I491" i="1"/>
  <c r="I496" i="1"/>
  <c r="I9" i="1"/>
  <c r="I585" i="1"/>
  <c r="I190" i="1"/>
  <c r="I353" i="1"/>
  <c r="I188" i="1"/>
  <c r="I185" i="1"/>
  <c r="I586" i="1"/>
  <c r="I12" i="1"/>
  <c r="I4" i="1"/>
  <c r="I197" i="1"/>
  <c r="I194" i="1"/>
  <c r="I348" i="1"/>
  <c r="I655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<sst xmlns="http://schemas.openxmlformats.org/spreadsheetml/2006/main" count="8000" uniqueCount="1106">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</sst>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A850" workbookViewId="0">
      <selection activeCell="A855" sqref="A855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>C176*H176</f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>C177*H177</f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>C178*H178</f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>C179*H179</f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>C180*H180</f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>C181*H181</f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>C182*H182</f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>C183*H183</f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>C184*H184</f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>C185*H185</f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>C186*H186</f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>C187*H187</f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>C188*H188</f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>C189*H189</f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>C190*H190</f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>C191*H191</f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>C192*H192</f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>C193*H193</f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>C194*H194</f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>C195*H195</f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>C196*H196</f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>C197*H197</f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>C198*H198</f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>H200*C200</f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>H201*C201</f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>H202*C202</f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>H203*C203</f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>H204*C204</f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>H205*C205</f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>H206*C206</f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>H207*C207</f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>H208*C208</f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>H209*C209</f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>H210*C210</f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>H211*C211</f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>H212*C212</f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>H213*C213</f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>H214*C214</f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>H215*C215</f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>H216*C216</f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>H217*C217</f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>H218*C218</f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>H219*C219</f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>H220*C220</f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>H221*C221</f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>H222*C222</f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>H223*C223</f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>H224*C224</f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>H225*C225</f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>H226*C226</f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>H227*C227</f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>H228*C228</f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>H229*C229</f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>C344*H344</f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>C345*H345</f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>C346*H346</f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>C347*H347</f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>C348*H348</f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>C349*H349</f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>C350*H350</f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>C351*H351</f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>C352*H352</f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>C353*H353</f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>C354*H354</f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>C355*H355</f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>C356*H356</f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>C357*H357</f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>C358*H358</f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>H361*C361</f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>H362*C362</f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>H363*C363</f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>H364*C364</f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>H365*C365</f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>H366*C366</f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>H367*C367</f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>H368*C368</f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>H369*C369</f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>H370*C370</f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>H371*C371</f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>H372*C372</f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>H373*C373</f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>H374*C374</f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>H375*C375</f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>H376*C376</f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>H377*C377</f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>H378*C378</f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>H379*C379</f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>H380*C380</f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>H381*C381</f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>H382*C382</f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>H383*C383</f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>H384*C384</f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>H385*C385</f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>H386*C386</f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>H387*C387</f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>H388*C388</f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>H389*C389</f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>H390*C390</f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>H391*C391</f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>H392*C392</f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>H393*C393</f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>H394*C394</f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>H395*C395</f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>H396*C396</f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>C491*H491</f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>C492*H492</f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>C493*H493</f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>C494*H494</f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>C495*H495</f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>C496*H496</f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>C497*H497</f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>H499*C499</f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>H500*C500</f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>H501*C501</f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>H502*C502</f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>H503*C503</f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>H504*C504</f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>H505*C505</f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>H506*C506</f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>H507*C507</f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>H508*C508</f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>H509*C509</f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>H510*C510</f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>H511*C511</f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>H512*C512</f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>H513*C513</f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>H514*C514</f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>H515*C515</f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>H516*C516</f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>H517*C517</f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>H518*C518</f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B573" s="1">
        <v>35</v>
      </c>
      <c r="C573" s="1">
        <v>2</v>
      </c>
      <c r="D573" s="1">
        <v>2025</v>
      </c>
      <c r="E573" s="1">
        <v>69</v>
      </c>
      <c r="F573" s="1" t="s">
        <v>785</v>
      </c>
      <c r="G573" s="1" t="s">
        <v>1054</v>
      </c>
      <c r="H573" s="1">
        <v>75</v>
      </c>
      <c r="K573" s="1" t="s">
        <v>938</v>
      </c>
      <c r="N573" s="1" t="s">
        <v>14</v>
      </c>
      <c r="O573" s="1" t="s">
        <v>39</v>
      </c>
      <c r="P573" s="1" t="s">
        <v>771</v>
      </c>
      <c r="Q573" s="1" t="s">
        <v>1055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1056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1057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C576" s="1">
        <v>3</v>
      </c>
      <c r="D576" s="1">
        <v>2025</v>
      </c>
      <c r="E576" s="7" t="s">
        <v>573</v>
      </c>
      <c r="F576" s="7" t="s">
        <v>436</v>
      </c>
      <c r="G576" s="12" t="s">
        <v>491</v>
      </c>
      <c r="H576" s="1">
        <v>30</v>
      </c>
      <c r="I576" s="2"/>
      <c r="K576" s="1" t="s">
        <v>496</v>
      </c>
      <c r="N576" s="1" t="s">
        <v>115</v>
      </c>
      <c r="O576" s="1" t="s">
        <v>171</v>
      </c>
      <c r="P576" s="1" t="s">
        <v>625</v>
      </c>
      <c r="Q576" s="1" t="s">
        <v>15</v>
      </c>
      <c r="R576" s="1" t="s">
        <v>626</v>
      </c>
      <c r="S576" s="1" t="s">
        <v>17</v>
      </c>
    </row>
    <row r="577" spans="1:20" x14ac:dyDescent="0.45">
      <c r="A577" s="1">
        <v>4</v>
      </c>
      <c r="C577" s="7">
        <v>3</v>
      </c>
      <c r="D577" s="7">
        <v>2025</v>
      </c>
      <c r="E577" s="7" t="s">
        <v>573</v>
      </c>
      <c r="F577" s="7" t="s">
        <v>436</v>
      </c>
      <c r="G577" s="38" t="s">
        <v>428</v>
      </c>
      <c r="H577" s="2">
        <f>1994/24</f>
        <v>83.083333333333329</v>
      </c>
      <c r="I577" s="17"/>
      <c r="J577" s="7"/>
      <c r="K577" s="7" t="s">
        <v>452</v>
      </c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573</v>
      </c>
      <c r="F578" s="7" t="s">
        <v>436</v>
      </c>
      <c r="G578" s="38" t="s">
        <v>465</v>
      </c>
      <c r="H578" s="7">
        <v>30</v>
      </c>
      <c r="I578" s="17"/>
      <c r="J578" s="7"/>
      <c r="K578" s="7" t="s">
        <v>343</v>
      </c>
      <c r="L578" s="7"/>
      <c r="M578" s="7"/>
      <c r="N578" s="7" t="s">
        <v>115</v>
      </c>
      <c r="O578" s="7" t="s">
        <v>171</v>
      </c>
      <c r="P578" s="7" t="s">
        <v>627</v>
      </c>
      <c r="Q578" s="7" t="s">
        <v>167</v>
      </c>
      <c r="R578" s="7" t="s">
        <v>628</v>
      </c>
      <c r="S578" s="7" t="s">
        <v>147</v>
      </c>
      <c r="T578" s="7"/>
    </row>
    <row r="579" spans="1:20" x14ac:dyDescent="0.45">
      <c r="A579" s="1">
        <v>4</v>
      </c>
      <c r="C579" s="7">
        <v>3</v>
      </c>
      <c r="D579" s="7">
        <v>2025</v>
      </c>
      <c r="E579" s="7" t="s">
        <v>573</v>
      </c>
      <c r="F579" s="7" t="s">
        <v>436</v>
      </c>
      <c r="G579" s="38" t="s">
        <v>455</v>
      </c>
      <c r="H579" s="7">
        <v>85</v>
      </c>
      <c r="I579" s="17"/>
      <c r="J579" s="7"/>
      <c r="K579" s="7" t="s">
        <v>457</v>
      </c>
      <c r="L579" s="7"/>
      <c r="M579" s="7"/>
      <c r="N579" s="7" t="s">
        <v>14</v>
      </c>
      <c r="O579" s="7" t="s">
        <v>39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3</v>
      </c>
      <c r="D580" s="7">
        <v>2025</v>
      </c>
      <c r="E580" s="7" t="s">
        <v>504</v>
      </c>
      <c r="F580" s="7" t="s">
        <v>436</v>
      </c>
      <c r="G580" s="38" t="s">
        <v>427</v>
      </c>
      <c r="H580" s="2">
        <f>996/12</f>
        <v>83</v>
      </c>
      <c r="I580" s="17"/>
      <c r="J580" s="7"/>
      <c r="K580" s="7" t="s">
        <v>451</v>
      </c>
      <c r="L580" s="7"/>
      <c r="M580" s="7"/>
      <c r="N580" s="7" t="s">
        <v>115</v>
      </c>
      <c r="O580" s="7" t="s">
        <v>171</v>
      </c>
      <c r="P580" s="7" t="s">
        <v>622</v>
      </c>
      <c r="Q580" s="7" t="s">
        <v>15</v>
      </c>
      <c r="R580" s="7" t="s">
        <v>623</v>
      </c>
      <c r="S580" s="7" t="s">
        <v>17</v>
      </c>
      <c r="T580" s="7"/>
    </row>
    <row r="581" spans="1:20" x14ac:dyDescent="0.45">
      <c r="A581" s="1">
        <v>4</v>
      </c>
      <c r="C581" s="7">
        <v>2</v>
      </c>
      <c r="D581" s="7">
        <v>2025</v>
      </c>
      <c r="E581" s="7" t="s">
        <v>504</v>
      </c>
      <c r="F581" s="7" t="s">
        <v>436</v>
      </c>
      <c r="G581" s="38" t="s">
        <v>432</v>
      </c>
      <c r="H581" s="7">
        <f>199/12</f>
        <v>16.583333333333332</v>
      </c>
      <c r="I581" s="17"/>
      <c r="J581" s="7"/>
      <c r="K581" s="7" t="s">
        <v>314</v>
      </c>
      <c r="L581" s="7"/>
      <c r="M581" s="7"/>
      <c r="N581" s="7" t="s">
        <v>14</v>
      </c>
      <c r="O581" s="7" t="s">
        <v>39</v>
      </c>
      <c r="P581" s="7"/>
      <c r="Q581" s="7" t="s">
        <v>167</v>
      </c>
      <c r="R581" s="7"/>
      <c r="S581" s="7" t="s">
        <v>147</v>
      </c>
      <c r="T581" s="7"/>
    </row>
    <row r="582" spans="1:20" x14ac:dyDescent="0.45">
      <c r="A582" s="1">
        <v>4</v>
      </c>
      <c r="C582" s="7">
        <v>4</v>
      </c>
      <c r="D582" s="7">
        <v>2025</v>
      </c>
      <c r="E582" s="7" t="s">
        <v>413</v>
      </c>
      <c r="F582" s="7" t="s">
        <v>419</v>
      </c>
      <c r="G582" s="18" t="s">
        <v>423</v>
      </c>
      <c r="H582" s="7">
        <v>60</v>
      </c>
      <c r="I582" s="17"/>
      <c r="J582" s="7"/>
      <c r="K582" s="7"/>
      <c r="L582" s="7"/>
      <c r="M582" s="7"/>
      <c r="N582" s="7" t="s">
        <v>14</v>
      </c>
      <c r="O582" s="7" t="s">
        <v>0</v>
      </c>
      <c r="P582" s="7"/>
      <c r="Q582" s="7" t="s">
        <v>15</v>
      </c>
      <c r="R582" s="7"/>
      <c r="S582" s="7" t="s">
        <v>17</v>
      </c>
      <c r="T582" s="7"/>
    </row>
    <row r="583" spans="1:20" x14ac:dyDescent="0.45">
      <c r="A583" s="1">
        <v>4</v>
      </c>
      <c r="C583" s="7">
        <v>2</v>
      </c>
      <c r="D583" s="7">
        <v>2025</v>
      </c>
      <c r="E583" s="7" t="s">
        <v>413</v>
      </c>
      <c r="F583" s="7" t="s">
        <v>419</v>
      </c>
      <c r="G583" s="18" t="s">
        <v>415</v>
      </c>
      <c r="H583" s="7">
        <v>30</v>
      </c>
      <c r="I583" s="17"/>
      <c r="J583" s="7"/>
      <c r="K583" s="7"/>
      <c r="L583" s="7"/>
      <c r="M583" s="7"/>
      <c r="N583" s="7" t="s">
        <v>14</v>
      </c>
      <c r="O583" s="7" t="s">
        <v>0</v>
      </c>
      <c r="P583" s="7"/>
      <c r="Q583" s="7" t="s">
        <v>357</v>
      </c>
      <c r="R583" s="7"/>
      <c r="S583" s="7" t="s">
        <v>147</v>
      </c>
      <c r="T583" s="7"/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124</v>
      </c>
      <c r="H584" s="15">
        <v>85</v>
      </c>
      <c r="I584" s="16">
        <f>C584*H584</f>
        <v>255</v>
      </c>
      <c r="J584" s="7">
        <v>2018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125</v>
      </c>
      <c r="S584" s="7" t="s">
        <v>17</v>
      </c>
      <c r="T584" s="7" t="s">
        <v>126</v>
      </c>
    </row>
    <row r="585" spans="1:20" x14ac:dyDescent="0.45">
      <c r="A585" s="1">
        <v>4</v>
      </c>
      <c r="C585" s="7">
        <v>3</v>
      </c>
      <c r="D585" s="7">
        <v>2026</v>
      </c>
      <c r="E585" s="21">
        <v>1</v>
      </c>
      <c r="F585" s="7" t="s">
        <v>390</v>
      </c>
      <c r="G585" s="7" t="s">
        <v>175</v>
      </c>
      <c r="H585" s="15">
        <v>55</v>
      </c>
      <c r="I585" s="16">
        <f>C585*H585</f>
        <v>165</v>
      </c>
      <c r="J585" s="7">
        <v>2015</v>
      </c>
      <c r="K585" s="7"/>
      <c r="L585" s="7"/>
      <c r="M585" s="7" t="s">
        <v>13</v>
      </c>
      <c r="N585" s="7" t="s">
        <v>115</v>
      </c>
      <c r="O585" s="7" t="s">
        <v>113</v>
      </c>
      <c r="P585" s="7"/>
      <c r="Q585" s="7" t="s">
        <v>176</v>
      </c>
      <c r="R585" s="7" t="s">
        <v>177</v>
      </c>
      <c r="S585" s="7" t="s">
        <v>147</v>
      </c>
      <c r="T585" s="7" t="s">
        <v>178</v>
      </c>
    </row>
    <row r="586" spans="1:20" x14ac:dyDescent="0.45">
      <c r="A586" s="1">
        <v>4</v>
      </c>
      <c r="C586" s="7">
        <v>3</v>
      </c>
      <c r="D586" s="7">
        <v>2026</v>
      </c>
      <c r="E586" s="21">
        <v>1</v>
      </c>
      <c r="F586" s="7" t="s">
        <v>390</v>
      </c>
      <c r="G586" s="7" t="s">
        <v>202</v>
      </c>
      <c r="H586" s="15">
        <v>61</v>
      </c>
      <c r="I586" s="16">
        <f>C586*H586</f>
        <v>183</v>
      </c>
      <c r="J586" s="7" t="s">
        <v>203</v>
      </c>
      <c r="K586" s="7"/>
      <c r="L586" s="7"/>
      <c r="M586" s="7" t="s">
        <v>13</v>
      </c>
      <c r="N586" s="7" t="s">
        <v>115</v>
      </c>
      <c r="O586" s="7" t="s">
        <v>196</v>
      </c>
      <c r="P586" s="7"/>
      <c r="Q586" s="7" t="s">
        <v>198</v>
      </c>
      <c r="R586" s="7" t="s">
        <v>204</v>
      </c>
      <c r="S586" s="7" t="s">
        <v>200</v>
      </c>
      <c r="T586" s="7" t="s">
        <v>205</v>
      </c>
    </row>
    <row r="587" spans="1:20" x14ac:dyDescent="0.45">
      <c r="A587" s="1">
        <v>4</v>
      </c>
      <c r="C587" s="7">
        <v>3</v>
      </c>
      <c r="D587" s="7">
        <v>2026</v>
      </c>
      <c r="E587" s="21">
        <v>1</v>
      </c>
      <c r="F587" s="7" t="s">
        <v>390</v>
      </c>
      <c r="G587" s="7" t="s">
        <v>121</v>
      </c>
      <c r="H587" s="15">
        <v>75</v>
      </c>
      <c r="I587" s="16">
        <f>C587*H587</f>
        <v>225</v>
      </c>
      <c r="J587" s="7">
        <v>2015</v>
      </c>
      <c r="K587" s="7"/>
      <c r="L587" s="7"/>
      <c r="M587" s="7" t="s">
        <v>13</v>
      </c>
      <c r="N587" s="7" t="s">
        <v>115</v>
      </c>
      <c r="O587" s="7" t="s">
        <v>113</v>
      </c>
      <c r="P587" s="7"/>
      <c r="Q587" s="7" t="s">
        <v>116</v>
      </c>
      <c r="R587" s="7" t="s">
        <v>122</v>
      </c>
      <c r="S587" s="7" t="s">
        <v>17</v>
      </c>
      <c r="T587" s="7" t="s">
        <v>123</v>
      </c>
    </row>
    <row r="588" spans="1:20" x14ac:dyDescent="0.45">
      <c r="A588" s="1">
        <v>4</v>
      </c>
      <c r="C588" s="14">
        <v>4</v>
      </c>
      <c r="D588" s="7">
        <v>2026</v>
      </c>
      <c r="E588" s="19">
        <v>2</v>
      </c>
      <c r="F588" s="7" t="s">
        <v>391</v>
      </c>
      <c r="G588" s="20" t="s">
        <v>275</v>
      </c>
      <c r="H588" s="7">
        <v>40</v>
      </c>
      <c r="I588" s="17">
        <f>H588*C588</f>
        <v>160</v>
      </c>
      <c r="J588" s="7">
        <v>2015</v>
      </c>
      <c r="K588" s="7" t="s">
        <v>311</v>
      </c>
      <c r="L588" s="7"/>
      <c r="M588" s="7"/>
      <c r="N588" s="7" t="s">
        <v>72</v>
      </c>
      <c r="O588" s="7" t="s">
        <v>312</v>
      </c>
      <c r="P588" s="7"/>
      <c r="Q588" s="7" t="s">
        <v>313</v>
      </c>
      <c r="R588" s="7"/>
      <c r="S588" s="7" t="s">
        <v>17</v>
      </c>
      <c r="T588" s="7"/>
    </row>
    <row r="589" spans="1:20" x14ac:dyDescent="0.45">
      <c r="A589" s="1">
        <v>4</v>
      </c>
      <c r="C589" s="14">
        <v>4</v>
      </c>
      <c r="D589" s="7">
        <v>2026</v>
      </c>
      <c r="E589" s="19">
        <v>2</v>
      </c>
      <c r="F589" s="7" t="s">
        <v>391</v>
      </c>
      <c r="G589" s="20" t="s">
        <v>255</v>
      </c>
      <c r="H589" s="7">
        <v>49</v>
      </c>
      <c r="I589" s="17">
        <f>H589*C589</f>
        <v>196</v>
      </c>
      <c r="J589" s="7">
        <v>2016</v>
      </c>
      <c r="K589" s="7" t="s">
        <v>329</v>
      </c>
      <c r="L589" s="7"/>
      <c r="M589" s="7"/>
      <c r="N589" s="7" t="s">
        <v>72</v>
      </c>
      <c r="O589" s="7" t="s">
        <v>74</v>
      </c>
      <c r="P589" s="7"/>
      <c r="Q589" s="7" t="s">
        <v>75</v>
      </c>
      <c r="R589" s="7"/>
      <c r="S589" s="7" t="s">
        <v>17</v>
      </c>
      <c r="T589" s="7"/>
    </row>
    <row r="590" spans="1:20" x14ac:dyDescent="0.45">
      <c r="A590" s="1">
        <v>4</v>
      </c>
      <c r="C590" s="11">
        <v>4</v>
      </c>
      <c r="D590" s="7">
        <v>2026</v>
      </c>
      <c r="E590" s="19">
        <v>2</v>
      </c>
      <c r="F590" s="7" t="s">
        <v>391</v>
      </c>
      <c r="G590" s="10" t="s">
        <v>296</v>
      </c>
      <c r="H590" s="1">
        <v>22</v>
      </c>
      <c r="I590" s="2">
        <f>H590*C590</f>
        <v>88</v>
      </c>
      <c r="J590" s="1">
        <v>2018</v>
      </c>
      <c r="K590" s="1" t="s">
        <v>336</v>
      </c>
      <c r="N590" s="1" t="s">
        <v>72</v>
      </c>
      <c r="O590" s="1" t="s">
        <v>326</v>
      </c>
      <c r="Q590" s="1" t="s">
        <v>351</v>
      </c>
      <c r="S590" s="1" t="s">
        <v>17</v>
      </c>
    </row>
    <row r="591" spans="1:20" x14ac:dyDescent="0.45">
      <c r="A591" s="1">
        <v>4</v>
      </c>
      <c r="C591" s="38">
        <v>3</v>
      </c>
      <c r="D591" s="7">
        <v>2026</v>
      </c>
      <c r="E591" s="19">
        <v>4</v>
      </c>
      <c r="F591" s="7" t="s">
        <v>391</v>
      </c>
      <c r="G591" s="20" t="s">
        <v>298</v>
      </c>
      <c r="H591" s="7">
        <v>22</v>
      </c>
      <c r="I591" s="17">
        <f>H591*C591</f>
        <v>66</v>
      </c>
      <c r="J591" s="7">
        <v>2012</v>
      </c>
      <c r="K591" s="7" t="s">
        <v>320</v>
      </c>
      <c r="L591" s="7"/>
      <c r="M591" s="7"/>
      <c r="N591" s="7" t="s">
        <v>72</v>
      </c>
      <c r="O591" s="7" t="s">
        <v>354</v>
      </c>
      <c r="P591" s="7"/>
      <c r="Q591" s="7" t="s">
        <v>355</v>
      </c>
      <c r="R591" s="7"/>
      <c r="S591" s="7" t="s">
        <v>17</v>
      </c>
      <c r="T591" s="7"/>
    </row>
    <row r="592" spans="1:20" x14ac:dyDescent="0.45">
      <c r="A592" s="1">
        <v>4</v>
      </c>
      <c r="C592" s="38">
        <v>4</v>
      </c>
      <c r="D592" s="7">
        <v>2026</v>
      </c>
      <c r="E592" s="19">
        <v>4</v>
      </c>
      <c r="F592" s="7" t="s">
        <v>391</v>
      </c>
      <c r="G592" s="20" t="s">
        <v>280</v>
      </c>
      <c r="H592" s="7">
        <v>37</v>
      </c>
      <c r="I592" s="17">
        <f>H592*C592</f>
        <v>148</v>
      </c>
      <c r="J592" s="7">
        <v>2014</v>
      </c>
      <c r="K592" s="7" t="s">
        <v>311</v>
      </c>
      <c r="L592" s="7"/>
      <c r="M592" s="7"/>
      <c r="N592" s="7" t="s">
        <v>72</v>
      </c>
      <c r="O592" s="7" t="s">
        <v>326</v>
      </c>
      <c r="P592" s="7"/>
      <c r="Q592" s="7" t="s">
        <v>328</v>
      </c>
      <c r="R592" s="7"/>
      <c r="S592" s="7" t="s">
        <v>17</v>
      </c>
      <c r="T592" s="7"/>
    </row>
    <row r="593" spans="1:20" x14ac:dyDescent="0.45">
      <c r="A593" s="1">
        <v>4</v>
      </c>
      <c r="C593" s="12">
        <v>2</v>
      </c>
      <c r="D593" s="7">
        <v>2026</v>
      </c>
      <c r="E593" s="19">
        <v>4</v>
      </c>
      <c r="F593" s="7" t="s">
        <v>391</v>
      </c>
      <c r="G593" s="23" t="s">
        <v>260</v>
      </c>
      <c r="H593" s="1">
        <v>21</v>
      </c>
      <c r="I593" s="2">
        <f>H593*C593</f>
        <v>42</v>
      </c>
      <c r="J593" s="1">
        <v>2018</v>
      </c>
      <c r="K593" s="1" t="s">
        <v>325</v>
      </c>
      <c r="N593" s="1" t="s">
        <v>261</v>
      </c>
      <c r="O593" s="1" t="s">
        <v>321</v>
      </c>
      <c r="Q593" s="1" t="s">
        <v>167</v>
      </c>
      <c r="S593" s="1" t="s">
        <v>147</v>
      </c>
    </row>
    <row r="594" spans="1:20" x14ac:dyDescent="0.45">
      <c r="A594" s="1">
        <v>4</v>
      </c>
      <c r="C594" s="12">
        <v>2</v>
      </c>
      <c r="D594" s="7">
        <v>2026</v>
      </c>
      <c r="E594" s="19">
        <v>4</v>
      </c>
      <c r="F594" s="7" t="s">
        <v>391</v>
      </c>
      <c r="G594" s="10" t="s">
        <v>268</v>
      </c>
      <c r="H594" s="1">
        <v>23</v>
      </c>
      <c r="I594" s="2">
        <f>H594*C594</f>
        <v>46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366</v>
      </c>
      <c r="S594" s="1" t="s">
        <v>17</v>
      </c>
    </row>
    <row r="595" spans="1:20" x14ac:dyDescent="0.45">
      <c r="A595" s="1">
        <v>4</v>
      </c>
      <c r="C595" s="7">
        <v>2</v>
      </c>
      <c r="D595" s="7">
        <v>2026</v>
      </c>
      <c r="E595" s="19">
        <v>5</v>
      </c>
      <c r="F595" s="7" t="s">
        <v>391</v>
      </c>
      <c r="G595" s="22" t="s">
        <v>254</v>
      </c>
      <c r="H595" s="7">
        <v>79</v>
      </c>
      <c r="I595" s="17">
        <f>H595*C595</f>
        <v>158</v>
      </c>
      <c r="J595" s="7">
        <v>2018</v>
      </c>
      <c r="K595" s="7" t="s">
        <v>345</v>
      </c>
      <c r="L595" s="7"/>
      <c r="M595" s="7"/>
      <c r="N595" s="7" t="s">
        <v>115</v>
      </c>
      <c r="O595" s="7" t="s">
        <v>171</v>
      </c>
      <c r="P595" s="7" t="s">
        <v>614</v>
      </c>
      <c r="Q595" s="7" t="s">
        <v>167</v>
      </c>
      <c r="R595" s="7" t="s">
        <v>634</v>
      </c>
      <c r="S595" s="7" t="s">
        <v>147</v>
      </c>
      <c r="T595" s="7"/>
    </row>
    <row r="596" spans="1:20" x14ac:dyDescent="0.45">
      <c r="A596" s="1">
        <v>4</v>
      </c>
      <c r="C596" s="1">
        <v>2</v>
      </c>
      <c r="D596" s="7">
        <v>2026</v>
      </c>
      <c r="E596" s="19">
        <v>5</v>
      </c>
      <c r="F596" s="7" t="s">
        <v>391</v>
      </c>
      <c r="G596" s="23" t="s">
        <v>301</v>
      </c>
      <c r="H596" s="1">
        <v>100</v>
      </c>
      <c r="I596" s="2">
        <f>H596*C596</f>
        <v>200</v>
      </c>
      <c r="J596" s="1">
        <v>2018</v>
      </c>
      <c r="K596" s="1" t="s">
        <v>273</v>
      </c>
      <c r="N596" s="1" t="s">
        <v>115</v>
      </c>
      <c r="O596" s="1" t="s">
        <v>239</v>
      </c>
      <c r="Q596" s="1" t="s">
        <v>357</v>
      </c>
      <c r="S596" s="1" t="s">
        <v>147</v>
      </c>
    </row>
    <row r="597" spans="1:20" x14ac:dyDescent="0.45">
      <c r="A597" s="1">
        <v>4</v>
      </c>
      <c r="C597" s="1">
        <v>4</v>
      </c>
      <c r="D597" s="7">
        <v>2026</v>
      </c>
      <c r="E597" s="19">
        <v>5</v>
      </c>
      <c r="F597" s="7" t="s">
        <v>391</v>
      </c>
      <c r="G597" s="10" t="s">
        <v>258</v>
      </c>
      <c r="H597" s="1">
        <v>28</v>
      </c>
      <c r="I597" s="2">
        <f>H597*C597</f>
        <v>112</v>
      </c>
      <c r="J597" s="1">
        <v>2018</v>
      </c>
      <c r="K597" s="1" t="s">
        <v>311</v>
      </c>
      <c r="N597" s="1" t="s">
        <v>14</v>
      </c>
      <c r="O597" s="1" t="s">
        <v>365</v>
      </c>
      <c r="Q597" s="1" t="s">
        <v>374</v>
      </c>
      <c r="S597" s="1" t="s">
        <v>17</v>
      </c>
    </row>
    <row r="598" spans="1:20" x14ac:dyDescent="0.45">
      <c r="A598" s="1">
        <v>4</v>
      </c>
      <c r="C598" s="1">
        <v>4</v>
      </c>
      <c r="D598" s="7">
        <v>2026</v>
      </c>
      <c r="E598" s="19">
        <v>5</v>
      </c>
      <c r="F598" s="7" t="s">
        <v>391</v>
      </c>
      <c r="G598" s="10" t="s">
        <v>256</v>
      </c>
      <c r="H598" s="1">
        <v>59</v>
      </c>
      <c r="I598" s="2">
        <f>H598*C598</f>
        <v>236</v>
      </c>
      <c r="J598" s="1">
        <v>2017</v>
      </c>
      <c r="K598" s="1" t="s">
        <v>343</v>
      </c>
      <c r="N598" s="1" t="s">
        <v>14</v>
      </c>
      <c r="O598" s="1" t="s">
        <v>375</v>
      </c>
      <c r="Q598" s="1" t="s">
        <v>374</v>
      </c>
      <c r="S598" s="1" t="s">
        <v>17</v>
      </c>
    </row>
    <row r="599" spans="1:20" x14ac:dyDescent="0.45">
      <c r="A599" s="1">
        <v>4</v>
      </c>
      <c r="C599" s="7">
        <v>4</v>
      </c>
      <c r="D599" s="7">
        <v>2026</v>
      </c>
      <c r="E599" s="19">
        <v>6</v>
      </c>
      <c r="F599" s="7" t="s">
        <v>391</v>
      </c>
      <c r="G599" s="20" t="s">
        <v>292</v>
      </c>
      <c r="H599" s="7">
        <v>32</v>
      </c>
      <c r="I599" s="17">
        <f>H599*C599</f>
        <v>128</v>
      </c>
      <c r="J599" s="7">
        <v>2017</v>
      </c>
      <c r="K599" s="7" t="s">
        <v>320</v>
      </c>
      <c r="L599" s="7"/>
      <c r="M599" s="7"/>
      <c r="N599" s="7" t="s">
        <v>115</v>
      </c>
      <c r="O599" s="7" t="s">
        <v>348</v>
      </c>
      <c r="P599" s="7"/>
      <c r="Q599" s="7" t="s">
        <v>342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4</v>
      </c>
      <c r="D600" s="7">
        <v>2026</v>
      </c>
      <c r="E600" s="19">
        <v>6</v>
      </c>
      <c r="F600" s="7" t="s">
        <v>391</v>
      </c>
      <c r="G600" s="22" t="s">
        <v>304</v>
      </c>
      <c r="H600" s="7">
        <v>39</v>
      </c>
      <c r="I600" s="17">
        <f>H600*C600</f>
        <v>156</v>
      </c>
      <c r="J600" s="7">
        <v>2017</v>
      </c>
      <c r="K600" s="7" t="s">
        <v>361</v>
      </c>
      <c r="L600" s="7"/>
      <c r="M600" s="7"/>
      <c r="N600" s="7" t="s">
        <v>115</v>
      </c>
      <c r="O600" s="7" t="s">
        <v>362</v>
      </c>
      <c r="P600" s="7"/>
      <c r="Q600" s="7" t="s">
        <v>155</v>
      </c>
      <c r="R600" s="7"/>
      <c r="S600" s="7" t="s">
        <v>147</v>
      </c>
      <c r="T600" s="7"/>
    </row>
    <row r="601" spans="1:20" x14ac:dyDescent="0.45">
      <c r="A601" s="1">
        <v>4</v>
      </c>
      <c r="C601" s="7">
        <v>4</v>
      </c>
      <c r="D601" s="7">
        <v>2026</v>
      </c>
      <c r="E601" s="19">
        <v>6</v>
      </c>
      <c r="F601" s="7" t="s">
        <v>391</v>
      </c>
      <c r="G601" s="20" t="s">
        <v>264</v>
      </c>
      <c r="H601" s="7">
        <v>49</v>
      </c>
      <c r="I601" s="17">
        <f>H601*C601</f>
        <v>196</v>
      </c>
      <c r="J601" s="7">
        <v>2018</v>
      </c>
      <c r="K601" s="7" t="s">
        <v>345</v>
      </c>
      <c r="L601" s="7"/>
      <c r="M601" s="7"/>
      <c r="N601" s="7" t="s">
        <v>14</v>
      </c>
      <c r="O601" s="7" t="s">
        <v>365</v>
      </c>
      <c r="P601" s="7"/>
      <c r="Q601" s="7" t="s">
        <v>370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402</v>
      </c>
      <c r="H602" s="17">
        <f>I602/12</f>
        <v>53.75</v>
      </c>
      <c r="I602" s="17">
        <v>645</v>
      </c>
      <c r="J602" s="7">
        <v>2007</v>
      </c>
      <c r="K602" s="7" t="s">
        <v>336</v>
      </c>
      <c r="L602" s="32"/>
      <c r="M602" s="7"/>
      <c r="N602" s="7" t="s">
        <v>225</v>
      </c>
      <c r="O602" s="7" t="s">
        <v>385</v>
      </c>
      <c r="P602" s="7"/>
      <c r="Q602" s="7" t="s">
        <v>394</v>
      </c>
      <c r="R602" s="7"/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21</v>
      </c>
      <c r="F603" s="7" t="s">
        <v>435</v>
      </c>
      <c r="G603" s="7" t="s">
        <v>395</v>
      </c>
      <c r="H603" s="17">
        <f>I603/12</f>
        <v>126.08333333333333</v>
      </c>
      <c r="I603" s="17">
        <v>1513</v>
      </c>
      <c r="J603" s="7">
        <v>2016</v>
      </c>
      <c r="K603" s="7" t="s">
        <v>442</v>
      </c>
      <c r="L603" s="32"/>
      <c r="M603" s="7"/>
      <c r="N603" s="7" t="s">
        <v>115</v>
      </c>
      <c r="O603" s="7" t="s">
        <v>113</v>
      </c>
      <c r="P603" s="7"/>
      <c r="Q603" s="7" t="s">
        <v>443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21</v>
      </c>
      <c r="F604" s="7" t="s">
        <v>435</v>
      </c>
      <c r="G604" s="7" t="s">
        <v>403</v>
      </c>
      <c r="H604" s="17">
        <f>I604/C604/2</f>
        <v>156.33333333333334</v>
      </c>
      <c r="I604" s="17">
        <v>938</v>
      </c>
      <c r="J604" s="7">
        <v>2016</v>
      </c>
      <c r="K604" s="7" t="s">
        <v>311</v>
      </c>
      <c r="L604" s="7"/>
      <c r="M604" s="7"/>
      <c r="N604" s="7" t="s">
        <v>14</v>
      </c>
      <c r="O604" s="7" t="s">
        <v>39</v>
      </c>
      <c r="P604" s="7"/>
      <c r="Q604" s="7" t="s">
        <v>444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3</v>
      </c>
      <c r="D605" s="7">
        <v>2026</v>
      </c>
      <c r="E605" s="7">
        <v>21</v>
      </c>
      <c r="F605" s="7" t="s">
        <v>435</v>
      </c>
      <c r="G605" s="7" t="s">
        <v>412</v>
      </c>
      <c r="H605" s="17">
        <v>55</v>
      </c>
      <c r="I605" s="17"/>
      <c r="J605" s="7"/>
      <c r="K605" s="7" t="s">
        <v>311</v>
      </c>
      <c r="L605" s="7"/>
      <c r="M605" s="7"/>
      <c r="N605" s="7" t="s">
        <v>115</v>
      </c>
      <c r="O605" s="7" t="s">
        <v>171</v>
      </c>
      <c r="P605" s="7" t="s">
        <v>615</v>
      </c>
      <c r="Q605" s="7" t="s">
        <v>15</v>
      </c>
      <c r="R605" s="7" t="s">
        <v>616</v>
      </c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401</v>
      </c>
      <c r="H606" s="17">
        <f>I606/12</f>
        <v>44.166666666666664</v>
      </c>
      <c r="I606" s="17">
        <v>530</v>
      </c>
      <c r="J606" s="7">
        <v>2017</v>
      </c>
      <c r="K606" s="7" t="s">
        <v>329</v>
      </c>
      <c r="L606" s="32"/>
      <c r="M606" s="7"/>
      <c r="N606" s="7" t="s">
        <v>14</v>
      </c>
      <c r="O606" s="7" t="s">
        <v>39</v>
      </c>
      <c r="P606" s="7"/>
      <c r="Q606" s="7" t="s">
        <v>342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22</v>
      </c>
      <c r="F607" s="7" t="s">
        <v>435</v>
      </c>
      <c r="G607" s="7" t="s">
        <v>407</v>
      </c>
      <c r="H607" s="17">
        <v>35</v>
      </c>
      <c r="I607" s="17"/>
      <c r="J607" s="7">
        <v>2018</v>
      </c>
      <c r="K607" s="7" t="s">
        <v>273</v>
      </c>
      <c r="L607" s="7"/>
      <c r="M607" s="7"/>
      <c r="N607" s="7" t="s">
        <v>14</v>
      </c>
      <c r="O607" s="7" t="s">
        <v>39</v>
      </c>
      <c r="P607" s="7"/>
      <c r="Q607" s="7" t="s">
        <v>339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2</v>
      </c>
      <c r="D608" s="7">
        <v>2026</v>
      </c>
      <c r="E608" s="7">
        <v>22</v>
      </c>
      <c r="F608" s="7" t="s">
        <v>419</v>
      </c>
      <c r="G608" s="18" t="s">
        <v>416</v>
      </c>
      <c r="H608" s="7">
        <v>60</v>
      </c>
      <c r="I608" s="17"/>
      <c r="J608" s="7">
        <v>2019</v>
      </c>
      <c r="K608" s="7"/>
      <c r="L608" s="7"/>
      <c r="M608" s="7"/>
      <c r="N608" s="7" t="s">
        <v>14</v>
      </c>
      <c r="O608" s="7" t="s">
        <v>0</v>
      </c>
      <c r="P608" s="7"/>
      <c r="Q608" s="7" t="s">
        <v>15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22</v>
      </c>
      <c r="F609" s="7" t="s">
        <v>435</v>
      </c>
      <c r="G609" s="7" t="s">
        <v>399</v>
      </c>
      <c r="H609" s="17">
        <f>I609/12</f>
        <v>102.66666666666667</v>
      </c>
      <c r="I609" s="17">
        <v>1232</v>
      </c>
      <c r="J609" s="7">
        <v>2019</v>
      </c>
      <c r="K609" s="7" t="s">
        <v>343</v>
      </c>
      <c r="L609" s="32"/>
      <c r="M609" s="7"/>
      <c r="N609" s="7" t="s">
        <v>14</v>
      </c>
      <c r="O609" s="7" t="s">
        <v>334</v>
      </c>
      <c r="P609" s="7"/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C610" s="7">
        <v>2</v>
      </c>
      <c r="D610" s="7">
        <v>2026</v>
      </c>
      <c r="E610" s="7">
        <v>40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C611" s="1">
        <v>2</v>
      </c>
      <c r="D611" s="1">
        <v>2026</v>
      </c>
      <c r="E611" s="7">
        <v>40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C612" s="1">
        <v>2</v>
      </c>
      <c r="D612" s="1">
        <v>2026</v>
      </c>
      <c r="E612" s="7">
        <v>40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C613" s="7">
        <v>2</v>
      </c>
      <c r="D613" s="1">
        <v>2026</v>
      </c>
      <c r="E613" s="7">
        <v>41</v>
      </c>
      <c r="F613" s="7" t="s">
        <v>436</v>
      </c>
      <c r="G613" s="38" t="s">
        <v>433</v>
      </c>
      <c r="H613" s="7">
        <f>375/12</f>
        <v>31.25</v>
      </c>
      <c r="I613" s="17"/>
      <c r="J613" s="7"/>
      <c r="K613" s="7" t="s">
        <v>273</v>
      </c>
      <c r="L613" s="7"/>
      <c r="M613" s="7"/>
      <c r="N613" s="7" t="s">
        <v>115</v>
      </c>
      <c r="O613" s="7" t="s">
        <v>239</v>
      </c>
      <c r="P613" s="7"/>
      <c r="Q613" s="7" t="s">
        <v>454</v>
      </c>
      <c r="R613" s="7"/>
      <c r="S613" s="7" t="s">
        <v>147</v>
      </c>
      <c r="T613" s="7"/>
    </row>
    <row r="614" spans="1:20" x14ac:dyDescent="0.45">
      <c r="A614" s="1">
        <v>4</v>
      </c>
      <c r="C614" s="1">
        <v>2</v>
      </c>
      <c r="D614" s="1">
        <v>2026</v>
      </c>
      <c r="E614" s="7">
        <v>41</v>
      </c>
      <c r="F614" s="7" t="s">
        <v>436</v>
      </c>
      <c r="G614" s="38" t="s">
        <v>492</v>
      </c>
      <c r="H614" s="1">
        <v>30</v>
      </c>
      <c r="I614" s="2"/>
      <c r="K614" s="1" t="s">
        <v>497</v>
      </c>
      <c r="N614" s="1" t="s">
        <v>14</v>
      </c>
      <c r="O614" s="1" t="s">
        <v>39</v>
      </c>
      <c r="Q614" s="1" t="s">
        <v>167</v>
      </c>
      <c r="S614" s="1" t="s">
        <v>147</v>
      </c>
    </row>
    <row r="615" spans="1:20" x14ac:dyDescent="0.45">
      <c r="A615" s="1">
        <v>4</v>
      </c>
      <c r="C615" s="1">
        <v>2</v>
      </c>
      <c r="D615" s="1">
        <v>2026</v>
      </c>
      <c r="E615" s="7">
        <v>41</v>
      </c>
      <c r="F615" s="7" t="s">
        <v>436</v>
      </c>
      <c r="G615" s="38" t="s">
        <v>493</v>
      </c>
      <c r="H615" s="1">
        <v>25</v>
      </c>
      <c r="I615" s="2"/>
      <c r="K615" s="1" t="s">
        <v>497</v>
      </c>
      <c r="N615" s="1" t="s">
        <v>72</v>
      </c>
      <c r="O615" s="1" t="s">
        <v>379</v>
      </c>
      <c r="Q615" s="1" t="s">
        <v>498</v>
      </c>
      <c r="S615" s="1" t="s">
        <v>147</v>
      </c>
    </row>
    <row r="616" spans="1:20" x14ac:dyDescent="0.45">
      <c r="A616" s="1">
        <v>4</v>
      </c>
      <c r="C616" s="1">
        <v>3</v>
      </c>
      <c r="D616" s="1">
        <v>2026</v>
      </c>
      <c r="E616" s="1">
        <v>42</v>
      </c>
      <c r="F616" s="7" t="s">
        <v>436</v>
      </c>
      <c r="G616" s="38" t="s">
        <v>556</v>
      </c>
      <c r="H616" s="1">
        <v>60</v>
      </c>
      <c r="I616" s="2"/>
      <c r="K616" s="1" t="s">
        <v>562</v>
      </c>
      <c r="N616" s="1" t="s">
        <v>14</v>
      </c>
      <c r="O616" s="1" t="s">
        <v>39</v>
      </c>
      <c r="Q616" s="1" t="s">
        <v>15</v>
      </c>
      <c r="S616" s="1" t="s">
        <v>17</v>
      </c>
    </row>
    <row r="617" spans="1:20" x14ac:dyDescent="0.45">
      <c r="A617" s="1">
        <v>4</v>
      </c>
      <c r="C617" s="1">
        <v>2</v>
      </c>
      <c r="D617" s="1">
        <v>2026</v>
      </c>
      <c r="E617" s="1">
        <v>42</v>
      </c>
      <c r="F617" s="7" t="s">
        <v>436</v>
      </c>
      <c r="G617" s="38" t="s">
        <v>555</v>
      </c>
      <c r="H617" s="1">
        <v>98</v>
      </c>
      <c r="I617" s="2"/>
      <c r="K617" s="1" t="s">
        <v>561</v>
      </c>
      <c r="N617" s="1" t="s">
        <v>115</v>
      </c>
      <c r="O617" s="1" t="s">
        <v>171</v>
      </c>
      <c r="P617" s="1" t="s">
        <v>614</v>
      </c>
      <c r="Q617" s="1" t="s">
        <v>167</v>
      </c>
      <c r="R617" s="1" t="s">
        <v>174</v>
      </c>
      <c r="S617" s="1" t="s">
        <v>147</v>
      </c>
    </row>
    <row r="618" spans="1:20" x14ac:dyDescent="0.45">
      <c r="A618" s="1">
        <v>4</v>
      </c>
      <c r="C618" s="1">
        <v>4</v>
      </c>
      <c r="D618" s="1">
        <v>2026</v>
      </c>
      <c r="E618" s="1">
        <v>44</v>
      </c>
      <c r="F618" s="1" t="s">
        <v>785</v>
      </c>
      <c r="G618" s="1" t="s">
        <v>808</v>
      </c>
      <c r="H618" s="1">
        <v>60</v>
      </c>
      <c r="K618" s="1" t="s">
        <v>809</v>
      </c>
      <c r="N618" s="1" t="s">
        <v>72</v>
      </c>
      <c r="O618" s="1" t="s">
        <v>585</v>
      </c>
      <c r="P618" s="1" t="s">
        <v>810</v>
      </c>
      <c r="Q618" s="1" t="s">
        <v>313</v>
      </c>
      <c r="S618" s="1" t="s">
        <v>17</v>
      </c>
      <c r="T618" s="1" t="s">
        <v>811</v>
      </c>
    </row>
    <row r="619" spans="1:20" x14ac:dyDescent="0.45">
      <c r="A619" s="1">
        <v>4</v>
      </c>
      <c r="C619" s="1">
        <v>4</v>
      </c>
      <c r="D619" s="1">
        <v>2026</v>
      </c>
      <c r="E619" s="1">
        <v>44</v>
      </c>
      <c r="F619" s="1" t="s">
        <v>781</v>
      </c>
      <c r="G619" s="1" t="s">
        <v>795</v>
      </c>
      <c r="H619" s="1">
        <v>90</v>
      </c>
      <c r="K619" s="1" t="s">
        <v>775</v>
      </c>
      <c r="N619" s="1" t="s">
        <v>14</v>
      </c>
      <c r="O619" s="1" t="s">
        <v>796</v>
      </c>
      <c r="P619" s="1" t="s">
        <v>797</v>
      </c>
      <c r="Q619" s="1" t="s">
        <v>15</v>
      </c>
      <c r="S619" s="1" t="s">
        <v>17</v>
      </c>
      <c r="T619" s="1" t="s">
        <v>798</v>
      </c>
    </row>
    <row r="620" spans="1:20" x14ac:dyDescent="0.45">
      <c r="A620" s="1">
        <v>4</v>
      </c>
      <c r="C620" s="1">
        <v>4</v>
      </c>
      <c r="D620" s="1">
        <v>2026</v>
      </c>
      <c r="E620" s="1">
        <v>44</v>
      </c>
      <c r="F620" s="1" t="s">
        <v>721</v>
      </c>
      <c r="G620" s="1" t="s">
        <v>710</v>
      </c>
      <c r="H620" s="1">
        <v>115</v>
      </c>
      <c r="K620" s="1" t="s">
        <v>617</v>
      </c>
      <c r="N620" s="1" t="s">
        <v>14</v>
      </c>
      <c r="O620" s="1" t="s">
        <v>39</v>
      </c>
      <c r="P620" s="1" t="s">
        <v>771</v>
      </c>
      <c r="Q620" s="1" t="s">
        <v>772</v>
      </c>
      <c r="S620" s="1" t="s">
        <v>17</v>
      </c>
      <c r="T620" s="1" t="s">
        <v>773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50</v>
      </c>
      <c r="F621" s="1" t="s">
        <v>720</v>
      </c>
      <c r="G621" s="1" t="s">
        <v>709</v>
      </c>
      <c r="H621" s="1">
        <v>80</v>
      </c>
      <c r="N621" s="1" t="s">
        <v>72</v>
      </c>
      <c r="O621" s="1" t="s">
        <v>85</v>
      </c>
      <c r="P621" s="1" t="s">
        <v>776</v>
      </c>
      <c r="Q621" s="1" t="s">
        <v>86</v>
      </c>
      <c r="S621" s="1" t="s">
        <v>17</v>
      </c>
      <c r="T621" s="1" t="s">
        <v>779</v>
      </c>
    </row>
    <row r="622" spans="1:20" x14ac:dyDescent="0.45">
      <c r="A622" s="1">
        <v>4</v>
      </c>
      <c r="C622" s="7">
        <v>2</v>
      </c>
      <c r="D622" s="7">
        <v>2026</v>
      </c>
      <c r="E622" s="7">
        <v>50</v>
      </c>
      <c r="F622" s="7" t="s">
        <v>595</v>
      </c>
      <c r="G622" s="7" t="s">
        <v>577</v>
      </c>
      <c r="H622" s="7">
        <v>99</v>
      </c>
      <c r="I622" s="17"/>
      <c r="J622" s="7"/>
      <c r="K622" s="7" t="s">
        <v>593</v>
      </c>
      <c r="M622" s="7"/>
      <c r="N622" s="7" t="s">
        <v>115</v>
      </c>
      <c r="O622" s="7" t="s">
        <v>239</v>
      </c>
      <c r="P622" s="7"/>
      <c r="Q622" s="7" t="s">
        <v>342</v>
      </c>
      <c r="R622" s="7"/>
      <c r="S622" s="7" t="s">
        <v>17</v>
      </c>
      <c r="T622" s="7"/>
    </row>
    <row r="623" spans="1:20" x14ac:dyDescent="0.45">
      <c r="A623" s="1">
        <v>4</v>
      </c>
      <c r="C623" s="1">
        <v>2</v>
      </c>
      <c r="D623" s="7">
        <v>2026</v>
      </c>
      <c r="E623" s="1">
        <v>50</v>
      </c>
      <c r="F623" s="1" t="s">
        <v>638</v>
      </c>
      <c r="G623" s="1" t="s">
        <v>747</v>
      </c>
      <c r="H623" s="1">
        <v>66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  <c r="T623" s="1" t="s">
        <v>749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720</v>
      </c>
      <c r="G624" s="1" t="s">
        <v>899</v>
      </c>
      <c r="H624" s="1">
        <v>120</v>
      </c>
      <c r="N624" s="1" t="s">
        <v>115</v>
      </c>
      <c r="O624" s="1" t="s">
        <v>171</v>
      </c>
      <c r="P624" s="1" t="s">
        <v>904</v>
      </c>
      <c r="Q624" s="1" t="s">
        <v>15</v>
      </c>
      <c r="S624" s="1" t="s">
        <v>17</v>
      </c>
      <c r="T624" s="1" t="s">
        <v>894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862</v>
      </c>
      <c r="H625" s="1">
        <v>140</v>
      </c>
      <c r="K625" s="1" t="s">
        <v>561</v>
      </c>
      <c r="N625" s="1" t="s">
        <v>72</v>
      </c>
      <c r="O625" s="1" t="s">
        <v>74</v>
      </c>
      <c r="P625" s="1" t="s">
        <v>865</v>
      </c>
      <c r="Q625" s="1" t="s">
        <v>788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785</v>
      </c>
      <c r="G626" s="1" t="s">
        <v>872</v>
      </c>
      <c r="H626" s="1">
        <v>125</v>
      </c>
      <c r="K626" s="1" t="s">
        <v>453</v>
      </c>
      <c r="N626" s="1" t="s">
        <v>115</v>
      </c>
      <c r="O626" s="1" t="s">
        <v>113</v>
      </c>
      <c r="P626" s="1" t="s">
        <v>876</v>
      </c>
      <c r="Q626" s="1" t="s">
        <v>877</v>
      </c>
      <c r="S626" s="1" t="s">
        <v>17</v>
      </c>
    </row>
    <row r="627" spans="1:20" x14ac:dyDescent="0.45">
      <c r="A627" s="1">
        <v>4</v>
      </c>
      <c r="C627" s="1">
        <v>2</v>
      </c>
      <c r="D627" s="1">
        <v>2026</v>
      </c>
      <c r="E627" s="1">
        <v>51</v>
      </c>
      <c r="F627" s="1" t="s">
        <v>781</v>
      </c>
      <c r="G627" s="1" t="s">
        <v>780</v>
      </c>
      <c r="H627" s="1">
        <v>20</v>
      </c>
      <c r="K627" s="1" t="s">
        <v>457</v>
      </c>
      <c r="N627" s="1" t="s">
        <v>72</v>
      </c>
      <c r="O627" s="1" t="s">
        <v>74</v>
      </c>
      <c r="Q627" s="1" t="s">
        <v>782</v>
      </c>
      <c r="S627" s="1" t="s">
        <v>17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781</v>
      </c>
      <c r="G628" s="1" t="s">
        <v>813</v>
      </c>
      <c r="H628" s="1">
        <v>140</v>
      </c>
      <c r="K628" s="1" t="s">
        <v>800</v>
      </c>
      <c r="N628" s="1" t="s">
        <v>14</v>
      </c>
      <c r="O628" s="1" t="s">
        <v>39</v>
      </c>
      <c r="P628" s="1" t="s">
        <v>771</v>
      </c>
      <c r="Q628" s="1" t="s">
        <v>814</v>
      </c>
      <c r="S628" s="1" t="s">
        <v>17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720</v>
      </c>
      <c r="G629" s="1" t="s">
        <v>900</v>
      </c>
      <c r="H629" s="1">
        <v>159</v>
      </c>
      <c r="N629" s="1" t="s">
        <v>115</v>
      </c>
      <c r="O629" s="1" t="s">
        <v>171</v>
      </c>
      <c r="P629" s="1" t="s">
        <v>612</v>
      </c>
      <c r="Q629" s="1" t="s">
        <v>15</v>
      </c>
      <c r="S629" s="1" t="s">
        <v>17</v>
      </c>
      <c r="T629" s="1" t="s">
        <v>894</v>
      </c>
    </row>
    <row r="630" spans="1:20" x14ac:dyDescent="0.45">
      <c r="A630" s="1">
        <v>4</v>
      </c>
      <c r="C630" s="7">
        <v>2</v>
      </c>
      <c r="D630" s="7">
        <v>2026</v>
      </c>
      <c r="E630" s="7">
        <v>52</v>
      </c>
      <c r="F630" s="7" t="s">
        <v>575</v>
      </c>
      <c r="G630" s="7" t="s">
        <v>607</v>
      </c>
      <c r="H630" s="7">
        <v>35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621</v>
      </c>
      <c r="Q630" s="7" t="s">
        <v>15</v>
      </c>
      <c r="R630" s="7" t="s">
        <v>620</v>
      </c>
      <c r="S630" s="7" t="s">
        <v>17</v>
      </c>
      <c r="T630" s="7"/>
    </row>
    <row r="631" spans="1:20" x14ac:dyDescent="0.45">
      <c r="A631" s="1">
        <v>4</v>
      </c>
      <c r="C631" s="7">
        <v>2</v>
      </c>
      <c r="D631" s="7">
        <v>2026</v>
      </c>
      <c r="E631" s="7">
        <v>52</v>
      </c>
      <c r="F631" s="7" t="s">
        <v>575</v>
      </c>
      <c r="G631" s="7" t="s">
        <v>576</v>
      </c>
      <c r="H631" s="7">
        <v>60</v>
      </c>
      <c r="I631" s="17"/>
      <c r="J631" s="7"/>
      <c r="K631" s="7" t="s">
        <v>501</v>
      </c>
      <c r="M631" s="7"/>
      <c r="N631" s="7" t="s">
        <v>115</v>
      </c>
      <c r="O631" s="7" t="s">
        <v>171</v>
      </c>
      <c r="P631" s="7" t="s">
        <v>611</v>
      </c>
      <c r="Q631" s="7" t="s">
        <v>167</v>
      </c>
      <c r="R631" s="7" t="s">
        <v>609</v>
      </c>
      <c r="S631" s="7" t="s">
        <v>147</v>
      </c>
      <c r="T631" s="7"/>
    </row>
    <row r="632" spans="1:20" x14ac:dyDescent="0.45">
      <c r="A632" s="1">
        <v>4</v>
      </c>
      <c r="C632" s="1">
        <v>1</v>
      </c>
      <c r="D632" s="1">
        <v>2026</v>
      </c>
      <c r="E632" s="1">
        <v>52</v>
      </c>
      <c r="F632" s="1" t="s">
        <v>781</v>
      </c>
      <c r="G632" s="1" t="s">
        <v>908</v>
      </c>
      <c r="H632" s="1">
        <v>225</v>
      </c>
      <c r="K632" s="1" t="s">
        <v>911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  <c r="T632" s="1" t="s">
        <v>909</v>
      </c>
    </row>
    <row r="633" spans="1:20" x14ac:dyDescent="0.45">
      <c r="A633" s="1">
        <v>4</v>
      </c>
      <c r="C633" s="1">
        <v>2</v>
      </c>
      <c r="D633" s="1">
        <v>2026</v>
      </c>
      <c r="E633" s="1">
        <v>52</v>
      </c>
      <c r="F633" s="1" t="s">
        <v>785</v>
      </c>
      <c r="G633" s="1" t="s">
        <v>870</v>
      </c>
      <c r="H633" s="1">
        <v>125</v>
      </c>
      <c r="K633" s="1" t="s">
        <v>873</v>
      </c>
      <c r="N633" s="1" t="s">
        <v>115</v>
      </c>
      <c r="O633" s="1" t="s">
        <v>171</v>
      </c>
      <c r="P633" s="1" t="s">
        <v>875</v>
      </c>
      <c r="Q633" s="1" t="s">
        <v>15</v>
      </c>
      <c r="S633" s="1" t="s">
        <v>17</v>
      </c>
    </row>
    <row r="634" spans="1:20" x14ac:dyDescent="0.45">
      <c r="A634" s="1">
        <v>4</v>
      </c>
      <c r="C634" s="1">
        <v>2</v>
      </c>
      <c r="D634" s="1">
        <v>2026</v>
      </c>
      <c r="E634" s="1">
        <v>52</v>
      </c>
      <c r="F634" s="1" t="s">
        <v>781</v>
      </c>
      <c r="G634" s="1" t="s">
        <v>864</v>
      </c>
      <c r="H634" s="1">
        <v>40</v>
      </c>
      <c r="K634" s="1" t="s">
        <v>866</v>
      </c>
      <c r="N634" s="1" t="s">
        <v>72</v>
      </c>
      <c r="O634" s="1" t="s">
        <v>74</v>
      </c>
      <c r="Q634" s="1" t="s">
        <v>867</v>
      </c>
      <c r="S634" s="1" t="s">
        <v>17</v>
      </c>
    </row>
    <row r="635" spans="1:20" x14ac:dyDescent="0.45">
      <c r="A635" s="1">
        <v>4</v>
      </c>
      <c r="C635" s="1">
        <v>2</v>
      </c>
      <c r="D635" s="1">
        <v>2026</v>
      </c>
      <c r="E635" s="1">
        <v>52</v>
      </c>
      <c r="F635" s="1" t="s">
        <v>781</v>
      </c>
      <c r="G635" s="1" t="s">
        <v>812</v>
      </c>
      <c r="H635" s="1">
        <v>95</v>
      </c>
      <c r="K635" s="1" t="s">
        <v>561</v>
      </c>
      <c r="N635" s="1" t="s">
        <v>14</v>
      </c>
      <c r="O635" s="1" t="s">
        <v>39</v>
      </c>
      <c r="P635" s="1" t="s">
        <v>771</v>
      </c>
      <c r="Q635" s="1" t="s">
        <v>339</v>
      </c>
      <c r="S635" s="1" t="s">
        <v>17</v>
      </c>
    </row>
    <row r="636" spans="1:20" x14ac:dyDescent="0.45">
      <c r="A636" s="1">
        <v>4</v>
      </c>
      <c r="C636" s="7">
        <v>1</v>
      </c>
      <c r="D636" s="7">
        <v>2026</v>
      </c>
      <c r="E636" s="7">
        <v>65</v>
      </c>
      <c r="F636" s="7" t="s">
        <v>785</v>
      </c>
      <c r="G636" s="7" t="s">
        <v>985</v>
      </c>
      <c r="H636" s="7">
        <v>185</v>
      </c>
      <c r="I636" s="7"/>
      <c r="J636" s="7"/>
      <c r="K636" s="7"/>
      <c r="L636" s="7"/>
      <c r="M636" s="7"/>
      <c r="N636" s="7" t="s">
        <v>14</v>
      </c>
      <c r="O636" s="7" t="s">
        <v>39</v>
      </c>
      <c r="P636" s="7" t="s">
        <v>771</v>
      </c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C637" s="7">
        <v>1</v>
      </c>
      <c r="D637" s="7">
        <v>2026</v>
      </c>
      <c r="E637" s="7">
        <v>65</v>
      </c>
      <c r="F637" s="7" t="s">
        <v>785</v>
      </c>
      <c r="G637" s="7" t="s">
        <v>986</v>
      </c>
      <c r="H637" s="7">
        <v>115</v>
      </c>
      <c r="I637" s="7"/>
      <c r="J637" s="7"/>
      <c r="K637" s="7"/>
      <c r="L637" s="7"/>
      <c r="M637" s="7"/>
      <c r="N637" s="7" t="s">
        <v>14</v>
      </c>
      <c r="O637" s="7" t="s">
        <v>39</v>
      </c>
      <c r="P637" s="7" t="s">
        <v>771</v>
      </c>
      <c r="Q637" s="7" t="s">
        <v>339</v>
      </c>
      <c r="R637" s="7"/>
      <c r="S637" s="7" t="s">
        <v>17</v>
      </c>
      <c r="T637" s="7"/>
    </row>
    <row r="638" spans="1:20" x14ac:dyDescent="0.45">
      <c r="A638" s="1">
        <v>4</v>
      </c>
      <c r="C638" s="7">
        <v>1</v>
      </c>
      <c r="D638" s="7">
        <v>2026</v>
      </c>
      <c r="E638" s="7">
        <v>65</v>
      </c>
      <c r="F638" s="7" t="s">
        <v>785</v>
      </c>
      <c r="G638" s="7" t="s">
        <v>987</v>
      </c>
      <c r="H638" s="7">
        <v>115</v>
      </c>
      <c r="I638" s="7"/>
      <c r="J638" s="7"/>
      <c r="K638" s="7"/>
      <c r="L638" s="7"/>
      <c r="M638" s="7"/>
      <c r="N638" s="7" t="s">
        <v>14</v>
      </c>
      <c r="O638" s="7" t="s">
        <v>39</v>
      </c>
      <c r="P638" s="7" t="s">
        <v>771</v>
      </c>
      <c r="Q638" s="7" t="s">
        <v>339</v>
      </c>
      <c r="R638" s="7"/>
      <c r="S638" s="7" t="s">
        <v>17</v>
      </c>
      <c r="T638" s="7"/>
    </row>
    <row r="639" spans="1:20" x14ac:dyDescent="0.45">
      <c r="A639" s="1">
        <v>4</v>
      </c>
      <c r="C639" s="1">
        <v>1</v>
      </c>
      <c r="D639" s="1">
        <v>2026</v>
      </c>
      <c r="E639" s="1">
        <v>65</v>
      </c>
      <c r="F639" s="1" t="s">
        <v>785</v>
      </c>
      <c r="G639" s="1" t="s">
        <v>988</v>
      </c>
      <c r="H639" s="1">
        <v>115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ht="28.5" x14ac:dyDescent="0.45">
      <c r="A640" s="1">
        <v>4</v>
      </c>
      <c r="C640" s="1">
        <v>2</v>
      </c>
      <c r="D640" s="1">
        <v>2026</v>
      </c>
      <c r="E640" s="1">
        <v>65</v>
      </c>
      <c r="F640" s="1" t="s">
        <v>1033</v>
      </c>
      <c r="G640" s="1" t="s">
        <v>1031</v>
      </c>
      <c r="H640" s="1">
        <v>155</v>
      </c>
      <c r="N640" s="1" t="s">
        <v>14</v>
      </c>
      <c r="O640" s="1" t="s">
        <v>39</v>
      </c>
      <c r="P640" s="1" t="s">
        <v>771</v>
      </c>
      <c r="Q640" s="1" t="s">
        <v>339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785</v>
      </c>
      <c r="G641" s="1" t="s">
        <v>1085</v>
      </c>
      <c r="H641" s="1">
        <v>39</v>
      </c>
      <c r="K641" s="1" t="s">
        <v>775</v>
      </c>
      <c r="N641" s="1" t="s">
        <v>115</v>
      </c>
      <c r="O641" s="1" t="s">
        <v>171</v>
      </c>
      <c r="P641" s="1" t="s">
        <v>1086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31</v>
      </c>
      <c r="C642" s="7">
        <v>3</v>
      </c>
      <c r="D642" s="7">
        <v>2026</v>
      </c>
      <c r="E642" s="7">
        <v>67</v>
      </c>
      <c r="F642" s="7" t="s">
        <v>475</v>
      </c>
      <c r="G642" s="7" t="s">
        <v>783</v>
      </c>
      <c r="H642" s="7">
        <v>50</v>
      </c>
      <c r="I642" s="7"/>
      <c r="J642" s="7"/>
      <c r="K642" s="7"/>
      <c r="L642" s="7"/>
      <c r="M642" s="7"/>
      <c r="N642" s="7" t="s">
        <v>225</v>
      </c>
      <c r="O642" s="7" t="s">
        <v>385</v>
      </c>
      <c r="P642" s="7"/>
      <c r="Q642" s="7" t="s">
        <v>394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31</v>
      </c>
      <c r="C643" s="1">
        <v>3</v>
      </c>
      <c r="D643" s="1">
        <v>2026</v>
      </c>
      <c r="E643" s="1">
        <v>67</v>
      </c>
      <c r="F643" s="1" t="s">
        <v>781</v>
      </c>
      <c r="G643" s="1" t="s">
        <v>977</v>
      </c>
      <c r="H643" s="1">
        <v>45</v>
      </c>
      <c r="K643" s="1" t="s">
        <v>453</v>
      </c>
      <c r="N643" s="1" t="s">
        <v>979</v>
      </c>
      <c r="O643" s="1" t="s">
        <v>371</v>
      </c>
      <c r="Q643" s="47" t="s">
        <v>978</v>
      </c>
      <c r="S643" s="1" t="s">
        <v>17</v>
      </c>
    </row>
    <row r="644" spans="1:20" x14ac:dyDescent="0.45">
      <c r="A644" s="1">
        <v>4</v>
      </c>
      <c r="B644" s="1">
        <v>31</v>
      </c>
      <c r="C644" s="1">
        <v>3</v>
      </c>
      <c r="D644" s="1">
        <v>2026</v>
      </c>
      <c r="E644" s="1">
        <v>67</v>
      </c>
      <c r="F644" s="1" t="s">
        <v>781</v>
      </c>
      <c r="G644" s="1" t="s">
        <v>1040</v>
      </c>
      <c r="H644" s="1">
        <v>75</v>
      </c>
      <c r="K644" s="1" t="s">
        <v>800</v>
      </c>
      <c r="N644" s="1" t="s">
        <v>225</v>
      </c>
      <c r="O644" s="1" t="s">
        <v>385</v>
      </c>
      <c r="Q644" s="1" t="s">
        <v>394</v>
      </c>
      <c r="S644" s="1" t="s">
        <v>17</v>
      </c>
    </row>
    <row r="645" spans="1:20" x14ac:dyDescent="0.45">
      <c r="A645" s="1">
        <v>4</v>
      </c>
      <c r="C645" s="1">
        <v>3</v>
      </c>
      <c r="D645" s="1">
        <v>2026</v>
      </c>
      <c r="E645" s="7" t="s">
        <v>574</v>
      </c>
      <c r="F645" s="7" t="s">
        <v>436</v>
      </c>
      <c r="G645" s="12" t="s">
        <v>499</v>
      </c>
      <c r="H645" s="1">
        <v>50</v>
      </c>
      <c r="I645" s="2"/>
      <c r="K645" s="1" t="s">
        <v>501</v>
      </c>
      <c r="N645" s="1" t="s">
        <v>14</v>
      </c>
      <c r="O645" s="1" t="s">
        <v>39</v>
      </c>
      <c r="Q645" s="1" t="s">
        <v>370</v>
      </c>
      <c r="S645" s="1" t="s">
        <v>17</v>
      </c>
    </row>
    <row r="646" spans="1:20" x14ac:dyDescent="0.45">
      <c r="A646" s="1">
        <v>4</v>
      </c>
      <c r="C646" s="1">
        <v>3</v>
      </c>
      <c r="D646" s="1">
        <v>2026</v>
      </c>
      <c r="E646" s="7" t="s">
        <v>574</v>
      </c>
      <c r="F646" s="1" t="s">
        <v>436</v>
      </c>
      <c r="G646" s="12" t="s">
        <v>500</v>
      </c>
      <c r="H646" s="1">
        <v>20</v>
      </c>
      <c r="I646" s="2"/>
      <c r="K646" s="1" t="s">
        <v>449</v>
      </c>
      <c r="N646" s="1" t="s">
        <v>225</v>
      </c>
      <c r="O646" s="1" t="s">
        <v>385</v>
      </c>
      <c r="Q646" s="1" t="s">
        <v>394</v>
      </c>
      <c r="S646" s="1" t="s">
        <v>17</v>
      </c>
    </row>
    <row r="647" spans="1:20" x14ac:dyDescent="0.45">
      <c r="A647" s="1">
        <v>4</v>
      </c>
      <c r="C647" s="7">
        <v>3</v>
      </c>
      <c r="D647" s="7">
        <v>2026</v>
      </c>
      <c r="E647" s="7" t="s">
        <v>574</v>
      </c>
      <c r="F647" s="7" t="s">
        <v>436</v>
      </c>
      <c r="G647" s="38" t="s">
        <v>466</v>
      </c>
      <c r="H647" s="7">
        <v>45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74</v>
      </c>
      <c r="P647" s="7"/>
      <c r="Q647" s="7" t="s">
        <v>75</v>
      </c>
      <c r="R647" s="7"/>
      <c r="S647" s="7" t="s">
        <v>17</v>
      </c>
      <c r="T647" s="7"/>
    </row>
    <row r="648" spans="1:20" x14ac:dyDescent="0.45">
      <c r="A648" s="1">
        <v>4</v>
      </c>
      <c r="C648" s="7">
        <v>3</v>
      </c>
      <c r="D648" s="7">
        <v>2026</v>
      </c>
      <c r="E648" s="7" t="s">
        <v>574</v>
      </c>
      <c r="F648" s="7" t="s">
        <v>436</v>
      </c>
      <c r="G648" s="38" t="s">
        <v>473</v>
      </c>
      <c r="H648" s="7">
        <v>45</v>
      </c>
      <c r="I648" s="17"/>
      <c r="J648" s="7"/>
      <c r="K648" s="7" t="s">
        <v>311</v>
      </c>
      <c r="L648" s="7"/>
      <c r="M648" s="7"/>
      <c r="N648" s="7" t="s">
        <v>14</v>
      </c>
      <c r="O648" s="7" t="s">
        <v>39</v>
      </c>
      <c r="P648" s="7"/>
      <c r="Q648" s="7" t="s">
        <v>474</v>
      </c>
      <c r="R648" s="7"/>
      <c r="S648" s="7" t="s">
        <v>17</v>
      </c>
      <c r="T648" s="7"/>
    </row>
    <row r="649" spans="1:20" x14ac:dyDescent="0.45">
      <c r="A649" s="1">
        <v>4</v>
      </c>
      <c r="C649" s="1">
        <v>3</v>
      </c>
      <c r="D649" s="1">
        <v>2026</v>
      </c>
      <c r="E649" s="1" t="s">
        <v>963</v>
      </c>
      <c r="F649" s="1" t="s">
        <v>785</v>
      </c>
      <c r="G649" s="1" t="s">
        <v>914</v>
      </c>
      <c r="H649" s="1">
        <v>75</v>
      </c>
      <c r="K649" s="1" t="s">
        <v>919</v>
      </c>
      <c r="N649" s="1" t="s">
        <v>187</v>
      </c>
      <c r="O649" s="1" t="s">
        <v>371</v>
      </c>
      <c r="Q649" s="1" t="s">
        <v>920</v>
      </c>
      <c r="S649" s="1" t="s">
        <v>17</v>
      </c>
    </row>
    <row r="650" spans="1:20" x14ac:dyDescent="0.45">
      <c r="A650" s="1">
        <v>4</v>
      </c>
      <c r="C650" s="1">
        <v>2</v>
      </c>
      <c r="D650" s="1">
        <v>2026</v>
      </c>
      <c r="E650" s="1" t="s">
        <v>963</v>
      </c>
      <c r="F650" s="1" t="s">
        <v>785</v>
      </c>
      <c r="G650" s="1" t="s">
        <v>935</v>
      </c>
      <c r="H650" s="1">
        <v>39</v>
      </c>
      <c r="K650" s="1" t="s">
        <v>770</v>
      </c>
      <c r="N650" s="1" t="s">
        <v>115</v>
      </c>
      <c r="O650" s="1" t="s">
        <v>171</v>
      </c>
      <c r="P650" s="1" t="s">
        <v>939</v>
      </c>
      <c r="Q650" s="1" t="s">
        <v>15</v>
      </c>
      <c r="S650" s="1" t="s">
        <v>17</v>
      </c>
    </row>
    <row r="651" spans="1:20" x14ac:dyDescent="0.45">
      <c r="A651" s="1">
        <v>4</v>
      </c>
      <c r="C651" s="1">
        <v>2</v>
      </c>
      <c r="D651" s="1">
        <v>2026</v>
      </c>
      <c r="E651" s="1" t="s">
        <v>963</v>
      </c>
      <c r="F651" s="1" t="s">
        <v>785</v>
      </c>
      <c r="G651" s="1" t="s">
        <v>936</v>
      </c>
      <c r="H651" s="1">
        <v>45</v>
      </c>
      <c r="K651" s="1" t="s">
        <v>770</v>
      </c>
      <c r="N651" s="1" t="s">
        <v>115</v>
      </c>
      <c r="O651" s="1" t="s">
        <v>171</v>
      </c>
      <c r="P651" s="1" t="s">
        <v>940</v>
      </c>
      <c r="Q651" s="1" t="s">
        <v>15</v>
      </c>
      <c r="S651" s="1" t="s">
        <v>17</v>
      </c>
    </row>
    <row r="652" spans="1:20" x14ac:dyDescent="0.45">
      <c r="A652" s="1">
        <v>4</v>
      </c>
      <c r="C652" s="1">
        <v>2</v>
      </c>
      <c r="D652" s="1">
        <v>2026</v>
      </c>
      <c r="E652" s="1" t="s">
        <v>963</v>
      </c>
      <c r="F652" s="1" t="s">
        <v>785</v>
      </c>
      <c r="G652" s="1" t="s">
        <v>937</v>
      </c>
      <c r="H652" s="1">
        <v>42</v>
      </c>
      <c r="K652" s="1" t="s">
        <v>938</v>
      </c>
      <c r="N652" s="1" t="s">
        <v>115</v>
      </c>
      <c r="O652" s="1" t="s">
        <v>171</v>
      </c>
      <c r="P652" s="1" t="s">
        <v>941</v>
      </c>
      <c r="Q652" s="1" t="s">
        <v>15</v>
      </c>
      <c r="S652" s="1" t="s">
        <v>17</v>
      </c>
    </row>
    <row r="653" spans="1:20" x14ac:dyDescent="0.45">
      <c r="A653" s="1">
        <v>4</v>
      </c>
      <c r="C653" s="7">
        <v>3</v>
      </c>
      <c r="D653" s="7">
        <v>2026</v>
      </c>
      <c r="E653" s="48" t="s">
        <v>963</v>
      </c>
      <c r="F653" s="7" t="s">
        <v>390</v>
      </c>
      <c r="G653" s="7" t="s">
        <v>98</v>
      </c>
      <c r="H653" s="15">
        <v>75</v>
      </c>
      <c r="I653" s="16">
        <f>C653*H653</f>
        <v>225</v>
      </c>
      <c r="J653" s="7">
        <v>2016</v>
      </c>
      <c r="K653" s="7" t="s">
        <v>964</v>
      </c>
      <c r="L653" s="7"/>
      <c r="M653" s="7" t="s">
        <v>13</v>
      </c>
      <c r="N653" s="7" t="s">
        <v>72</v>
      </c>
      <c r="O653" s="7" t="s">
        <v>85</v>
      </c>
      <c r="P653" s="7"/>
      <c r="Q653" s="7" t="s">
        <v>86</v>
      </c>
      <c r="R653" s="7" t="s">
        <v>99</v>
      </c>
      <c r="S653" s="7" t="s">
        <v>17</v>
      </c>
      <c r="T653" s="7" t="s">
        <v>100</v>
      </c>
    </row>
    <row r="654" spans="1:20" x14ac:dyDescent="0.45">
      <c r="A654" s="1">
        <v>4</v>
      </c>
      <c r="C654" s="7">
        <v>4</v>
      </c>
      <c r="D654" s="7">
        <v>2026</v>
      </c>
      <c r="E654" s="7" t="s">
        <v>700</v>
      </c>
      <c r="F654" s="7" t="s">
        <v>552</v>
      </c>
      <c r="G654" s="7" t="s">
        <v>553</v>
      </c>
      <c r="H654" s="7">
        <v>100</v>
      </c>
      <c r="I654" s="17"/>
      <c r="J654" s="7"/>
      <c r="K654" s="7"/>
      <c r="L654" s="7"/>
      <c r="M654" s="7"/>
      <c r="N654" s="7" t="s">
        <v>261</v>
      </c>
      <c r="O654" s="7" t="s">
        <v>321</v>
      </c>
      <c r="P654" s="7"/>
      <c r="Q654" s="7" t="s">
        <v>322</v>
      </c>
      <c r="R654" s="7"/>
      <c r="S654" s="7" t="s">
        <v>17</v>
      </c>
      <c r="T654" s="7"/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238</v>
      </c>
      <c r="H655" s="15">
        <v>65</v>
      </c>
      <c r="I655" s="16">
        <f>C655*H655</f>
        <v>195</v>
      </c>
      <c r="J655" s="7">
        <v>2015</v>
      </c>
      <c r="K655" s="7"/>
      <c r="L655" s="7"/>
      <c r="M655" s="7" t="s">
        <v>13</v>
      </c>
      <c r="N655" s="7" t="s">
        <v>115</v>
      </c>
      <c r="O655" s="7" t="s">
        <v>239</v>
      </c>
      <c r="P655" s="7"/>
      <c r="Q655" s="7" t="s">
        <v>235</v>
      </c>
      <c r="R655" s="7" t="s">
        <v>240</v>
      </c>
      <c r="S655" s="7" t="s">
        <v>17</v>
      </c>
      <c r="T655" s="7" t="s">
        <v>241</v>
      </c>
    </row>
    <row r="656" spans="1:20" x14ac:dyDescent="0.45">
      <c r="A656" s="1">
        <v>4</v>
      </c>
      <c r="C656" s="7">
        <v>3</v>
      </c>
      <c r="D656" s="7">
        <v>2027</v>
      </c>
      <c r="E656" s="21">
        <v>1</v>
      </c>
      <c r="F656" s="7" t="s">
        <v>390</v>
      </c>
      <c r="G656" s="7" t="s">
        <v>54</v>
      </c>
      <c r="H656" s="15">
        <v>65</v>
      </c>
      <c r="I656" s="16">
        <f>C656*H656</f>
        <v>195</v>
      </c>
      <c r="J656" s="7">
        <v>2018</v>
      </c>
      <c r="K656" s="7"/>
      <c r="L656" s="7"/>
      <c r="M656" s="7" t="s">
        <v>13</v>
      </c>
      <c r="N656" s="7" t="s">
        <v>14</v>
      </c>
      <c r="O656" s="7" t="s">
        <v>39</v>
      </c>
      <c r="P656" s="7"/>
      <c r="Q656" s="7" t="s">
        <v>41</v>
      </c>
      <c r="R656" s="7"/>
      <c r="S656" s="7" t="s">
        <v>17</v>
      </c>
      <c r="T656" s="7" t="s">
        <v>55</v>
      </c>
    </row>
    <row r="657" spans="1:20" x14ac:dyDescent="0.45">
      <c r="A657" s="1">
        <v>4</v>
      </c>
      <c r="C657" s="7">
        <v>3</v>
      </c>
      <c r="D657" s="7">
        <v>2027</v>
      </c>
      <c r="E657" s="21">
        <v>1</v>
      </c>
      <c r="F657" s="7" t="s">
        <v>390</v>
      </c>
      <c r="G657" s="7" t="s">
        <v>158</v>
      </c>
      <c r="H657" s="15">
        <v>65</v>
      </c>
      <c r="I657" s="16">
        <f>C657*H657</f>
        <v>195</v>
      </c>
      <c r="J657" s="7">
        <v>2019</v>
      </c>
      <c r="K657" s="7"/>
      <c r="L657" s="7"/>
      <c r="M657" s="7" t="s">
        <v>13</v>
      </c>
      <c r="N657" s="7" t="s">
        <v>115</v>
      </c>
      <c r="O657" s="7" t="s">
        <v>159</v>
      </c>
      <c r="P657" s="7"/>
      <c r="Q657" s="7" t="s">
        <v>160</v>
      </c>
      <c r="R657" s="7"/>
      <c r="S657" s="7" t="s">
        <v>147</v>
      </c>
      <c r="T657" s="7" t="s">
        <v>161</v>
      </c>
    </row>
    <row r="658" spans="1:20" x14ac:dyDescent="0.45">
      <c r="A658" s="1">
        <v>4</v>
      </c>
      <c r="C658" s="7">
        <v>3</v>
      </c>
      <c r="D658" s="7">
        <v>2027</v>
      </c>
      <c r="E658" s="21">
        <v>1</v>
      </c>
      <c r="F658" s="7" t="s">
        <v>390</v>
      </c>
      <c r="G658" s="7" t="s">
        <v>133</v>
      </c>
      <c r="H658" s="15">
        <v>57</v>
      </c>
      <c r="I658" s="16">
        <f>C658*H658</f>
        <v>171</v>
      </c>
      <c r="J658" s="7">
        <v>2009</v>
      </c>
      <c r="K658" s="7"/>
      <c r="L658" s="7"/>
      <c r="M658" s="7" t="s">
        <v>13</v>
      </c>
      <c r="N658" s="7" t="s">
        <v>115</v>
      </c>
      <c r="O658" s="7" t="s">
        <v>113</v>
      </c>
      <c r="P658" s="7"/>
      <c r="Q658" s="7" t="s">
        <v>116</v>
      </c>
      <c r="R658" s="7" t="s">
        <v>134</v>
      </c>
      <c r="S658" s="7" t="s">
        <v>17</v>
      </c>
      <c r="T658" s="7" t="s">
        <v>135</v>
      </c>
    </row>
    <row r="659" spans="1:20" x14ac:dyDescent="0.45">
      <c r="A659" s="1">
        <v>4</v>
      </c>
      <c r="C659" s="7">
        <v>4</v>
      </c>
      <c r="D659" s="7">
        <v>2027</v>
      </c>
      <c r="E659" s="19">
        <v>2</v>
      </c>
      <c r="F659" s="7" t="s">
        <v>391</v>
      </c>
      <c r="G659" s="20" t="s">
        <v>289</v>
      </c>
      <c r="H659" s="7">
        <v>88</v>
      </c>
      <c r="I659" s="17">
        <f>H659*C659</f>
        <v>352</v>
      </c>
      <c r="J659" s="7">
        <v>2008</v>
      </c>
      <c r="K659" s="7" t="s">
        <v>343</v>
      </c>
      <c r="L659" s="7"/>
      <c r="M659" s="7"/>
      <c r="N659" s="7" t="s">
        <v>115</v>
      </c>
      <c r="O659" s="7" t="s">
        <v>113</v>
      </c>
      <c r="P659" s="7"/>
      <c r="Q659" s="7" t="s">
        <v>344</v>
      </c>
      <c r="R659" s="7"/>
      <c r="S659" s="7" t="s">
        <v>17</v>
      </c>
      <c r="T659" s="7"/>
    </row>
    <row r="660" spans="1:20" x14ac:dyDescent="0.45">
      <c r="A660" s="1">
        <v>4</v>
      </c>
      <c r="C660" s="7">
        <v>4</v>
      </c>
      <c r="D660" s="7">
        <v>2027</v>
      </c>
      <c r="E660" s="19">
        <v>2</v>
      </c>
      <c r="F660" s="7" t="s">
        <v>391</v>
      </c>
      <c r="G660" s="20" t="s">
        <v>290</v>
      </c>
      <c r="H660" s="7">
        <v>95</v>
      </c>
      <c r="I660" s="17">
        <f>H660*C660</f>
        <v>380</v>
      </c>
      <c r="J660" s="7">
        <v>2018</v>
      </c>
      <c r="K660" s="7" t="s">
        <v>345</v>
      </c>
      <c r="L660" s="7"/>
      <c r="M660" s="7"/>
      <c r="N660" s="7" t="s">
        <v>115</v>
      </c>
      <c r="O660" s="7" t="s">
        <v>239</v>
      </c>
      <c r="P660" s="7"/>
      <c r="Q660" s="7" t="s">
        <v>346</v>
      </c>
      <c r="R660" s="7"/>
      <c r="S660" s="7" t="s">
        <v>17</v>
      </c>
      <c r="T660" s="7"/>
    </row>
    <row r="661" spans="1:20" x14ac:dyDescent="0.45">
      <c r="A661" s="1">
        <v>4</v>
      </c>
      <c r="C661" s="1">
        <v>2</v>
      </c>
      <c r="D661" s="7">
        <v>2027</v>
      </c>
      <c r="E661" s="19">
        <v>2</v>
      </c>
      <c r="F661" s="7" t="s">
        <v>391</v>
      </c>
      <c r="G661" s="23" t="s">
        <v>301</v>
      </c>
      <c r="H661" s="1">
        <v>100</v>
      </c>
      <c r="I661" s="2">
        <f>H661*C661</f>
        <v>200</v>
      </c>
      <c r="J661" s="1">
        <v>2018</v>
      </c>
      <c r="K661" s="1" t="s">
        <v>273</v>
      </c>
      <c r="N661" s="1" t="s">
        <v>115</v>
      </c>
      <c r="O661" s="1" t="s">
        <v>239</v>
      </c>
      <c r="Q661" s="1" t="s">
        <v>357</v>
      </c>
      <c r="S661" s="1" t="s">
        <v>147</v>
      </c>
    </row>
    <row r="662" spans="1:20" x14ac:dyDescent="0.45">
      <c r="A662" s="1">
        <v>4</v>
      </c>
      <c r="C662" s="1">
        <v>2</v>
      </c>
      <c r="D662" s="7">
        <v>2027</v>
      </c>
      <c r="E662" s="19">
        <v>2</v>
      </c>
      <c r="F662" s="7" t="s">
        <v>391</v>
      </c>
      <c r="G662" s="23" t="s">
        <v>303</v>
      </c>
      <c r="H662" s="1">
        <v>45</v>
      </c>
      <c r="I662" s="2">
        <f>H662*C662</f>
        <v>90</v>
      </c>
      <c r="J662" s="1">
        <v>2018</v>
      </c>
      <c r="K662" s="1" t="s">
        <v>338</v>
      </c>
      <c r="N662" s="1" t="s">
        <v>153</v>
      </c>
      <c r="O662" s="1" t="s">
        <v>360</v>
      </c>
      <c r="Q662" s="1" t="s">
        <v>155</v>
      </c>
      <c r="S662" s="1" t="s">
        <v>147</v>
      </c>
    </row>
    <row r="663" spans="1:20" x14ac:dyDescent="0.45">
      <c r="A663" s="1">
        <v>4</v>
      </c>
      <c r="C663" s="14">
        <v>4</v>
      </c>
      <c r="D663" s="7">
        <v>2027</v>
      </c>
      <c r="E663" s="19">
        <v>3</v>
      </c>
      <c r="F663" s="7" t="s">
        <v>391</v>
      </c>
      <c r="G663" s="20" t="s">
        <v>251</v>
      </c>
      <c r="H663" s="7">
        <v>45</v>
      </c>
      <c r="I663" s="17">
        <f>H663*C663</f>
        <v>180</v>
      </c>
      <c r="J663" s="7">
        <v>2012</v>
      </c>
      <c r="K663" s="7" t="s">
        <v>329</v>
      </c>
      <c r="L663" s="7"/>
      <c r="M663" s="7"/>
      <c r="N663" s="7" t="s">
        <v>187</v>
      </c>
      <c r="O663" s="7" t="s">
        <v>371</v>
      </c>
      <c r="P663" s="7"/>
      <c r="Q663" s="7" t="s">
        <v>372</v>
      </c>
      <c r="R663" s="7"/>
      <c r="S663" s="7" t="s">
        <v>17</v>
      </c>
      <c r="T663" s="7" t="s">
        <v>252</v>
      </c>
    </row>
    <row r="664" spans="1:20" x14ac:dyDescent="0.45">
      <c r="A664" s="1">
        <v>4</v>
      </c>
      <c r="C664" s="14">
        <v>2</v>
      </c>
      <c r="D664" s="7">
        <v>2027</v>
      </c>
      <c r="E664" s="19">
        <v>3</v>
      </c>
      <c r="F664" s="7" t="s">
        <v>391</v>
      </c>
      <c r="G664" s="22" t="s">
        <v>300</v>
      </c>
      <c r="H664" s="7">
        <v>150</v>
      </c>
      <c r="I664" s="17">
        <f>H664*C664</f>
        <v>300</v>
      </c>
      <c r="J664" s="7">
        <v>2018</v>
      </c>
      <c r="K664" s="7" t="s">
        <v>311</v>
      </c>
      <c r="L664" s="7"/>
      <c r="M664" s="7"/>
      <c r="N664" s="7" t="s">
        <v>115</v>
      </c>
      <c r="O664" s="7" t="s">
        <v>159</v>
      </c>
      <c r="P664" s="7"/>
      <c r="Q664" s="7" t="s">
        <v>146</v>
      </c>
      <c r="R664" s="7"/>
      <c r="S664" s="7" t="s">
        <v>147</v>
      </c>
      <c r="T664" s="7"/>
    </row>
    <row r="665" spans="1:20" x14ac:dyDescent="0.45">
      <c r="A665" s="1">
        <v>4</v>
      </c>
      <c r="C665" s="14">
        <v>2</v>
      </c>
      <c r="D665" s="7">
        <v>2027</v>
      </c>
      <c r="E665" s="19">
        <v>3</v>
      </c>
      <c r="F665" s="7" t="s">
        <v>391</v>
      </c>
      <c r="G665" s="22" t="s">
        <v>305</v>
      </c>
      <c r="H665" s="7">
        <v>38</v>
      </c>
      <c r="I665" s="17">
        <f>H665*C665</f>
        <v>76</v>
      </c>
      <c r="J665" s="7">
        <v>2018</v>
      </c>
      <c r="K665" s="7" t="s">
        <v>273</v>
      </c>
      <c r="L665" s="7"/>
      <c r="M665" s="7"/>
      <c r="N665" s="7" t="s">
        <v>115</v>
      </c>
      <c r="O665" s="7" t="s">
        <v>171</v>
      </c>
      <c r="P665" s="7" t="s">
        <v>630</v>
      </c>
      <c r="Q665" s="7" t="s">
        <v>167</v>
      </c>
      <c r="R665" s="7" t="s">
        <v>635</v>
      </c>
      <c r="S665" s="7" t="s">
        <v>147</v>
      </c>
      <c r="T665" s="7"/>
    </row>
    <row r="666" spans="1:20" x14ac:dyDescent="0.45">
      <c r="A666" s="1">
        <v>4</v>
      </c>
      <c r="C666" s="11">
        <v>4</v>
      </c>
      <c r="D666" s="7">
        <v>2027</v>
      </c>
      <c r="E666" s="19">
        <v>3</v>
      </c>
      <c r="F666" s="7" t="s">
        <v>391</v>
      </c>
      <c r="G666" s="10" t="s">
        <v>288</v>
      </c>
      <c r="H666" s="1">
        <v>23</v>
      </c>
      <c r="I666" s="2">
        <f>H666*C666</f>
        <v>92</v>
      </c>
      <c r="J666" s="1">
        <v>2019</v>
      </c>
      <c r="K666" s="1" t="s">
        <v>308</v>
      </c>
      <c r="N666" s="1" t="s">
        <v>14</v>
      </c>
      <c r="O666" s="1" t="s">
        <v>341</v>
      </c>
      <c r="Q666" s="1" t="s">
        <v>342</v>
      </c>
      <c r="S666" s="1" t="s">
        <v>17</v>
      </c>
    </row>
    <row r="667" spans="1:20" x14ac:dyDescent="0.45">
      <c r="A667" s="1">
        <v>4</v>
      </c>
      <c r="C667" s="7">
        <v>4</v>
      </c>
      <c r="D667" s="7">
        <v>2027</v>
      </c>
      <c r="E667" s="19">
        <v>4</v>
      </c>
      <c r="F667" s="7" t="s">
        <v>391</v>
      </c>
      <c r="G667" s="20" t="s">
        <v>291</v>
      </c>
      <c r="H667" s="7">
        <v>55</v>
      </c>
      <c r="I667" s="17">
        <f>H667*C667</f>
        <v>220</v>
      </c>
      <c r="J667" s="7">
        <v>2011</v>
      </c>
      <c r="K667" s="7" t="s">
        <v>336</v>
      </c>
      <c r="L667" s="7"/>
      <c r="M667" s="7"/>
      <c r="N667" s="7" t="s">
        <v>115</v>
      </c>
      <c r="O667" s="7" t="s">
        <v>347</v>
      </c>
      <c r="P667" s="7"/>
      <c r="Q667" s="7" t="s">
        <v>342</v>
      </c>
      <c r="R667" s="7"/>
      <c r="S667" s="7" t="s">
        <v>17</v>
      </c>
      <c r="T667" s="7"/>
    </row>
    <row r="668" spans="1:20" x14ac:dyDescent="0.45">
      <c r="A668" s="1">
        <v>4</v>
      </c>
      <c r="C668" s="7">
        <v>2</v>
      </c>
      <c r="D668" s="7">
        <v>2027</v>
      </c>
      <c r="E668" s="19">
        <v>4</v>
      </c>
      <c r="F668" s="7" t="s">
        <v>391</v>
      </c>
      <c r="G668" s="20" t="s">
        <v>262</v>
      </c>
      <c r="H668" s="7">
        <v>150</v>
      </c>
      <c r="I668" s="17">
        <f>H668*C668</f>
        <v>300</v>
      </c>
      <c r="J668" s="7">
        <v>2016</v>
      </c>
      <c r="K668" s="7" t="s">
        <v>311</v>
      </c>
      <c r="L668" s="7"/>
      <c r="M668" s="7"/>
      <c r="N668" s="7" t="s">
        <v>14</v>
      </c>
      <c r="O668" s="7" t="s">
        <v>365</v>
      </c>
      <c r="P668" s="7"/>
      <c r="Q668" s="7" t="s">
        <v>370</v>
      </c>
      <c r="R668" s="7"/>
      <c r="S668" s="7" t="s">
        <v>17</v>
      </c>
      <c r="T668" s="7"/>
    </row>
    <row r="669" spans="1:20" x14ac:dyDescent="0.45">
      <c r="A669" s="1">
        <v>4</v>
      </c>
      <c r="C669" s="7">
        <v>4</v>
      </c>
      <c r="D669" s="7">
        <v>2027</v>
      </c>
      <c r="E669" s="19">
        <v>4</v>
      </c>
      <c r="F669" s="7" t="s">
        <v>391</v>
      </c>
      <c r="G669" s="22" t="s">
        <v>304</v>
      </c>
      <c r="H669" s="7">
        <v>39</v>
      </c>
      <c r="I669" s="17">
        <f>H669*C669</f>
        <v>156</v>
      </c>
      <c r="J669" s="7">
        <v>2017</v>
      </c>
      <c r="K669" s="7" t="s">
        <v>361</v>
      </c>
      <c r="L669" s="7"/>
      <c r="M669" s="7"/>
      <c r="N669" s="7" t="s">
        <v>115</v>
      </c>
      <c r="O669" s="7" t="s">
        <v>362</v>
      </c>
      <c r="P669" s="7"/>
      <c r="Q669" s="7" t="s">
        <v>155</v>
      </c>
      <c r="R669" s="7"/>
      <c r="S669" s="7" t="s">
        <v>147</v>
      </c>
      <c r="T669" s="7"/>
    </row>
    <row r="670" spans="1:20" x14ac:dyDescent="0.45">
      <c r="A670" s="1">
        <v>4</v>
      </c>
      <c r="C670" s="1">
        <v>2</v>
      </c>
      <c r="D670" s="7">
        <v>2027</v>
      </c>
      <c r="E670" s="19">
        <v>4</v>
      </c>
      <c r="F670" s="7" t="s">
        <v>391</v>
      </c>
      <c r="G670" s="10" t="s">
        <v>272</v>
      </c>
      <c r="H670" s="1">
        <v>23</v>
      </c>
      <c r="I670" s="2">
        <f>H670*C670</f>
        <v>46</v>
      </c>
      <c r="J670" s="1">
        <v>2019</v>
      </c>
      <c r="K670" s="1" t="s">
        <v>311</v>
      </c>
      <c r="N670" s="1" t="s">
        <v>115</v>
      </c>
      <c r="O670" s="1" t="s">
        <v>159</v>
      </c>
      <c r="Q670" s="1" t="s">
        <v>349</v>
      </c>
      <c r="S670" s="1" t="s">
        <v>17</v>
      </c>
    </row>
    <row r="671" spans="1:20" x14ac:dyDescent="0.45">
      <c r="A671" s="1">
        <v>4</v>
      </c>
      <c r="C671" s="7">
        <v>4</v>
      </c>
      <c r="D671" s="7">
        <v>2027</v>
      </c>
      <c r="E671" s="19">
        <v>5</v>
      </c>
      <c r="F671" s="7" t="s">
        <v>391</v>
      </c>
      <c r="G671" s="20" t="s">
        <v>294</v>
      </c>
      <c r="H671" s="7">
        <v>65</v>
      </c>
      <c r="I671" s="17">
        <f>H671*C671</f>
        <v>260</v>
      </c>
      <c r="J671" s="7">
        <v>2015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x14ac:dyDescent="0.45">
      <c r="A672" s="1">
        <v>4</v>
      </c>
      <c r="C672" s="7">
        <v>4</v>
      </c>
      <c r="D672" s="7">
        <v>2027</v>
      </c>
      <c r="E672" s="19">
        <v>5</v>
      </c>
      <c r="F672" s="7" t="s">
        <v>391</v>
      </c>
      <c r="G672" s="20" t="s">
        <v>274</v>
      </c>
      <c r="H672" s="7">
        <v>60</v>
      </c>
      <c r="I672" s="17">
        <f>H672*C672</f>
        <v>240</v>
      </c>
      <c r="J672" s="7">
        <v>2017</v>
      </c>
      <c r="K672" s="7" t="s">
        <v>308</v>
      </c>
      <c r="L672" s="7"/>
      <c r="M672" s="7"/>
      <c r="N672" s="7" t="s">
        <v>72</v>
      </c>
      <c r="O672" s="7" t="s">
        <v>74</v>
      </c>
      <c r="P672" s="7"/>
      <c r="Q672" s="7" t="s">
        <v>309</v>
      </c>
      <c r="R672" s="7"/>
      <c r="S672" s="7" t="s">
        <v>17</v>
      </c>
      <c r="T672" s="7"/>
    </row>
    <row r="673" spans="1:20" x14ac:dyDescent="0.45">
      <c r="A673" s="1">
        <v>4</v>
      </c>
      <c r="C673" s="7">
        <v>4</v>
      </c>
      <c r="D673" s="7">
        <v>2027</v>
      </c>
      <c r="E673" s="19">
        <v>5</v>
      </c>
      <c r="F673" s="7" t="s">
        <v>391</v>
      </c>
      <c r="G673" s="20" t="s">
        <v>267</v>
      </c>
      <c r="H673" s="7">
        <v>28</v>
      </c>
      <c r="I673" s="17">
        <f>H673*C673</f>
        <v>112</v>
      </c>
      <c r="J673" s="7">
        <v>2016</v>
      </c>
      <c r="K673" s="7" t="s">
        <v>343</v>
      </c>
      <c r="L673" s="7"/>
      <c r="M673" s="7"/>
      <c r="N673" s="7" t="s">
        <v>72</v>
      </c>
      <c r="O673" s="7" t="s">
        <v>74</v>
      </c>
      <c r="P673" s="7"/>
      <c r="Q673" s="7" t="s">
        <v>75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402</v>
      </c>
      <c r="H674" s="17">
        <f>I674/12</f>
        <v>53.75</v>
      </c>
      <c r="I674" s="17">
        <v>645</v>
      </c>
      <c r="J674" s="7">
        <v>2007</v>
      </c>
      <c r="K674" s="7" t="s">
        <v>336</v>
      </c>
      <c r="L674" s="32"/>
      <c r="M674" s="7"/>
      <c r="N674" s="7" t="s">
        <v>225</v>
      </c>
      <c r="O674" s="7" t="s">
        <v>385</v>
      </c>
      <c r="P674" s="7"/>
      <c r="Q674" s="7" t="s">
        <v>394</v>
      </c>
      <c r="R674" s="7"/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21</v>
      </c>
      <c r="F675" s="7" t="s">
        <v>435</v>
      </c>
      <c r="G675" s="7" t="s">
        <v>398</v>
      </c>
      <c r="H675" s="17">
        <f>I675/12</f>
        <v>102.66666666666667</v>
      </c>
      <c r="I675" s="17">
        <v>1232</v>
      </c>
      <c r="J675" s="7">
        <v>2016</v>
      </c>
      <c r="K675" s="7" t="s">
        <v>308</v>
      </c>
      <c r="L675" s="32"/>
      <c r="M675" s="7"/>
      <c r="N675" s="7" t="s">
        <v>14</v>
      </c>
      <c r="O675" s="7" t="s">
        <v>334</v>
      </c>
      <c r="P675" s="7"/>
      <c r="Q675" s="7" t="s">
        <v>339</v>
      </c>
      <c r="R675" s="7"/>
      <c r="S675" s="7" t="s">
        <v>17</v>
      </c>
      <c r="T675" s="7"/>
    </row>
    <row r="676" spans="1:20" x14ac:dyDescent="0.45">
      <c r="A676" s="1">
        <v>4</v>
      </c>
      <c r="C676" s="7">
        <v>3</v>
      </c>
      <c r="D676" s="7">
        <v>2027</v>
      </c>
      <c r="E676" s="7">
        <v>21</v>
      </c>
      <c r="F676" s="7" t="s">
        <v>435</v>
      </c>
      <c r="G676" s="7" t="s">
        <v>405</v>
      </c>
      <c r="H676" s="17">
        <v>50</v>
      </c>
      <c r="I676" s="17"/>
      <c r="J676" s="7">
        <v>2017</v>
      </c>
      <c r="K676" s="7" t="s">
        <v>445</v>
      </c>
      <c r="L676" s="7"/>
      <c r="M676" s="7"/>
      <c r="N676" s="7" t="s">
        <v>72</v>
      </c>
      <c r="O676" s="7" t="s">
        <v>85</v>
      </c>
      <c r="P676" s="7"/>
      <c r="Q676" s="7" t="s">
        <v>86</v>
      </c>
      <c r="R676" s="7"/>
      <c r="S676" s="7" t="s">
        <v>17</v>
      </c>
      <c r="T676" s="7"/>
    </row>
    <row r="677" spans="1:20" x14ac:dyDescent="0.45">
      <c r="A677" s="1">
        <v>4</v>
      </c>
      <c r="C677" s="7">
        <v>3</v>
      </c>
      <c r="D677" s="7">
        <v>2027</v>
      </c>
      <c r="E677" s="7">
        <v>21</v>
      </c>
      <c r="F677" s="7" t="s">
        <v>435</v>
      </c>
      <c r="G677" s="7" t="s">
        <v>404</v>
      </c>
      <c r="H677" s="17">
        <f>I677/12</f>
        <v>70.372500000000002</v>
      </c>
      <c r="I677" s="17">
        <v>844.47</v>
      </c>
      <c r="J677" s="7">
        <v>2017</v>
      </c>
      <c r="K677" s="7" t="s">
        <v>446</v>
      </c>
      <c r="L677" s="7"/>
      <c r="M677" s="7"/>
      <c r="N677" s="7" t="s">
        <v>115</v>
      </c>
      <c r="O677" s="7" t="s">
        <v>171</v>
      </c>
      <c r="P677" s="7" t="s">
        <v>612</v>
      </c>
      <c r="Q677" s="7" t="s">
        <v>15</v>
      </c>
      <c r="R677" s="7" t="s">
        <v>616</v>
      </c>
      <c r="S677" s="7" t="s">
        <v>17</v>
      </c>
      <c r="T677" s="7"/>
    </row>
    <row r="678" spans="1:20" x14ac:dyDescent="0.45">
      <c r="A678" s="1">
        <v>4</v>
      </c>
      <c r="C678" s="7">
        <v>3</v>
      </c>
      <c r="D678" s="7">
        <v>2027</v>
      </c>
      <c r="E678" s="7">
        <v>40</v>
      </c>
      <c r="F678" s="7" t="s">
        <v>436</v>
      </c>
      <c r="G678" s="38" t="s">
        <v>430</v>
      </c>
      <c r="H678" s="7">
        <f>762/12</f>
        <v>63.5</v>
      </c>
      <c r="I678" s="17"/>
      <c r="J678" s="7"/>
      <c r="K678" s="7" t="s">
        <v>453</v>
      </c>
      <c r="L678" s="7"/>
      <c r="M678" s="7"/>
      <c r="N678" s="7" t="s">
        <v>72</v>
      </c>
      <c r="O678" s="7" t="s">
        <v>85</v>
      </c>
      <c r="P678" s="7"/>
      <c r="Q678" s="7" t="s">
        <v>86</v>
      </c>
      <c r="R678" s="7"/>
      <c r="S678" s="7" t="s">
        <v>17</v>
      </c>
      <c r="T678" s="7"/>
    </row>
    <row r="679" spans="1:20" x14ac:dyDescent="0.45">
      <c r="A679" s="1">
        <v>4</v>
      </c>
      <c r="C679" s="1">
        <v>3</v>
      </c>
      <c r="D679" s="1">
        <v>2027</v>
      </c>
      <c r="E679" s="1">
        <v>40</v>
      </c>
      <c r="F679" s="7" t="s">
        <v>436</v>
      </c>
      <c r="G679" s="12" t="s">
        <v>491</v>
      </c>
      <c r="H679" s="1">
        <v>30</v>
      </c>
      <c r="I679" s="2"/>
      <c r="K679" s="1" t="s">
        <v>496</v>
      </c>
      <c r="N679" s="1" t="s">
        <v>115</v>
      </c>
      <c r="O679" s="1" t="s">
        <v>171</v>
      </c>
      <c r="P679" s="1" t="s">
        <v>625</v>
      </c>
      <c r="Q679" s="1" t="s">
        <v>15</v>
      </c>
      <c r="R679" s="1" t="s">
        <v>626</v>
      </c>
      <c r="S679" s="1" t="s">
        <v>17</v>
      </c>
    </row>
    <row r="680" spans="1:20" x14ac:dyDescent="0.45">
      <c r="A680" s="1">
        <v>4</v>
      </c>
      <c r="C680" s="7">
        <v>2</v>
      </c>
      <c r="D680" s="7">
        <v>2027</v>
      </c>
      <c r="E680" s="7">
        <v>40</v>
      </c>
      <c r="F680" s="7" t="s">
        <v>436</v>
      </c>
      <c r="G680" s="38" t="s">
        <v>465</v>
      </c>
      <c r="H680" s="7">
        <v>30</v>
      </c>
      <c r="I680" s="17"/>
      <c r="J680" s="7"/>
      <c r="K680" s="7" t="s">
        <v>343</v>
      </c>
      <c r="L680" s="7"/>
      <c r="M680" s="7"/>
      <c r="N680" s="7" t="s">
        <v>115</v>
      </c>
      <c r="O680" s="7" t="s">
        <v>171</v>
      </c>
      <c r="P680" s="7" t="s">
        <v>627</v>
      </c>
      <c r="Q680" s="7" t="s">
        <v>167</v>
      </c>
      <c r="R680" s="7" t="s">
        <v>628</v>
      </c>
      <c r="S680" s="7" t="s">
        <v>147</v>
      </c>
      <c r="T680" s="7"/>
    </row>
    <row r="681" spans="1:20" x14ac:dyDescent="0.45">
      <c r="A681" s="1">
        <v>4</v>
      </c>
      <c r="C681" s="1">
        <v>2</v>
      </c>
      <c r="D681" s="1">
        <v>2027</v>
      </c>
      <c r="E681" s="1">
        <v>40</v>
      </c>
      <c r="F681" s="7" t="s">
        <v>436</v>
      </c>
      <c r="G681" s="38" t="s">
        <v>490</v>
      </c>
      <c r="H681" s="1">
        <v>20</v>
      </c>
      <c r="I681" s="2"/>
      <c r="K681" s="1" t="s">
        <v>494</v>
      </c>
      <c r="N681" s="1" t="s">
        <v>153</v>
      </c>
      <c r="O681" s="1" t="s">
        <v>495</v>
      </c>
      <c r="Q681" s="1" t="s">
        <v>155</v>
      </c>
      <c r="S681" s="1" t="s">
        <v>147</v>
      </c>
    </row>
    <row r="682" spans="1:20" x14ac:dyDescent="0.45">
      <c r="A682" s="1">
        <v>4</v>
      </c>
      <c r="C682" s="1">
        <v>3</v>
      </c>
      <c r="D682" s="1">
        <v>2027</v>
      </c>
      <c r="E682" s="1">
        <v>41</v>
      </c>
      <c r="F682" s="1" t="s">
        <v>436</v>
      </c>
      <c r="G682" s="12" t="s">
        <v>500</v>
      </c>
      <c r="H682" s="1">
        <v>20</v>
      </c>
      <c r="I682" s="2"/>
      <c r="K682" s="1" t="s">
        <v>449</v>
      </c>
      <c r="N682" s="1" t="s">
        <v>225</v>
      </c>
      <c r="O682" s="1" t="s">
        <v>385</v>
      </c>
      <c r="Q682" s="1" t="s">
        <v>394</v>
      </c>
      <c r="S682" s="1" t="s">
        <v>17</v>
      </c>
    </row>
    <row r="683" spans="1:20" x14ac:dyDescent="0.45">
      <c r="A683" s="1">
        <v>4</v>
      </c>
      <c r="C683" s="7">
        <v>3</v>
      </c>
      <c r="D683" s="7">
        <v>2027</v>
      </c>
      <c r="E683" s="7">
        <v>41</v>
      </c>
      <c r="F683" s="7" t="s">
        <v>436</v>
      </c>
      <c r="G683" s="38" t="s">
        <v>458</v>
      </c>
      <c r="H683" s="7">
        <v>70</v>
      </c>
      <c r="I683" s="17"/>
      <c r="J683" s="7"/>
      <c r="K683" s="7" t="s">
        <v>459</v>
      </c>
      <c r="L683" s="7"/>
      <c r="M683" s="7"/>
      <c r="N683" s="7" t="s">
        <v>72</v>
      </c>
      <c r="O683" s="7" t="s">
        <v>85</v>
      </c>
      <c r="P683" s="7"/>
      <c r="Q683" s="7" t="s">
        <v>86</v>
      </c>
      <c r="R683" s="7"/>
      <c r="S683" s="7" t="s">
        <v>17</v>
      </c>
      <c r="T683" s="7"/>
    </row>
    <row r="684" spans="1:20" x14ac:dyDescent="0.45">
      <c r="A684" s="1">
        <v>4</v>
      </c>
      <c r="C684" s="1">
        <v>3</v>
      </c>
      <c r="D684" s="1">
        <v>2027</v>
      </c>
      <c r="E684" s="1">
        <v>41</v>
      </c>
      <c r="F684" s="7" t="s">
        <v>436</v>
      </c>
      <c r="G684" s="38" t="s">
        <v>558</v>
      </c>
      <c r="H684" s="1">
        <v>30</v>
      </c>
      <c r="I684" s="2"/>
      <c r="K684" s="1" t="s">
        <v>496</v>
      </c>
      <c r="N684" s="1" t="s">
        <v>261</v>
      </c>
      <c r="O684" s="1" t="s">
        <v>321</v>
      </c>
      <c r="Q684" s="1" t="s">
        <v>15</v>
      </c>
      <c r="S684" s="1" t="s">
        <v>17</v>
      </c>
    </row>
    <row r="685" spans="1:20" x14ac:dyDescent="0.45">
      <c r="A685" s="1">
        <v>4</v>
      </c>
      <c r="C685" s="1">
        <v>3</v>
      </c>
      <c r="D685" s="1">
        <v>2027</v>
      </c>
      <c r="E685" s="1">
        <v>41</v>
      </c>
      <c r="F685" s="7" t="s">
        <v>436</v>
      </c>
      <c r="G685" s="38" t="s">
        <v>560</v>
      </c>
      <c r="H685" s="1">
        <v>36</v>
      </c>
      <c r="I685" s="2"/>
      <c r="K685" s="1" t="s">
        <v>453</v>
      </c>
      <c r="N685" s="1" t="s">
        <v>218</v>
      </c>
      <c r="O685" s="1" t="s">
        <v>567</v>
      </c>
      <c r="Q685" s="1" t="s">
        <v>568</v>
      </c>
      <c r="S685" s="1" t="s">
        <v>17</v>
      </c>
    </row>
    <row r="686" spans="1:20" x14ac:dyDescent="0.45">
      <c r="A686" s="1">
        <v>4</v>
      </c>
      <c r="C686" s="7">
        <v>2</v>
      </c>
      <c r="D686" s="7">
        <v>2027</v>
      </c>
      <c r="E686" s="7">
        <v>51</v>
      </c>
      <c r="F686" s="7" t="s">
        <v>595</v>
      </c>
      <c r="G686" s="7" t="s">
        <v>578</v>
      </c>
      <c r="H686" s="7">
        <v>75</v>
      </c>
      <c r="I686" s="17"/>
      <c r="J686" s="7"/>
      <c r="K686" s="7" t="s">
        <v>594</v>
      </c>
      <c r="M686" s="7"/>
      <c r="N686" s="7" t="s">
        <v>115</v>
      </c>
      <c r="O686" s="7" t="s">
        <v>239</v>
      </c>
      <c r="P686" s="7"/>
      <c r="Q686" s="7" t="s">
        <v>342</v>
      </c>
      <c r="R686" s="7"/>
      <c r="S686" s="7" t="s">
        <v>17</v>
      </c>
      <c r="T686" s="7"/>
    </row>
    <row r="687" spans="1:20" x14ac:dyDescent="0.45">
      <c r="A687" s="1">
        <v>4</v>
      </c>
      <c r="C687" s="1">
        <v>2</v>
      </c>
      <c r="D687" s="1">
        <v>2027</v>
      </c>
      <c r="E687" s="1">
        <v>51</v>
      </c>
      <c r="F687" s="1" t="s">
        <v>720</v>
      </c>
      <c r="G687" s="1" t="s">
        <v>709</v>
      </c>
      <c r="H687" s="1">
        <v>80</v>
      </c>
      <c r="N687" s="1" t="s">
        <v>72</v>
      </c>
      <c r="O687" s="1" t="s">
        <v>85</v>
      </c>
      <c r="P687" s="1" t="s">
        <v>776</v>
      </c>
      <c r="Q687" s="1" t="s">
        <v>86</v>
      </c>
      <c r="S687" s="1" t="s">
        <v>17</v>
      </c>
      <c r="T687" s="1" t="s">
        <v>779</v>
      </c>
    </row>
    <row r="688" spans="1:20" x14ac:dyDescent="0.45">
      <c r="A688" s="1">
        <v>4</v>
      </c>
      <c r="C688" s="1">
        <v>2</v>
      </c>
      <c r="D688" s="1">
        <v>2027</v>
      </c>
      <c r="E688" s="1">
        <v>51</v>
      </c>
      <c r="F688" s="1" t="s">
        <v>781</v>
      </c>
      <c r="G688" s="1" t="s">
        <v>787</v>
      </c>
      <c r="H688" s="1">
        <v>59</v>
      </c>
      <c r="K688" s="1" t="s">
        <v>561</v>
      </c>
      <c r="N688" s="1" t="s">
        <v>72</v>
      </c>
      <c r="O688" s="1" t="s">
        <v>85</v>
      </c>
      <c r="P688" s="1" t="s">
        <v>727</v>
      </c>
      <c r="Q688" s="1" t="s">
        <v>788</v>
      </c>
      <c r="S688" s="1" t="s">
        <v>17</v>
      </c>
      <c r="T688" s="1" t="s">
        <v>789</v>
      </c>
    </row>
    <row r="689" spans="1:20" x14ac:dyDescent="0.45">
      <c r="A689" s="1">
        <v>4</v>
      </c>
      <c r="C689" s="1">
        <v>2</v>
      </c>
      <c r="D689" s="1">
        <v>2027</v>
      </c>
      <c r="E689" s="1">
        <v>53</v>
      </c>
      <c r="F689" s="1" t="s">
        <v>720</v>
      </c>
      <c r="G689" s="1" t="s">
        <v>898</v>
      </c>
      <c r="H689" s="1">
        <v>110</v>
      </c>
      <c r="N689" s="1" t="s">
        <v>115</v>
      </c>
      <c r="O689" s="1" t="s">
        <v>171</v>
      </c>
      <c r="P689" s="1" t="s">
        <v>875</v>
      </c>
      <c r="Q689" s="1" t="s">
        <v>15</v>
      </c>
      <c r="S689" s="1" t="s">
        <v>17</v>
      </c>
      <c r="T689" s="1" t="s">
        <v>894</v>
      </c>
    </row>
    <row r="690" spans="1:20" x14ac:dyDescent="0.45">
      <c r="A690" s="1">
        <v>4</v>
      </c>
      <c r="C690" s="7">
        <v>2</v>
      </c>
      <c r="D690" s="7">
        <v>2027</v>
      </c>
      <c r="E690" s="7">
        <v>53</v>
      </c>
      <c r="F690" s="7" t="s">
        <v>575</v>
      </c>
      <c r="G690" s="7" t="s">
        <v>607</v>
      </c>
      <c r="H690" s="7">
        <v>35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621</v>
      </c>
      <c r="Q690" s="7" t="s">
        <v>15</v>
      </c>
      <c r="R690" s="7" t="s">
        <v>620</v>
      </c>
      <c r="S690" s="7" t="s">
        <v>17</v>
      </c>
      <c r="T690" s="7"/>
    </row>
    <row r="691" spans="1:20" x14ac:dyDescent="0.45">
      <c r="A691" s="1">
        <v>4</v>
      </c>
      <c r="C691" s="7">
        <v>2</v>
      </c>
      <c r="D691" s="7">
        <v>2027</v>
      </c>
      <c r="E691" s="7">
        <v>53</v>
      </c>
      <c r="F691" s="7" t="s">
        <v>575</v>
      </c>
      <c r="G691" s="7" t="s">
        <v>576</v>
      </c>
      <c r="H691" s="7">
        <v>60</v>
      </c>
      <c r="I691" s="17"/>
      <c r="J691" s="7"/>
      <c r="K691" s="7" t="s">
        <v>501</v>
      </c>
      <c r="M691" s="7"/>
      <c r="N691" s="7" t="s">
        <v>115</v>
      </c>
      <c r="O691" s="7" t="s">
        <v>171</v>
      </c>
      <c r="P691" s="7" t="s">
        <v>611</v>
      </c>
      <c r="Q691" s="7" t="s">
        <v>167</v>
      </c>
      <c r="R691" s="7" t="s">
        <v>609</v>
      </c>
      <c r="S691" s="7" t="s">
        <v>147</v>
      </c>
      <c r="T691" s="7"/>
    </row>
    <row r="692" spans="1:20" x14ac:dyDescent="0.45">
      <c r="A692" s="1">
        <v>4</v>
      </c>
      <c r="C692" s="1">
        <v>2</v>
      </c>
      <c r="D692" s="1">
        <v>2027</v>
      </c>
      <c r="E692" s="1">
        <v>53</v>
      </c>
      <c r="F692" s="1" t="s">
        <v>781</v>
      </c>
      <c r="G692" s="1" t="s">
        <v>862</v>
      </c>
      <c r="H692" s="1">
        <v>140</v>
      </c>
      <c r="K692" s="1" t="s">
        <v>561</v>
      </c>
      <c r="N692" s="1" t="s">
        <v>72</v>
      </c>
      <c r="O692" s="1" t="s">
        <v>74</v>
      </c>
      <c r="P692" s="1" t="s">
        <v>865</v>
      </c>
      <c r="Q692" s="1" t="s">
        <v>788</v>
      </c>
      <c r="S692" s="1" t="s">
        <v>17</v>
      </c>
    </row>
    <row r="693" spans="1:20" x14ac:dyDescent="0.45">
      <c r="A693" s="1">
        <v>4</v>
      </c>
      <c r="C693" s="1">
        <v>2</v>
      </c>
      <c r="D693" s="1">
        <v>2027</v>
      </c>
      <c r="E693" s="1">
        <v>53</v>
      </c>
      <c r="F693" s="1" t="s">
        <v>785</v>
      </c>
      <c r="G693" s="1" t="s">
        <v>815</v>
      </c>
      <c r="H693" s="1">
        <v>80</v>
      </c>
      <c r="K693" s="1" t="s">
        <v>800</v>
      </c>
      <c r="N693" s="1" t="s">
        <v>14</v>
      </c>
      <c r="O693" s="1" t="s">
        <v>211</v>
      </c>
      <c r="P693" s="1" t="s">
        <v>816</v>
      </c>
      <c r="Q693" s="1" t="s">
        <v>342</v>
      </c>
      <c r="S693" s="1" t="s">
        <v>17</v>
      </c>
    </row>
    <row r="694" spans="1:20" x14ac:dyDescent="0.45">
      <c r="A694" s="1">
        <v>4</v>
      </c>
      <c r="C694" s="1">
        <v>2</v>
      </c>
      <c r="D694" s="1">
        <v>2027</v>
      </c>
      <c r="E694" s="1">
        <v>53</v>
      </c>
      <c r="F694" s="1" t="s">
        <v>785</v>
      </c>
      <c r="G694" s="1" t="s">
        <v>870</v>
      </c>
      <c r="H694" s="1">
        <v>125</v>
      </c>
      <c r="K694" s="1" t="s">
        <v>873</v>
      </c>
      <c r="N694" s="1" t="s">
        <v>115</v>
      </c>
      <c r="O694" s="1" t="s">
        <v>171</v>
      </c>
      <c r="P694" s="1" t="s">
        <v>875</v>
      </c>
      <c r="Q694" s="1" t="s">
        <v>15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2027</v>
      </c>
      <c r="E695" s="1">
        <v>54</v>
      </c>
      <c r="F695" s="1" t="s">
        <v>1009</v>
      </c>
      <c r="G695" s="1" t="s">
        <v>1008</v>
      </c>
      <c r="H695" s="1">
        <v>175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C696" s="1">
        <v>2</v>
      </c>
      <c r="D696" s="1">
        <v>2027</v>
      </c>
      <c r="E696" s="1">
        <v>54</v>
      </c>
      <c r="F696" s="1" t="s">
        <v>1024</v>
      </c>
      <c r="G696" s="1" t="s">
        <v>1020</v>
      </c>
      <c r="H696" s="1">
        <v>81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2027</v>
      </c>
      <c r="E697" s="1">
        <v>54</v>
      </c>
      <c r="F697" s="1" t="s">
        <v>1033</v>
      </c>
      <c r="G697" s="1" t="s">
        <v>1036</v>
      </c>
      <c r="H697" s="1">
        <v>200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C698" s="1">
        <v>2</v>
      </c>
      <c r="D698" s="1">
        <v>2027</v>
      </c>
      <c r="E698" s="1">
        <v>54</v>
      </c>
      <c r="F698" s="1" t="s">
        <v>1004</v>
      </c>
      <c r="G698" s="1" t="s">
        <v>1006</v>
      </c>
      <c r="H698" s="1">
        <v>140</v>
      </c>
      <c r="N698" s="1" t="s">
        <v>14</v>
      </c>
      <c r="O698" s="1" t="s">
        <v>39</v>
      </c>
      <c r="P698" s="1" t="s">
        <v>771</v>
      </c>
      <c r="Q698" s="1" t="s">
        <v>339</v>
      </c>
      <c r="S698" s="1" t="s">
        <v>17</v>
      </c>
    </row>
    <row r="699" spans="1:20" x14ac:dyDescent="0.45">
      <c r="A699" s="1">
        <v>4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1010</v>
      </c>
      <c r="H699" s="1">
        <v>95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C700" s="1">
        <v>2</v>
      </c>
      <c r="D700" s="1">
        <v>2027</v>
      </c>
      <c r="E700" s="1">
        <v>54</v>
      </c>
      <c r="F700" s="1" t="s">
        <v>1019</v>
      </c>
      <c r="G700" s="1" t="s">
        <v>1017</v>
      </c>
      <c r="H700" s="1">
        <v>225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C701" s="1">
        <v>3</v>
      </c>
      <c r="D701" s="1">
        <v>2027</v>
      </c>
      <c r="E701" s="1" t="s">
        <v>551</v>
      </c>
      <c r="F701" s="1" t="s">
        <v>508</v>
      </c>
      <c r="G701" s="1" t="s">
        <v>516</v>
      </c>
      <c r="I701" s="2"/>
      <c r="N701" s="1" t="s">
        <v>72</v>
      </c>
      <c r="O701" s="1" t="s">
        <v>517</v>
      </c>
      <c r="Q701" s="1" t="s">
        <v>518</v>
      </c>
      <c r="S701" s="1" t="s">
        <v>17</v>
      </c>
    </row>
    <row r="702" spans="1:20" x14ac:dyDescent="0.45">
      <c r="A702" s="1">
        <v>4</v>
      </c>
      <c r="C702" s="1">
        <v>2</v>
      </c>
      <c r="D702" s="1">
        <v>2027</v>
      </c>
      <c r="E702" s="1" t="s">
        <v>551</v>
      </c>
      <c r="F702" s="1" t="s">
        <v>508</v>
      </c>
      <c r="G702" s="1" t="s">
        <v>525</v>
      </c>
      <c r="I702" s="2"/>
      <c r="N702" s="1" t="s">
        <v>72</v>
      </c>
      <c r="O702" s="1" t="s">
        <v>526</v>
      </c>
      <c r="Q702" s="1" t="s">
        <v>527</v>
      </c>
      <c r="S702" s="1" t="s">
        <v>200</v>
      </c>
    </row>
    <row r="703" spans="1:20" x14ac:dyDescent="0.45">
      <c r="A703" s="1">
        <v>4</v>
      </c>
      <c r="C703" s="14">
        <v>3</v>
      </c>
      <c r="D703" s="7">
        <v>2028</v>
      </c>
      <c r="E703" s="21">
        <v>1</v>
      </c>
      <c r="F703" s="7" t="s">
        <v>390</v>
      </c>
      <c r="G703" s="25" t="s">
        <v>189</v>
      </c>
      <c r="H703" s="15">
        <v>66</v>
      </c>
      <c r="I703" s="16">
        <f>C703*H703</f>
        <v>198</v>
      </c>
      <c r="J703" s="13">
        <v>2018</v>
      </c>
      <c r="K703" s="13"/>
      <c r="L703" s="13"/>
      <c r="M703" s="13" t="s">
        <v>190</v>
      </c>
      <c r="N703" s="13" t="s">
        <v>115</v>
      </c>
      <c r="O703" s="13" t="s">
        <v>171</v>
      </c>
      <c r="P703" s="13" t="s">
        <v>630</v>
      </c>
      <c r="Q703" s="13" t="s">
        <v>167</v>
      </c>
      <c r="R703" s="13" t="s">
        <v>191</v>
      </c>
      <c r="S703" s="13" t="s">
        <v>147</v>
      </c>
      <c r="T703" s="13" t="s">
        <v>192</v>
      </c>
    </row>
    <row r="704" spans="1:20" outlineLevel="1" x14ac:dyDescent="0.45">
      <c r="A704" s="1">
        <v>4</v>
      </c>
      <c r="C704" s="7">
        <v>4</v>
      </c>
      <c r="D704" s="7">
        <v>2028</v>
      </c>
      <c r="E704" s="19">
        <v>2</v>
      </c>
      <c r="F704" s="7" t="s">
        <v>391</v>
      </c>
      <c r="G704" s="20" t="s">
        <v>269</v>
      </c>
      <c r="H704" s="7">
        <v>20</v>
      </c>
      <c r="I704" s="17">
        <f>H704*C704</f>
        <v>80</v>
      </c>
      <c r="J704" s="7">
        <v>2017</v>
      </c>
      <c r="K704" s="7" t="s">
        <v>336</v>
      </c>
      <c r="L704" s="7"/>
      <c r="M704" s="7"/>
      <c r="N704" s="7" t="s">
        <v>367</v>
      </c>
      <c r="O704" s="7" t="s">
        <v>369</v>
      </c>
      <c r="P704" s="7"/>
      <c r="Q704" s="7" t="s">
        <v>368</v>
      </c>
      <c r="R704" s="7"/>
      <c r="S704" s="7" t="s">
        <v>17</v>
      </c>
      <c r="T704" s="7"/>
    </row>
    <row r="705" spans="1:20" outlineLevel="1" x14ac:dyDescent="0.45">
      <c r="A705" s="1">
        <v>4</v>
      </c>
      <c r="C705" s="7">
        <v>2</v>
      </c>
      <c r="D705" s="7">
        <v>2028</v>
      </c>
      <c r="E705" s="19">
        <v>2</v>
      </c>
      <c r="F705" s="7" t="s">
        <v>391</v>
      </c>
      <c r="G705" s="22" t="s">
        <v>254</v>
      </c>
      <c r="H705" s="7">
        <v>79</v>
      </c>
      <c r="I705" s="17">
        <f>H705*C705</f>
        <v>158</v>
      </c>
      <c r="J705" s="7">
        <v>2018</v>
      </c>
      <c r="K705" s="7" t="s">
        <v>345</v>
      </c>
      <c r="L705" s="7"/>
      <c r="M705" s="7"/>
      <c r="N705" s="7" t="s">
        <v>115</v>
      </c>
      <c r="O705" s="7" t="s">
        <v>171</v>
      </c>
      <c r="P705" s="7" t="s">
        <v>614</v>
      </c>
      <c r="Q705" s="7" t="s">
        <v>167</v>
      </c>
      <c r="R705" s="7" t="s">
        <v>634</v>
      </c>
      <c r="S705" s="7" t="s">
        <v>147</v>
      </c>
      <c r="T705" s="7"/>
    </row>
    <row r="706" spans="1:20" outlineLevel="1" x14ac:dyDescent="0.45">
      <c r="A706" s="1">
        <v>4</v>
      </c>
      <c r="C706" s="1">
        <v>4</v>
      </c>
      <c r="D706" s="7">
        <v>2028</v>
      </c>
      <c r="E706" s="19">
        <v>2</v>
      </c>
      <c r="F706" s="7" t="s">
        <v>391</v>
      </c>
      <c r="G706" s="10" t="s">
        <v>264</v>
      </c>
      <c r="H706" s="1">
        <v>49</v>
      </c>
      <c r="I706" s="2">
        <f>H706*C706</f>
        <v>196</v>
      </c>
      <c r="J706" s="1">
        <v>2018</v>
      </c>
      <c r="K706" s="1" t="s">
        <v>345</v>
      </c>
      <c r="N706" s="1" t="s">
        <v>14</v>
      </c>
      <c r="O706" s="1" t="s">
        <v>365</v>
      </c>
      <c r="Q706" s="1" t="s">
        <v>370</v>
      </c>
      <c r="S706" s="1" t="s">
        <v>17</v>
      </c>
    </row>
    <row r="707" spans="1:20" outlineLevel="1" x14ac:dyDescent="0.45">
      <c r="A707" s="1">
        <v>4</v>
      </c>
      <c r="C707" s="1">
        <v>2</v>
      </c>
      <c r="D707" s="7">
        <v>2028</v>
      </c>
      <c r="E707" s="19">
        <v>2</v>
      </c>
      <c r="F707" s="7" t="s">
        <v>391</v>
      </c>
      <c r="G707" s="10" t="s">
        <v>268</v>
      </c>
      <c r="H707" s="1">
        <v>23</v>
      </c>
      <c r="I707" s="2">
        <f>H707*C707</f>
        <v>46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366</v>
      </c>
      <c r="S707" s="1" t="s">
        <v>17</v>
      </c>
    </row>
    <row r="708" spans="1:20" outlineLevel="1" x14ac:dyDescent="0.45">
      <c r="A708" s="1">
        <v>4</v>
      </c>
      <c r="C708" s="7">
        <v>4</v>
      </c>
      <c r="D708" s="7">
        <v>2028</v>
      </c>
      <c r="E708" s="19">
        <v>3</v>
      </c>
      <c r="F708" s="7" t="s">
        <v>391</v>
      </c>
      <c r="G708" s="20" t="s">
        <v>280</v>
      </c>
      <c r="H708" s="7">
        <v>37</v>
      </c>
      <c r="I708" s="17">
        <f>H708*C708</f>
        <v>148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C709" s="7">
        <v>4</v>
      </c>
      <c r="D709" s="7">
        <v>2028</v>
      </c>
      <c r="E709" s="19">
        <v>3</v>
      </c>
      <c r="F709" s="7" t="s">
        <v>391</v>
      </c>
      <c r="G709" s="20" t="s">
        <v>255</v>
      </c>
      <c r="H709" s="7">
        <v>49</v>
      </c>
      <c r="I709" s="17">
        <f>H709*C709</f>
        <v>196</v>
      </c>
      <c r="J709" s="7">
        <v>2016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C710" s="11">
        <v>4</v>
      </c>
      <c r="D710" s="7">
        <v>2028</v>
      </c>
      <c r="E710" s="19">
        <v>3</v>
      </c>
      <c r="F710" s="7" t="s">
        <v>391</v>
      </c>
      <c r="G710" s="10" t="s">
        <v>299</v>
      </c>
      <c r="H710" s="1">
        <v>20</v>
      </c>
      <c r="I710" s="2">
        <f>H710*C710</f>
        <v>80</v>
      </c>
      <c r="J710" s="1">
        <v>2018</v>
      </c>
      <c r="K710" s="1" t="s">
        <v>308</v>
      </c>
      <c r="N710" s="1" t="s">
        <v>261</v>
      </c>
      <c r="O710" s="1" t="s">
        <v>356</v>
      </c>
      <c r="Q710" s="1" t="s">
        <v>349</v>
      </c>
      <c r="S710" s="1" t="s">
        <v>17</v>
      </c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395</v>
      </c>
      <c r="H711" s="17">
        <f>I711/12</f>
        <v>126.08333333333333</v>
      </c>
      <c r="I711" s="17">
        <v>1513</v>
      </c>
      <c r="J711" s="7">
        <v>2016</v>
      </c>
      <c r="K711" s="7" t="s">
        <v>442</v>
      </c>
      <c r="L711" s="32"/>
      <c r="M711" s="7"/>
      <c r="N711" s="7" t="s">
        <v>115</v>
      </c>
      <c r="O711" s="7" t="s">
        <v>113</v>
      </c>
      <c r="P711" s="7"/>
      <c r="Q711" s="7" t="s">
        <v>443</v>
      </c>
      <c r="R711" s="7"/>
      <c r="S711" s="7" t="s">
        <v>17</v>
      </c>
      <c r="T711" s="7"/>
    </row>
    <row r="712" spans="1:20" outlineLevel="1" x14ac:dyDescent="0.45">
      <c r="A712" s="1">
        <v>4</v>
      </c>
      <c r="C712" s="7">
        <v>3</v>
      </c>
      <c r="D712" s="7">
        <v>2028</v>
      </c>
      <c r="E712" s="7">
        <v>20</v>
      </c>
      <c r="F712" s="7" t="s">
        <v>435</v>
      </c>
      <c r="G712" s="7" t="s">
        <v>403</v>
      </c>
      <c r="H712" s="17">
        <f>I712/C712/2</f>
        <v>156.33333333333334</v>
      </c>
      <c r="I712" s="17">
        <v>938</v>
      </c>
      <c r="J712" s="7">
        <v>2016</v>
      </c>
      <c r="K712" s="7" t="s">
        <v>311</v>
      </c>
      <c r="L712" s="7"/>
      <c r="M712" s="7"/>
      <c r="N712" s="7" t="s">
        <v>14</v>
      </c>
      <c r="O712" s="7" t="s">
        <v>39</v>
      </c>
      <c r="P712" s="7"/>
      <c r="Q712" s="7" t="s">
        <v>444</v>
      </c>
      <c r="R712" s="7"/>
      <c r="S712" s="7" t="s">
        <v>17</v>
      </c>
      <c r="T712" s="7"/>
    </row>
    <row r="713" spans="1:20" outlineLevel="1" x14ac:dyDescent="0.45">
      <c r="A713" s="1">
        <v>4</v>
      </c>
      <c r="C713" s="7">
        <v>3</v>
      </c>
      <c r="D713" s="7">
        <v>2028</v>
      </c>
      <c r="E713" s="7">
        <v>20</v>
      </c>
      <c r="F713" s="7" t="s">
        <v>435</v>
      </c>
      <c r="G713" s="7" t="s">
        <v>401</v>
      </c>
      <c r="H713" s="17">
        <f>I713/12</f>
        <v>44.166666666666664</v>
      </c>
      <c r="I713" s="17">
        <v>530</v>
      </c>
      <c r="J713" s="7">
        <v>2017</v>
      </c>
      <c r="K713" s="7" t="s">
        <v>329</v>
      </c>
      <c r="L713" s="32"/>
      <c r="M713" s="7"/>
      <c r="N713" s="7" t="s">
        <v>14</v>
      </c>
      <c r="O713" s="7" t="s">
        <v>39</v>
      </c>
      <c r="P713" s="7"/>
      <c r="Q713" s="7" t="s">
        <v>342</v>
      </c>
      <c r="R713" s="7"/>
      <c r="S713" s="7" t="s">
        <v>17</v>
      </c>
      <c r="T713" s="7"/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20</v>
      </c>
      <c r="F714" s="7" t="s">
        <v>435</v>
      </c>
      <c r="G714" s="7" t="s">
        <v>412</v>
      </c>
      <c r="H714" s="17">
        <v>55</v>
      </c>
      <c r="I714" s="17"/>
      <c r="J714" s="7"/>
      <c r="K714" s="7" t="s">
        <v>311</v>
      </c>
      <c r="L714" s="7"/>
      <c r="M714" s="7"/>
      <c r="N714" s="7" t="s">
        <v>115</v>
      </c>
      <c r="O714" s="7" t="s">
        <v>171</v>
      </c>
      <c r="P714" s="7" t="s">
        <v>615</v>
      </c>
      <c r="Q714" s="7" t="s">
        <v>15</v>
      </c>
      <c r="R714" s="7" t="s">
        <v>616</v>
      </c>
      <c r="S714" s="7" t="s">
        <v>17</v>
      </c>
      <c r="T714" s="7"/>
    </row>
    <row r="715" spans="1:20" outlineLevel="1" x14ac:dyDescent="0.45">
      <c r="A715" s="1">
        <v>4</v>
      </c>
      <c r="C715" s="1">
        <v>3</v>
      </c>
      <c r="D715" s="1">
        <v>2028</v>
      </c>
      <c r="E715" s="1">
        <v>42</v>
      </c>
      <c r="F715" s="7" t="s">
        <v>436</v>
      </c>
      <c r="G715" s="12" t="s">
        <v>499</v>
      </c>
      <c r="H715" s="1">
        <v>50</v>
      </c>
      <c r="I715" s="2"/>
      <c r="K715" s="1" t="s">
        <v>501</v>
      </c>
      <c r="N715" s="1" t="s">
        <v>14</v>
      </c>
      <c r="O715" s="1" t="s">
        <v>39</v>
      </c>
      <c r="Q715" s="1" t="s">
        <v>370</v>
      </c>
      <c r="S715" s="1" t="s">
        <v>17</v>
      </c>
    </row>
    <row r="716" spans="1:20" outlineLevel="1" x14ac:dyDescent="0.45">
      <c r="A716" s="1">
        <v>4</v>
      </c>
      <c r="C716" s="1">
        <v>3</v>
      </c>
      <c r="D716" s="1">
        <v>2028</v>
      </c>
      <c r="E716" s="1">
        <v>42</v>
      </c>
      <c r="F716" s="7" t="s">
        <v>436</v>
      </c>
      <c r="G716" s="38" t="s">
        <v>505</v>
      </c>
      <c r="H716" s="1">
        <v>90</v>
      </c>
      <c r="I716" s="2"/>
      <c r="K716" s="1" t="s">
        <v>506</v>
      </c>
      <c r="N716" s="1" t="s">
        <v>115</v>
      </c>
      <c r="O716" s="1" t="s">
        <v>113</v>
      </c>
      <c r="Q716" s="1" t="s">
        <v>507</v>
      </c>
      <c r="S716" s="1" t="s">
        <v>17</v>
      </c>
    </row>
    <row r="717" spans="1:20" outlineLevel="1" x14ac:dyDescent="0.45">
      <c r="A717" s="1">
        <v>4</v>
      </c>
      <c r="C717" s="7">
        <v>3</v>
      </c>
      <c r="D717" s="7">
        <v>2028</v>
      </c>
      <c r="E717" s="7">
        <v>42</v>
      </c>
      <c r="F717" s="7" t="s">
        <v>436</v>
      </c>
      <c r="G717" s="38" t="s">
        <v>427</v>
      </c>
      <c r="H717" s="2">
        <f>996/12</f>
        <v>83</v>
      </c>
      <c r="I717" s="17"/>
      <c r="J717" s="7"/>
      <c r="K717" s="7" t="s">
        <v>451</v>
      </c>
      <c r="L717" s="7"/>
      <c r="M717" s="7"/>
      <c r="N717" s="7" t="s">
        <v>115</v>
      </c>
      <c r="O717" s="7" t="s">
        <v>171</v>
      </c>
      <c r="P717" s="7" t="s">
        <v>622</v>
      </c>
      <c r="Q717" s="7" t="s">
        <v>15</v>
      </c>
      <c r="R717" s="7" t="s">
        <v>623</v>
      </c>
      <c r="S717" s="7" t="s">
        <v>17</v>
      </c>
      <c r="T717" s="7"/>
    </row>
    <row r="718" spans="1:20" outlineLevel="1" x14ac:dyDescent="0.45">
      <c r="A718" s="1">
        <v>4</v>
      </c>
      <c r="C718" s="1">
        <v>2</v>
      </c>
      <c r="D718" s="1">
        <v>2028</v>
      </c>
      <c r="E718" s="1">
        <v>42</v>
      </c>
      <c r="F718" s="7" t="s">
        <v>436</v>
      </c>
      <c r="G718" s="38" t="s">
        <v>555</v>
      </c>
      <c r="H718" s="1">
        <v>98</v>
      </c>
      <c r="I718" s="2"/>
      <c r="K718" s="1" t="s">
        <v>561</v>
      </c>
      <c r="N718" s="1" t="s">
        <v>115</v>
      </c>
      <c r="O718" s="1" t="s">
        <v>171</v>
      </c>
      <c r="P718" s="1" t="s">
        <v>614</v>
      </c>
      <c r="Q718" s="1" t="s">
        <v>167</v>
      </c>
      <c r="R718" s="1" t="s">
        <v>174</v>
      </c>
      <c r="S718" s="1" t="s">
        <v>147</v>
      </c>
    </row>
    <row r="719" spans="1:20" outlineLevel="1" x14ac:dyDescent="0.45">
      <c r="A719" s="1">
        <v>4</v>
      </c>
      <c r="C719" s="1">
        <v>3</v>
      </c>
      <c r="D719" s="1">
        <v>2028</v>
      </c>
      <c r="E719" s="1">
        <v>43</v>
      </c>
      <c r="F719" s="7" t="s">
        <v>436</v>
      </c>
      <c r="G719" s="38" t="s">
        <v>556</v>
      </c>
      <c r="H719" s="1">
        <v>60</v>
      </c>
      <c r="I719" s="2"/>
      <c r="K719" s="1" t="s">
        <v>562</v>
      </c>
      <c r="N719" s="1" t="s">
        <v>14</v>
      </c>
      <c r="O719" s="1" t="s">
        <v>39</v>
      </c>
      <c r="Q719" s="1" t="s">
        <v>15</v>
      </c>
      <c r="S719" s="1" t="s">
        <v>17</v>
      </c>
    </row>
    <row r="720" spans="1:20" outlineLevel="1" x14ac:dyDescent="0.45">
      <c r="A720" s="1">
        <v>4</v>
      </c>
      <c r="C720" s="1">
        <v>3</v>
      </c>
      <c r="D720" s="1">
        <v>2028</v>
      </c>
      <c r="E720" s="1">
        <v>43</v>
      </c>
      <c r="F720" s="7" t="s">
        <v>436</v>
      </c>
      <c r="G720" s="38" t="s">
        <v>559</v>
      </c>
      <c r="H720" s="1">
        <v>140</v>
      </c>
      <c r="I720" s="2"/>
      <c r="K720" s="1" t="s">
        <v>566</v>
      </c>
      <c r="N720" s="1" t="s">
        <v>115</v>
      </c>
      <c r="O720" s="1" t="s">
        <v>113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C721" s="7">
        <v>2</v>
      </c>
      <c r="D721" s="7">
        <v>2028</v>
      </c>
      <c r="E721" s="7">
        <v>44</v>
      </c>
      <c r="F721" s="7" t="s">
        <v>575</v>
      </c>
      <c r="G721" s="7" t="s">
        <v>576</v>
      </c>
      <c r="H721" s="7">
        <v>60</v>
      </c>
      <c r="I721" s="17"/>
      <c r="J721" s="7"/>
      <c r="K721" s="7" t="s">
        <v>501</v>
      </c>
      <c r="M721" s="7"/>
      <c r="N721" s="7" t="s">
        <v>115</v>
      </c>
      <c r="O721" s="7" t="s">
        <v>171</v>
      </c>
      <c r="P721" s="7" t="s">
        <v>611</v>
      </c>
      <c r="Q721" s="7" t="s">
        <v>167</v>
      </c>
      <c r="R721" s="7" t="s">
        <v>609</v>
      </c>
      <c r="S721" s="7" t="s">
        <v>147</v>
      </c>
      <c r="T721" s="7"/>
    </row>
    <row r="722" spans="1:20" outlineLevel="1" x14ac:dyDescent="0.45">
      <c r="A722" s="1">
        <v>4</v>
      </c>
      <c r="C722" s="1">
        <v>2</v>
      </c>
      <c r="D722" s="1">
        <v>2028</v>
      </c>
      <c r="E722" s="1">
        <v>44</v>
      </c>
      <c r="F722" s="1" t="s">
        <v>781</v>
      </c>
      <c r="G722" s="1" t="s">
        <v>862</v>
      </c>
      <c r="H722" s="1">
        <v>140</v>
      </c>
      <c r="K722" s="1" t="s">
        <v>561</v>
      </c>
      <c r="N722" s="1" t="s">
        <v>72</v>
      </c>
      <c r="O722" s="1" t="s">
        <v>74</v>
      </c>
      <c r="P722" s="1" t="s">
        <v>865</v>
      </c>
      <c r="Q722" s="1" t="s">
        <v>788</v>
      </c>
      <c r="S722" s="1" t="s">
        <v>17</v>
      </c>
    </row>
    <row r="723" spans="1:20" outlineLevel="1" x14ac:dyDescent="0.45">
      <c r="A723" s="1">
        <v>4</v>
      </c>
      <c r="C723" s="1">
        <v>1</v>
      </c>
      <c r="D723" s="1">
        <v>2028</v>
      </c>
      <c r="E723" s="1">
        <v>44</v>
      </c>
      <c r="F723" s="1" t="s">
        <v>785</v>
      </c>
      <c r="G723" s="1" t="s">
        <v>871</v>
      </c>
      <c r="H723" s="1">
        <v>120</v>
      </c>
      <c r="K723" s="1" t="s">
        <v>873</v>
      </c>
      <c r="N723" s="1" t="s">
        <v>115</v>
      </c>
      <c r="O723" s="1" t="s">
        <v>113</v>
      </c>
      <c r="P723" s="1" t="s">
        <v>874</v>
      </c>
      <c r="Q723" s="1" t="s">
        <v>393</v>
      </c>
      <c r="S723" s="1" t="s">
        <v>17</v>
      </c>
    </row>
    <row r="724" spans="1:20" outlineLevel="1" x14ac:dyDescent="0.45">
      <c r="A724" s="1">
        <v>4</v>
      </c>
      <c r="C724" s="1">
        <v>3</v>
      </c>
      <c r="D724" s="1">
        <v>2028</v>
      </c>
      <c r="E724" s="1">
        <v>44</v>
      </c>
      <c r="F724" s="1" t="s">
        <v>781</v>
      </c>
      <c r="G724" s="1" t="s">
        <v>780</v>
      </c>
      <c r="H724" s="1">
        <v>20</v>
      </c>
      <c r="K724" s="1" t="s">
        <v>457</v>
      </c>
      <c r="N724" s="1" t="s">
        <v>72</v>
      </c>
      <c r="O724" s="1" t="s">
        <v>74</v>
      </c>
      <c r="Q724" s="1" t="s">
        <v>782</v>
      </c>
      <c r="S724" s="1" t="s">
        <v>17</v>
      </c>
    </row>
    <row r="725" spans="1:20" outlineLevel="1" x14ac:dyDescent="0.45">
      <c r="A725" s="1">
        <v>4</v>
      </c>
      <c r="C725" s="1">
        <v>1</v>
      </c>
      <c r="D725" s="1">
        <v>2028</v>
      </c>
      <c r="E725" s="1">
        <v>44</v>
      </c>
      <c r="F725" s="1" t="s">
        <v>781</v>
      </c>
      <c r="G725" s="1" t="s">
        <v>813</v>
      </c>
      <c r="H725" s="1">
        <v>140</v>
      </c>
      <c r="K725" s="1" t="s">
        <v>800</v>
      </c>
      <c r="N725" s="1" t="s">
        <v>14</v>
      </c>
      <c r="O725" s="1" t="s">
        <v>39</v>
      </c>
      <c r="P725" s="1" t="s">
        <v>771</v>
      </c>
      <c r="Q725" s="1" t="s">
        <v>814</v>
      </c>
      <c r="S725" s="1" t="s">
        <v>17</v>
      </c>
    </row>
    <row r="726" spans="1:20" outlineLevel="1" x14ac:dyDescent="0.45">
      <c r="A726" s="1">
        <v>4</v>
      </c>
      <c r="C726" s="1">
        <v>2</v>
      </c>
      <c r="D726" s="1">
        <v>2028</v>
      </c>
      <c r="E726" s="1">
        <v>44</v>
      </c>
      <c r="F726" s="1" t="s">
        <v>781</v>
      </c>
      <c r="G726" s="1" t="s">
        <v>905</v>
      </c>
      <c r="H726" s="1">
        <v>225</v>
      </c>
      <c r="K726" s="1" t="s">
        <v>911</v>
      </c>
      <c r="N726" s="1" t="s">
        <v>14</v>
      </c>
      <c r="O726" s="1" t="s">
        <v>39</v>
      </c>
      <c r="P726" s="1" t="s">
        <v>771</v>
      </c>
      <c r="Q726" s="1" t="s">
        <v>339</v>
      </c>
      <c r="S726" s="1" t="s">
        <v>17</v>
      </c>
      <c r="T726" s="1" t="s">
        <v>909</v>
      </c>
    </row>
    <row r="727" spans="1:20" outlineLevel="1" x14ac:dyDescent="0.45">
      <c r="A727" s="1">
        <v>4</v>
      </c>
      <c r="C727" s="1">
        <v>1</v>
      </c>
      <c r="D727" s="1">
        <v>2028</v>
      </c>
      <c r="E727" s="1">
        <v>44</v>
      </c>
      <c r="F727" s="1" t="s">
        <v>781</v>
      </c>
      <c r="G727" s="1" t="s">
        <v>906</v>
      </c>
      <c r="H727" s="1">
        <v>225</v>
      </c>
      <c r="K727" s="1" t="s">
        <v>911</v>
      </c>
      <c r="N727" s="1" t="s">
        <v>14</v>
      </c>
      <c r="O727" s="1" t="s">
        <v>39</v>
      </c>
      <c r="P727" s="1" t="s">
        <v>771</v>
      </c>
      <c r="Q727" s="1" t="s">
        <v>910</v>
      </c>
      <c r="S727" s="1" t="s">
        <v>17</v>
      </c>
      <c r="T727" s="1" t="s">
        <v>909</v>
      </c>
    </row>
    <row r="728" spans="1:20" outlineLevel="1" x14ac:dyDescent="0.45">
      <c r="A728" s="1">
        <v>4</v>
      </c>
      <c r="C728" s="7">
        <v>2</v>
      </c>
      <c r="D728" s="7">
        <v>2028</v>
      </c>
      <c r="E728" s="7" t="s">
        <v>463</v>
      </c>
      <c r="F728" s="7" t="s">
        <v>436</v>
      </c>
      <c r="G728" s="38" t="s">
        <v>465</v>
      </c>
      <c r="H728" s="7">
        <v>30</v>
      </c>
      <c r="I728" s="17"/>
      <c r="J728" s="7"/>
      <c r="K728" s="7" t="s">
        <v>343</v>
      </c>
      <c r="L728" s="7"/>
      <c r="M728" s="7"/>
      <c r="N728" s="7" t="s">
        <v>115</v>
      </c>
      <c r="O728" s="7" t="s">
        <v>171</v>
      </c>
      <c r="P728" s="7" t="s">
        <v>627</v>
      </c>
      <c r="Q728" s="7" t="s">
        <v>167</v>
      </c>
      <c r="R728" s="7" t="s">
        <v>628</v>
      </c>
      <c r="S728" s="7" t="s">
        <v>147</v>
      </c>
      <c r="T728" s="7"/>
    </row>
    <row r="729" spans="1:20" outlineLevel="1" x14ac:dyDescent="0.45">
      <c r="A729" s="1">
        <v>4</v>
      </c>
      <c r="C729" s="7">
        <v>3</v>
      </c>
      <c r="D729" s="7">
        <v>2028</v>
      </c>
      <c r="E729" s="7" t="s">
        <v>463</v>
      </c>
      <c r="F729" s="7" t="s">
        <v>436</v>
      </c>
      <c r="G729" s="38" t="s">
        <v>455</v>
      </c>
      <c r="H729" s="7">
        <v>85</v>
      </c>
      <c r="I729" s="17"/>
      <c r="J729" s="7"/>
      <c r="K729" s="7" t="s">
        <v>457</v>
      </c>
      <c r="L729" s="7" t="s">
        <v>463</v>
      </c>
      <c r="M729" s="7"/>
      <c r="N729" s="7" t="s">
        <v>14</v>
      </c>
      <c r="O729" s="7" t="s">
        <v>39</v>
      </c>
      <c r="P729" s="7"/>
      <c r="Q729" s="7" t="s">
        <v>15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471</v>
      </c>
      <c r="F730" s="7" t="s">
        <v>436</v>
      </c>
      <c r="G730" s="38" t="s">
        <v>466</v>
      </c>
      <c r="H730" s="7">
        <v>45</v>
      </c>
      <c r="I730" s="17"/>
      <c r="J730" s="7"/>
      <c r="K730" s="7" t="s">
        <v>453</v>
      </c>
      <c r="L730" s="7" t="s">
        <v>471</v>
      </c>
      <c r="M730" s="7"/>
      <c r="N730" s="7" t="s">
        <v>72</v>
      </c>
      <c r="O730" s="7" t="s">
        <v>74</v>
      </c>
      <c r="P730" s="7"/>
      <c r="Q730" s="7" t="s">
        <v>75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7">
        <v>3</v>
      </c>
      <c r="D731" s="7">
        <v>2028</v>
      </c>
      <c r="E731" s="7" t="s">
        <v>471</v>
      </c>
      <c r="F731" s="7" t="s">
        <v>436</v>
      </c>
      <c r="G731" s="38" t="s">
        <v>473</v>
      </c>
      <c r="H731" s="7">
        <v>45</v>
      </c>
      <c r="I731" s="17"/>
      <c r="J731" s="7"/>
      <c r="K731" s="7" t="s">
        <v>311</v>
      </c>
      <c r="L731" s="7"/>
      <c r="M731" s="7"/>
      <c r="N731" s="7" t="s">
        <v>14</v>
      </c>
      <c r="O731" s="7" t="s">
        <v>39</v>
      </c>
      <c r="P731" s="7"/>
      <c r="Q731" s="7" t="s">
        <v>474</v>
      </c>
      <c r="R731" s="7"/>
      <c r="S731" s="7" t="s">
        <v>17</v>
      </c>
      <c r="T731" s="7"/>
    </row>
    <row r="732" spans="1:20" outlineLevel="1" x14ac:dyDescent="0.45">
      <c r="A732" s="1">
        <v>4</v>
      </c>
      <c r="C732" s="14">
        <v>3</v>
      </c>
      <c r="D732" s="7">
        <v>2028</v>
      </c>
      <c r="E732" s="7" t="s">
        <v>461</v>
      </c>
      <c r="F732" s="7" t="s">
        <v>435</v>
      </c>
      <c r="G732" s="7" t="s">
        <v>392</v>
      </c>
      <c r="H732" s="7">
        <v>90</v>
      </c>
      <c r="I732" s="17">
        <f>H732*C732</f>
        <v>270</v>
      </c>
      <c r="J732" s="7">
        <v>2017</v>
      </c>
      <c r="K732" s="7" t="s">
        <v>329</v>
      </c>
      <c r="L732" s="7"/>
      <c r="M732" s="7"/>
      <c r="N732" s="7" t="s">
        <v>72</v>
      </c>
      <c r="O732" s="7" t="s">
        <v>74</v>
      </c>
      <c r="P732" s="7"/>
      <c r="Q732" s="7" t="s">
        <v>393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3</v>
      </c>
      <c r="D733" s="7">
        <v>2028</v>
      </c>
      <c r="E733" s="7" t="s">
        <v>461</v>
      </c>
      <c r="F733" s="7" t="s">
        <v>435</v>
      </c>
      <c r="G733" s="7" t="s">
        <v>399</v>
      </c>
      <c r="H733" s="17">
        <f>I733/12</f>
        <v>102.66666666666667</v>
      </c>
      <c r="I733" s="17">
        <v>1232</v>
      </c>
      <c r="J733" s="7">
        <v>2019</v>
      </c>
      <c r="K733" s="7" t="s">
        <v>343</v>
      </c>
      <c r="L733" s="32" t="s">
        <v>461</v>
      </c>
      <c r="M733" s="7"/>
      <c r="N733" s="7" t="s">
        <v>14</v>
      </c>
      <c r="O733" s="7" t="s">
        <v>334</v>
      </c>
      <c r="P733" s="7"/>
      <c r="Q733" s="7" t="s">
        <v>339</v>
      </c>
      <c r="R733" s="7"/>
      <c r="S733" s="7" t="s">
        <v>17</v>
      </c>
      <c r="T733" s="7"/>
    </row>
    <row r="734" spans="1:20" outlineLevel="1" x14ac:dyDescent="0.45">
      <c r="A734" s="1">
        <v>4</v>
      </c>
      <c r="C734" s="1">
        <v>4</v>
      </c>
      <c r="D734" s="1">
        <v>2028</v>
      </c>
      <c r="E734" s="1" t="s">
        <v>701</v>
      </c>
      <c r="F734" s="1" t="s">
        <v>552</v>
      </c>
      <c r="G734" s="1" t="s">
        <v>553</v>
      </c>
      <c r="H734" s="1">
        <v>100</v>
      </c>
      <c r="I734" s="2"/>
      <c r="N734" s="1" t="s">
        <v>261</v>
      </c>
      <c r="O734" s="1" t="s">
        <v>321</v>
      </c>
      <c r="Q734" s="1" t="s">
        <v>322</v>
      </c>
      <c r="S734" s="1" t="s">
        <v>17</v>
      </c>
    </row>
    <row r="735" spans="1:20" outlineLevel="1" x14ac:dyDescent="0.45">
      <c r="A735" s="1">
        <v>4</v>
      </c>
      <c r="C735" s="7">
        <v>4</v>
      </c>
      <c r="D735" s="7">
        <v>2028</v>
      </c>
      <c r="E735" s="7" t="s">
        <v>701</v>
      </c>
      <c r="F735" s="7" t="s">
        <v>552</v>
      </c>
      <c r="G735" s="7" t="s">
        <v>553</v>
      </c>
      <c r="H735" s="7">
        <v>100</v>
      </c>
      <c r="I735" s="17"/>
      <c r="J735" s="7"/>
      <c r="K735" s="7"/>
      <c r="L735" s="7"/>
      <c r="M735" s="7"/>
      <c r="N735" s="7" t="s">
        <v>261</v>
      </c>
      <c r="O735" s="7" t="s">
        <v>321</v>
      </c>
      <c r="P735" s="7"/>
      <c r="Q735" s="7" t="s">
        <v>322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4</v>
      </c>
      <c r="D736" s="7">
        <v>2029</v>
      </c>
      <c r="E736" s="19">
        <v>1</v>
      </c>
      <c r="F736" s="7" t="s">
        <v>391</v>
      </c>
      <c r="G736" s="20" t="s">
        <v>251</v>
      </c>
      <c r="H736" s="7">
        <v>45</v>
      </c>
      <c r="I736" s="17">
        <f>H736*C736</f>
        <v>180</v>
      </c>
      <c r="J736" s="7">
        <v>2012</v>
      </c>
      <c r="K736" s="7" t="s">
        <v>329</v>
      </c>
      <c r="L736" s="7"/>
      <c r="M736" s="7"/>
      <c r="N736" s="7" t="s">
        <v>187</v>
      </c>
      <c r="O736" s="7" t="s">
        <v>371</v>
      </c>
      <c r="P736" s="7"/>
      <c r="Q736" s="7" t="s">
        <v>372</v>
      </c>
      <c r="R736" s="7"/>
      <c r="S736" s="7" t="s">
        <v>17</v>
      </c>
      <c r="T736" s="7" t="s">
        <v>252</v>
      </c>
    </row>
    <row r="737" spans="1:20" outlineLevel="1" x14ac:dyDescent="0.45">
      <c r="A737" s="1">
        <v>4</v>
      </c>
      <c r="C737" s="7">
        <v>2</v>
      </c>
      <c r="D737" s="7">
        <v>2029</v>
      </c>
      <c r="E737" s="19">
        <v>1</v>
      </c>
      <c r="F737" s="7" t="s">
        <v>391</v>
      </c>
      <c r="G737" s="20" t="s">
        <v>280</v>
      </c>
      <c r="H737" s="7">
        <v>37</v>
      </c>
      <c r="I737" s="17">
        <f>H737*C737</f>
        <v>74</v>
      </c>
      <c r="J737" s="7">
        <v>2014</v>
      </c>
      <c r="K737" s="7" t="s">
        <v>311</v>
      </c>
      <c r="L737" s="7"/>
      <c r="M737" s="7"/>
      <c r="N737" s="7" t="s">
        <v>72</v>
      </c>
      <c r="O737" s="7" t="s">
        <v>326</v>
      </c>
      <c r="P737" s="7"/>
      <c r="Q737" s="7" t="s">
        <v>328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7">
        <v>4</v>
      </c>
      <c r="D738" s="7">
        <v>2029</v>
      </c>
      <c r="E738" s="19">
        <v>1</v>
      </c>
      <c r="F738" s="7" t="s">
        <v>391</v>
      </c>
      <c r="G738" s="20" t="s">
        <v>294</v>
      </c>
      <c r="H738" s="7">
        <v>65</v>
      </c>
      <c r="I738" s="17">
        <f>H738*C738</f>
        <v>260</v>
      </c>
      <c r="J738" s="7">
        <v>2015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75</v>
      </c>
      <c r="R738" s="7"/>
      <c r="S738" s="7" t="s">
        <v>17</v>
      </c>
      <c r="T738" s="7"/>
    </row>
    <row r="739" spans="1:20" outlineLevel="1" x14ac:dyDescent="0.45">
      <c r="A739" s="1">
        <v>4</v>
      </c>
      <c r="C739" s="7">
        <v>2</v>
      </c>
      <c r="D739" s="7">
        <v>2029</v>
      </c>
      <c r="E739" s="19">
        <v>1</v>
      </c>
      <c r="F739" s="7" t="s">
        <v>391</v>
      </c>
      <c r="G739" s="20" t="s">
        <v>274</v>
      </c>
      <c r="H739" s="7">
        <v>60</v>
      </c>
      <c r="I739" s="17">
        <f>H739*C739</f>
        <v>120</v>
      </c>
      <c r="J739" s="7">
        <v>2017</v>
      </c>
      <c r="K739" s="7" t="s">
        <v>308</v>
      </c>
      <c r="L739" s="7"/>
      <c r="M739" s="7"/>
      <c r="N739" s="7" t="s">
        <v>72</v>
      </c>
      <c r="O739" s="7" t="s">
        <v>74</v>
      </c>
      <c r="P739" s="7"/>
      <c r="Q739" s="7" t="s">
        <v>309</v>
      </c>
      <c r="R739" s="7"/>
      <c r="S739" s="7" t="s">
        <v>17</v>
      </c>
      <c r="T739" s="7"/>
    </row>
    <row r="740" spans="1:20" outlineLevel="1" x14ac:dyDescent="0.45">
      <c r="A740" s="1">
        <v>4</v>
      </c>
      <c r="C740" s="7">
        <v>4</v>
      </c>
      <c r="D740" s="7">
        <v>2029</v>
      </c>
      <c r="E740" s="19">
        <v>2</v>
      </c>
      <c r="F740" s="7" t="s">
        <v>391</v>
      </c>
      <c r="G740" s="20" t="s">
        <v>290</v>
      </c>
      <c r="H740" s="7">
        <v>95</v>
      </c>
      <c r="I740" s="17">
        <f>H740*C740</f>
        <v>380</v>
      </c>
      <c r="J740" s="7">
        <v>2018</v>
      </c>
      <c r="K740" s="7" t="s">
        <v>345</v>
      </c>
      <c r="L740" s="7"/>
      <c r="M740" s="7"/>
      <c r="N740" s="7" t="s">
        <v>115</v>
      </c>
      <c r="O740" s="7" t="s">
        <v>239</v>
      </c>
      <c r="P740" s="7"/>
      <c r="Q740" s="7" t="s">
        <v>346</v>
      </c>
      <c r="R740" s="7"/>
      <c r="S740" s="7" t="s">
        <v>17</v>
      </c>
      <c r="T740" s="7"/>
    </row>
    <row r="741" spans="1:20" outlineLevel="1" x14ac:dyDescent="0.45">
      <c r="A741" s="1">
        <v>4</v>
      </c>
      <c r="C741" s="1">
        <v>4</v>
      </c>
      <c r="D741" s="7">
        <v>2029</v>
      </c>
      <c r="E741" s="19">
        <v>2</v>
      </c>
      <c r="F741" s="7" t="s">
        <v>391</v>
      </c>
      <c r="G741" s="10" t="s">
        <v>258</v>
      </c>
      <c r="H741" s="1">
        <v>28</v>
      </c>
      <c r="I741" s="2">
        <f>H741*C741</f>
        <v>112</v>
      </c>
      <c r="J741" s="1">
        <v>2018</v>
      </c>
      <c r="K741" s="1" t="s">
        <v>311</v>
      </c>
      <c r="N741" s="1" t="s">
        <v>14</v>
      </c>
      <c r="O741" s="1" t="s">
        <v>365</v>
      </c>
      <c r="Q741" s="1" t="s">
        <v>374</v>
      </c>
      <c r="S741" s="1" t="s">
        <v>17</v>
      </c>
    </row>
    <row r="742" spans="1:20" outlineLevel="1" x14ac:dyDescent="0.45">
      <c r="A742" s="1">
        <v>4</v>
      </c>
      <c r="C742" s="1">
        <v>4</v>
      </c>
      <c r="D742" s="7">
        <v>2029</v>
      </c>
      <c r="E742" s="19">
        <v>2</v>
      </c>
      <c r="F742" s="7" t="s">
        <v>391</v>
      </c>
      <c r="G742" s="23" t="s">
        <v>303</v>
      </c>
      <c r="H742" s="1">
        <v>45</v>
      </c>
      <c r="I742" s="2">
        <f>H742*C742</f>
        <v>180</v>
      </c>
      <c r="J742" s="1">
        <v>2018</v>
      </c>
      <c r="K742" s="1" t="s">
        <v>338</v>
      </c>
      <c r="N742" s="1" t="s">
        <v>153</v>
      </c>
      <c r="O742" s="1" t="s">
        <v>360</v>
      </c>
      <c r="Q742" s="1" t="s">
        <v>155</v>
      </c>
      <c r="S742" s="1" t="s">
        <v>147</v>
      </c>
    </row>
    <row r="743" spans="1:20" outlineLevel="1" x14ac:dyDescent="0.45">
      <c r="A743" s="1">
        <v>4</v>
      </c>
      <c r="C743" s="38">
        <v>2</v>
      </c>
      <c r="D743" s="7">
        <v>2029</v>
      </c>
      <c r="E743" s="19">
        <v>3</v>
      </c>
      <c r="F743" s="7" t="s">
        <v>391</v>
      </c>
      <c r="G743" s="20" t="s">
        <v>270</v>
      </c>
      <c r="H743" s="7">
        <v>88</v>
      </c>
      <c r="I743" s="17">
        <f>H743*C743</f>
        <v>176</v>
      </c>
      <c r="J743" s="7">
        <v>2017</v>
      </c>
      <c r="K743" s="7" t="s">
        <v>345</v>
      </c>
      <c r="L743" s="7"/>
      <c r="M743" s="7"/>
      <c r="N743" s="7" t="s">
        <v>14</v>
      </c>
      <c r="O743" s="7" t="s">
        <v>365</v>
      </c>
      <c r="P743" s="7"/>
      <c r="Q743" s="7" t="s">
        <v>383</v>
      </c>
      <c r="R743" s="7"/>
      <c r="S743" s="7" t="s">
        <v>17</v>
      </c>
      <c r="T743" s="7"/>
    </row>
    <row r="744" spans="1:20" outlineLevel="1" x14ac:dyDescent="0.45">
      <c r="A744" s="1">
        <v>4</v>
      </c>
      <c r="C744" s="38">
        <v>4</v>
      </c>
      <c r="D744" s="7">
        <v>2029</v>
      </c>
      <c r="E744" s="24">
        <v>3</v>
      </c>
      <c r="F744" s="7" t="s">
        <v>391</v>
      </c>
      <c r="G744" s="22" t="s">
        <v>254</v>
      </c>
      <c r="H744" s="7">
        <v>79</v>
      </c>
      <c r="I744" s="17">
        <f>H744*C744</f>
        <v>316</v>
      </c>
      <c r="J744" s="7">
        <v>2018</v>
      </c>
      <c r="K744" s="7" t="s">
        <v>345</v>
      </c>
      <c r="L744" s="7"/>
      <c r="M744" s="7"/>
      <c r="N744" s="7" t="s">
        <v>115</v>
      </c>
      <c r="O744" s="7" t="s">
        <v>171</v>
      </c>
      <c r="P744" s="7" t="s">
        <v>614</v>
      </c>
      <c r="Q744" s="7" t="s">
        <v>167</v>
      </c>
      <c r="R744" s="7" t="s">
        <v>634</v>
      </c>
      <c r="S744" s="7" t="s">
        <v>147</v>
      </c>
      <c r="T744" s="7"/>
    </row>
    <row r="745" spans="1:20" outlineLevel="1" x14ac:dyDescent="0.45">
      <c r="A745" s="1">
        <v>4</v>
      </c>
      <c r="C745" s="12">
        <v>2</v>
      </c>
      <c r="D745" s="7">
        <v>2029</v>
      </c>
      <c r="E745" s="24">
        <v>3</v>
      </c>
      <c r="F745" s="7" t="s">
        <v>391</v>
      </c>
      <c r="G745" s="23" t="s">
        <v>301</v>
      </c>
      <c r="H745" s="1">
        <v>100</v>
      </c>
      <c r="I745" s="2">
        <f>H745*C745</f>
        <v>200</v>
      </c>
      <c r="J745" s="1">
        <v>2018</v>
      </c>
      <c r="K745" s="1" t="s">
        <v>273</v>
      </c>
      <c r="N745" s="1" t="s">
        <v>115</v>
      </c>
      <c r="O745" s="1" t="s">
        <v>239</v>
      </c>
      <c r="Q745" s="1" t="s">
        <v>357</v>
      </c>
      <c r="S745" s="1" t="s">
        <v>147</v>
      </c>
    </row>
    <row r="746" spans="1:20" outlineLevel="1" x14ac:dyDescent="0.45">
      <c r="A746" s="1">
        <v>4</v>
      </c>
      <c r="C746" s="12">
        <v>4</v>
      </c>
      <c r="D746" s="7">
        <v>2029</v>
      </c>
      <c r="E746" s="19">
        <v>3</v>
      </c>
      <c r="F746" s="7" t="s">
        <v>391</v>
      </c>
      <c r="G746" s="10" t="s">
        <v>299</v>
      </c>
      <c r="H746" s="1">
        <v>20</v>
      </c>
      <c r="I746" s="2">
        <f>H746*C746</f>
        <v>80</v>
      </c>
      <c r="J746" s="1">
        <v>2018</v>
      </c>
      <c r="K746" s="1" t="s">
        <v>308</v>
      </c>
      <c r="N746" s="1" t="s">
        <v>261</v>
      </c>
      <c r="O746" s="1" t="s">
        <v>356</v>
      </c>
      <c r="Q746" s="1" t="s">
        <v>349</v>
      </c>
      <c r="S746" s="1" t="s">
        <v>17</v>
      </c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294</v>
      </c>
      <c r="H747" s="17">
        <v>50</v>
      </c>
      <c r="I747" s="17"/>
      <c r="J747" s="7">
        <v>2015</v>
      </c>
      <c r="K747" s="7" t="s">
        <v>329</v>
      </c>
      <c r="L747" s="7"/>
      <c r="M747" s="7"/>
      <c r="N747" s="7" t="s">
        <v>72</v>
      </c>
      <c r="O747" s="7" t="s">
        <v>74</v>
      </c>
      <c r="P747" s="7"/>
      <c r="Q747" s="7" t="s">
        <v>75</v>
      </c>
      <c r="R747" s="7"/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21</v>
      </c>
      <c r="F748" s="7" t="s">
        <v>435</v>
      </c>
      <c r="G748" s="7" t="s">
        <v>398</v>
      </c>
      <c r="H748" s="17">
        <f>I748/12</f>
        <v>102.66666666666667</v>
      </c>
      <c r="I748" s="17">
        <v>1232</v>
      </c>
      <c r="J748" s="7">
        <v>2016</v>
      </c>
      <c r="K748" s="7" t="s">
        <v>308</v>
      </c>
      <c r="L748" s="32"/>
      <c r="M748" s="7"/>
      <c r="N748" s="7" t="s">
        <v>14</v>
      </c>
      <c r="O748" s="7" t="s">
        <v>334</v>
      </c>
      <c r="P748" s="7"/>
      <c r="Q748" s="7" t="s">
        <v>339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21</v>
      </c>
      <c r="F749" s="7" t="s">
        <v>435</v>
      </c>
      <c r="G749" s="7" t="s">
        <v>405</v>
      </c>
      <c r="H749" s="17">
        <v>50</v>
      </c>
      <c r="I749" s="17"/>
      <c r="J749" s="7">
        <v>2017</v>
      </c>
      <c r="K749" s="7" t="s">
        <v>445</v>
      </c>
      <c r="L749" s="7"/>
      <c r="M749" s="7"/>
      <c r="N749" s="7" t="s">
        <v>72</v>
      </c>
      <c r="O749" s="7" t="s">
        <v>85</v>
      </c>
      <c r="P749" s="7"/>
      <c r="Q749" s="7" t="s">
        <v>86</v>
      </c>
      <c r="R749" s="7"/>
      <c r="S749" s="7" t="s">
        <v>17</v>
      </c>
      <c r="T749" s="7"/>
    </row>
    <row r="750" spans="1:20" outlineLevel="1" x14ac:dyDescent="0.45">
      <c r="A750" s="1">
        <v>4</v>
      </c>
      <c r="C750" s="7">
        <v>3</v>
      </c>
      <c r="D750" s="7">
        <v>2029</v>
      </c>
      <c r="E750" s="7">
        <v>21</v>
      </c>
      <c r="F750" s="7" t="s">
        <v>435</v>
      </c>
      <c r="G750" s="7" t="s">
        <v>404</v>
      </c>
      <c r="H750" s="17">
        <f>I750/12</f>
        <v>70.372500000000002</v>
      </c>
      <c r="I750" s="17">
        <v>844.47</v>
      </c>
      <c r="J750" s="7">
        <v>2017</v>
      </c>
      <c r="K750" s="7" t="s">
        <v>446</v>
      </c>
      <c r="L750" s="7"/>
      <c r="M750" s="7"/>
      <c r="N750" s="7" t="s">
        <v>115</v>
      </c>
      <c r="O750" s="7" t="s">
        <v>171</v>
      </c>
      <c r="P750" s="7" t="s">
        <v>612</v>
      </c>
      <c r="Q750" s="7" t="s">
        <v>15</v>
      </c>
      <c r="R750" s="7" t="s">
        <v>629</v>
      </c>
      <c r="S750" s="7" t="s">
        <v>17</v>
      </c>
      <c r="T750" s="7"/>
    </row>
    <row r="751" spans="1:20" outlineLevel="1" x14ac:dyDescent="0.45">
      <c r="A751" s="1">
        <v>4</v>
      </c>
      <c r="C751" s="7">
        <v>3</v>
      </c>
      <c r="D751" s="7">
        <v>2029</v>
      </c>
      <c r="E751" s="7">
        <v>40</v>
      </c>
      <c r="F751" s="7" t="s">
        <v>436</v>
      </c>
      <c r="G751" s="38" t="s">
        <v>466</v>
      </c>
      <c r="H751" s="7">
        <v>45</v>
      </c>
      <c r="I751" s="17"/>
      <c r="J751" s="7"/>
      <c r="K751" s="7" t="s">
        <v>453</v>
      </c>
      <c r="L751" s="7"/>
      <c r="M751" s="7"/>
      <c r="N751" s="7" t="s">
        <v>72</v>
      </c>
      <c r="O751" s="7" t="s">
        <v>74</v>
      </c>
      <c r="P751" s="7"/>
      <c r="Q751" s="7" t="s">
        <v>75</v>
      </c>
      <c r="R751" s="7"/>
      <c r="S751" s="7" t="s">
        <v>17</v>
      </c>
      <c r="T751" s="7"/>
    </row>
    <row r="752" spans="1:20" x14ac:dyDescent="0.45">
      <c r="A752" s="1">
        <v>4</v>
      </c>
      <c r="C752" s="6">
        <v>3</v>
      </c>
      <c r="D752" s="6">
        <v>2029</v>
      </c>
      <c r="E752" s="6">
        <v>40</v>
      </c>
      <c r="F752" s="6" t="s">
        <v>436</v>
      </c>
      <c r="G752" s="40" t="s">
        <v>429</v>
      </c>
      <c r="H752" s="26">
        <f>1994/24</f>
        <v>83.083333333333329</v>
      </c>
      <c r="I752" s="26"/>
      <c r="J752" s="6"/>
      <c r="K752" s="6" t="s">
        <v>451</v>
      </c>
      <c r="L752" s="6"/>
      <c r="M752" s="6"/>
      <c r="N752" s="6" t="s">
        <v>115</v>
      </c>
      <c r="O752" s="6" t="s">
        <v>171</v>
      </c>
      <c r="P752" s="6" t="s">
        <v>622</v>
      </c>
      <c r="Q752" s="6" t="s">
        <v>15</v>
      </c>
      <c r="R752" s="6" t="s">
        <v>623</v>
      </c>
      <c r="S752" s="6" t="s">
        <v>17</v>
      </c>
      <c r="T752" s="6"/>
    </row>
    <row r="753" spans="1:20" x14ac:dyDescent="0.45">
      <c r="A753" s="1">
        <v>4</v>
      </c>
      <c r="C753" s="6">
        <v>2</v>
      </c>
      <c r="D753" s="6">
        <v>2029</v>
      </c>
      <c r="E753" s="6">
        <v>40</v>
      </c>
      <c r="F753" s="6" t="s">
        <v>436</v>
      </c>
      <c r="G753" s="40" t="s">
        <v>465</v>
      </c>
      <c r="H753" s="6">
        <v>30</v>
      </c>
      <c r="I753" s="26"/>
      <c r="J753" s="6"/>
      <c r="K753" s="6" t="s">
        <v>343</v>
      </c>
      <c r="L753" s="6"/>
      <c r="M753" s="6"/>
      <c r="N753" s="6" t="s">
        <v>115</v>
      </c>
      <c r="O753" s="6" t="s">
        <v>171</v>
      </c>
      <c r="P753" s="6" t="s">
        <v>627</v>
      </c>
      <c r="Q753" s="6" t="s">
        <v>167</v>
      </c>
      <c r="R753" s="6" t="s">
        <v>628</v>
      </c>
      <c r="S753" s="6" t="s">
        <v>147</v>
      </c>
      <c r="T753" s="6"/>
    </row>
    <row r="754" spans="1:20" x14ac:dyDescent="0.45">
      <c r="A754" s="1">
        <v>4</v>
      </c>
      <c r="C754" s="6">
        <v>2</v>
      </c>
      <c r="D754" s="6">
        <v>2029</v>
      </c>
      <c r="E754" s="6">
        <v>40</v>
      </c>
      <c r="F754" s="6" t="s">
        <v>436</v>
      </c>
      <c r="G754" s="40" t="s">
        <v>490</v>
      </c>
      <c r="H754" s="6">
        <v>20</v>
      </c>
      <c r="I754" s="26"/>
      <c r="J754" s="6"/>
      <c r="K754" s="6" t="s">
        <v>494</v>
      </c>
      <c r="L754" s="6"/>
      <c r="M754" s="6"/>
      <c r="N754" s="6" t="s">
        <v>153</v>
      </c>
      <c r="O754" s="6" t="s">
        <v>495</v>
      </c>
      <c r="P754" s="6"/>
      <c r="Q754" s="6" t="s">
        <v>155</v>
      </c>
      <c r="R754" s="6"/>
      <c r="S754" s="6" t="s">
        <v>147</v>
      </c>
      <c r="T754" s="6"/>
    </row>
    <row r="755" spans="1:20" x14ac:dyDescent="0.45">
      <c r="A755" s="1">
        <v>4</v>
      </c>
      <c r="C755" s="6">
        <v>3</v>
      </c>
      <c r="D755" s="6">
        <v>2029</v>
      </c>
      <c r="E755" s="6">
        <v>41</v>
      </c>
      <c r="F755" s="6" t="s">
        <v>436</v>
      </c>
      <c r="G755" s="40" t="s">
        <v>558</v>
      </c>
      <c r="H755" s="6">
        <v>30</v>
      </c>
      <c r="I755" s="26"/>
      <c r="J755" s="6"/>
      <c r="K755" s="6" t="s">
        <v>496</v>
      </c>
      <c r="L755" s="6"/>
      <c r="M755" s="6"/>
      <c r="N755" s="6" t="s">
        <v>261</v>
      </c>
      <c r="O755" s="6" t="s">
        <v>321</v>
      </c>
      <c r="P755" s="6"/>
      <c r="Q755" s="6" t="s">
        <v>15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3</v>
      </c>
      <c r="D756" s="6">
        <v>2029</v>
      </c>
      <c r="E756" s="6">
        <v>41</v>
      </c>
      <c r="F756" s="6" t="s">
        <v>436</v>
      </c>
      <c r="G756" s="40" t="s">
        <v>560</v>
      </c>
      <c r="H756" s="6">
        <v>36</v>
      </c>
      <c r="I756" s="26"/>
      <c r="J756" s="6"/>
      <c r="K756" s="6" t="s">
        <v>453</v>
      </c>
      <c r="L756" s="6"/>
      <c r="M756" s="6"/>
      <c r="N756" s="6" t="s">
        <v>218</v>
      </c>
      <c r="O756" s="6" t="s">
        <v>567</v>
      </c>
      <c r="P756" s="6"/>
      <c r="Q756" s="6" t="s">
        <v>568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7">
        <v>2</v>
      </c>
      <c r="D757" s="7">
        <v>2029</v>
      </c>
      <c r="E757" s="7">
        <v>43</v>
      </c>
      <c r="F757" s="7" t="s">
        <v>785</v>
      </c>
      <c r="G757" s="7" t="s">
        <v>872</v>
      </c>
      <c r="H757" s="7">
        <v>125</v>
      </c>
      <c r="I757" s="7"/>
      <c r="J757" s="7"/>
      <c r="K757" s="7" t="s">
        <v>453</v>
      </c>
      <c r="L757" s="7"/>
      <c r="M757" s="7"/>
      <c r="N757" s="7" t="s">
        <v>115</v>
      </c>
      <c r="O757" s="7" t="s">
        <v>113</v>
      </c>
      <c r="P757" s="7" t="s">
        <v>876</v>
      </c>
      <c r="Q757" s="7" t="s">
        <v>877</v>
      </c>
      <c r="R757" s="7"/>
      <c r="S757" s="7" t="s">
        <v>17</v>
      </c>
      <c r="T757" s="7"/>
    </row>
    <row r="758" spans="1:20" outlineLevel="1" x14ac:dyDescent="0.45">
      <c r="A758" s="1">
        <v>4</v>
      </c>
      <c r="C758" s="7">
        <v>4</v>
      </c>
      <c r="D758" s="7">
        <v>2029</v>
      </c>
      <c r="E758" s="7">
        <v>43</v>
      </c>
      <c r="F758" s="7" t="s">
        <v>781</v>
      </c>
      <c r="G758" s="7" t="s">
        <v>862</v>
      </c>
      <c r="H758" s="7">
        <v>140</v>
      </c>
      <c r="I758" s="7"/>
      <c r="J758" s="7"/>
      <c r="K758" s="7" t="s">
        <v>561</v>
      </c>
      <c r="L758" s="7"/>
      <c r="M758" s="7"/>
      <c r="N758" s="7" t="s">
        <v>72</v>
      </c>
      <c r="O758" s="7" t="s">
        <v>74</v>
      </c>
      <c r="P758" s="7" t="s">
        <v>865</v>
      </c>
      <c r="Q758" s="7" t="s">
        <v>788</v>
      </c>
      <c r="R758" s="7"/>
      <c r="S758" s="7" t="s">
        <v>17</v>
      </c>
      <c r="T758" s="7"/>
    </row>
    <row r="759" spans="1:20" outlineLevel="1" x14ac:dyDescent="0.45">
      <c r="A759" s="1">
        <v>4</v>
      </c>
      <c r="C759" s="7">
        <v>2</v>
      </c>
      <c r="D759" s="7">
        <v>2029</v>
      </c>
      <c r="E759" s="7">
        <v>43</v>
      </c>
      <c r="F759" s="7" t="s">
        <v>781</v>
      </c>
      <c r="G759" s="7" t="s">
        <v>780</v>
      </c>
      <c r="H759" s="7">
        <v>20</v>
      </c>
      <c r="I759" s="7"/>
      <c r="J759" s="7"/>
      <c r="K759" s="7" t="s">
        <v>457</v>
      </c>
      <c r="L759" s="7"/>
      <c r="M759" s="7"/>
      <c r="N759" s="7" t="s">
        <v>72</v>
      </c>
      <c r="O759" s="7" t="s">
        <v>74</v>
      </c>
      <c r="P759" s="7"/>
      <c r="Q759" s="7" t="s">
        <v>782</v>
      </c>
      <c r="R759" s="7"/>
      <c r="S759" s="7" t="s">
        <v>17</v>
      </c>
      <c r="T759" s="7"/>
    </row>
    <row r="760" spans="1:20" x14ac:dyDescent="0.45">
      <c r="A760" s="1">
        <v>4</v>
      </c>
      <c r="C760" s="1">
        <v>2</v>
      </c>
      <c r="D760" s="1">
        <v>2029</v>
      </c>
      <c r="E760" s="1">
        <v>43</v>
      </c>
      <c r="F760" s="1" t="s">
        <v>781</v>
      </c>
      <c r="G760" s="1" t="s">
        <v>907</v>
      </c>
      <c r="H760" s="1">
        <v>225</v>
      </c>
      <c r="K760" s="1" t="s">
        <v>911</v>
      </c>
      <c r="N760" s="1" t="s">
        <v>14</v>
      </c>
      <c r="O760" s="1" t="s">
        <v>39</v>
      </c>
      <c r="P760" s="1" t="s">
        <v>771</v>
      </c>
      <c r="Q760" s="1" t="s">
        <v>910</v>
      </c>
      <c r="S760" s="1" t="s">
        <v>17</v>
      </c>
      <c r="T760" s="1" t="s">
        <v>909</v>
      </c>
    </row>
    <row r="761" spans="1:20" outlineLevel="1" x14ac:dyDescent="0.45">
      <c r="A761" s="1">
        <v>4</v>
      </c>
      <c r="C761" s="1">
        <v>2</v>
      </c>
      <c r="D761" s="1">
        <v>2029</v>
      </c>
      <c r="E761" s="1">
        <v>43</v>
      </c>
      <c r="F761" s="1" t="s">
        <v>781</v>
      </c>
      <c r="G761" s="1" t="s">
        <v>812</v>
      </c>
      <c r="H761" s="1">
        <v>95</v>
      </c>
      <c r="K761" s="1" t="s">
        <v>561</v>
      </c>
      <c r="N761" s="1" t="s">
        <v>14</v>
      </c>
      <c r="O761" s="1" t="s">
        <v>39</v>
      </c>
      <c r="P761" s="1" t="s">
        <v>771</v>
      </c>
      <c r="Q761" s="1" t="s">
        <v>339</v>
      </c>
      <c r="S761" s="1" t="s">
        <v>17</v>
      </c>
    </row>
    <row r="762" spans="1:20" outlineLevel="1" x14ac:dyDescent="0.45">
      <c r="A762" s="1">
        <v>4</v>
      </c>
      <c r="C762" s="1">
        <v>2</v>
      </c>
      <c r="D762" s="1">
        <v>2029</v>
      </c>
      <c r="E762" s="1">
        <v>44</v>
      </c>
      <c r="F762" s="1" t="s">
        <v>1033</v>
      </c>
      <c r="G762" s="1" t="s">
        <v>1036</v>
      </c>
      <c r="H762" s="1">
        <v>200</v>
      </c>
      <c r="N762" s="1" t="s">
        <v>14</v>
      </c>
      <c r="O762" s="1" t="s">
        <v>39</v>
      </c>
      <c r="P762" s="1" t="s">
        <v>771</v>
      </c>
      <c r="Q762" s="1" t="s">
        <v>339</v>
      </c>
      <c r="S762" s="1" t="s">
        <v>17</v>
      </c>
    </row>
    <row r="763" spans="1:20" outlineLevel="1" x14ac:dyDescent="0.45">
      <c r="A763" s="1">
        <v>4</v>
      </c>
      <c r="C763" s="1">
        <v>2</v>
      </c>
      <c r="D763" s="1">
        <v>2029</v>
      </c>
      <c r="E763" s="1">
        <v>44</v>
      </c>
      <c r="F763" s="1" t="s">
        <v>1004</v>
      </c>
      <c r="G763" s="1" t="s">
        <v>1006</v>
      </c>
      <c r="H763" s="1">
        <v>140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</row>
    <row r="764" spans="1:20" x14ac:dyDescent="0.45">
      <c r="A764" s="1">
        <v>4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1008</v>
      </c>
      <c r="H764" s="7">
        <v>175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C765" s="7">
        <v>2</v>
      </c>
      <c r="D765" s="7">
        <v>2029</v>
      </c>
      <c r="E765" s="7">
        <v>44</v>
      </c>
      <c r="F765" s="7" t="s">
        <v>781</v>
      </c>
      <c r="G765" s="7" t="s">
        <v>925</v>
      </c>
      <c r="H765" s="7">
        <v>50</v>
      </c>
      <c r="I765" s="7"/>
      <c r="J765" s="7"/>
      <c r="K765" s="7" t="s">
        <v>911</v>
      </c>
      <c r="L765" s="7"/>
      <c r="M765" s="7"/>
      <c r="N765" s="7" t="s">
        <v>115</v>
      </c>
      <c r="O765" s="7" t="s">
        <v>113</v>
      </c>
      <c r="P765" s="7" t="s">
        <v>876</v>
      </c>
      <c r="Q765" s="7" t="s">
        <v>877</v>
      </c>
      <c r="R765" s="7"/>
      <c r="S765" s="7" t="s">
        <v>17</v>
      </c>
      <c r="T765" s="7"/>
    </row>
    <row r="766" spans="1:20" outlineLevel="1" x14ac:dyDescent="0.45">
      <c r="A766" s="1">
        <v>4</v>
      </c>
      <c r="C766" s="7">
        <v>2</v>
      </c>
      <c r="D766" s="7">
        <v>2029</v>
      </c>
      <c r="E766" s="7">
        <v>44</v>
      </c>
      <c r="F766" s="7" t="s">
        <v>1033</v>
      </c>
      <c r="G766" s="7" t="s">
        <v>1032</v>
      </c>
      <c r="H766" s="7">
        <v>200</v>
      </c>
      <c r="I766" s="7"/>
      <c r="J766" s="7"/>
      <c r="K766" s="7"/>
      <c r="L766" s="7"/>
      <c r="M766" s="7"/>
      <c r="N766" s="7" t="s">
        <v>14</v>
      </c>
      <c r="O766" s="7" t="s">
        <v>39</v>
      </c>
      <c r="P766" s="7" t="s">
        <v>771</v>
      </c>
      <c r="Q766" s="7" t="s">
        <v>339</v>
      </c>
      <c r="R766" s="7"/>
      <c r="S766" s="7" t="s">
        <v>17</v>
      </c>
      <c r="T766" s="7"/>
    </row>
    <row r="767" spans="1:20" outlineLevel="1" x14ac:dyDescent="0.45">
      <c r="A767" s="1">
        <v>4</v>
      </c>
      <c r="C767" s="7">
        <v>2</v>
      </c>
      <c r="D767" s="7">
        <v>2029</v>
      </c>
      <c r="E767" s="7">
        <v>44</v>
      </c>
      <c r="F767" s="7" t="s">
        <v>1009</v>
      </c>
      <c r="G767" s="7" t="s">
        <v>1010</v>
      </c>
      <c r="H767" s="7">
        <v>95</v>
      </c>
      <c r="I767" s="7"/>
      <c r="J767" s="7"/>
      <c r="K767" s="7"/>
      <c r="L767" s="7"/>
      <c r="M767" s="7"/>
      <c r="N767" s="7" t="s">
        <v>14</v>
      </c>
      <c r="O767" s="7" t="s">
        <v>39</v>
      </c>
      <c r="P767" s="7" t="s">
        <v>771</v>
      </c>
      <c r="Q767" s="7" t="s">
        <v>339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2029</v>
      </c>
      <c r="E768" s="7" t="s">
        <v>571</v>
      </c>
      <c r="F768" s="7" t="s">
        <v>436</v>
      </c>
      <c r="G768" s="38" t="s">
        <v>430</v>
      </c>
      <c r="H768" s="7">
        <f>762/12</f>
        <v>63.5</v>
      </c>
      <c r="I768" s="17"/>
      <c r="J768" s="7"/>
      <c r="K768" s="7" t="s">
        <v>453</v>
      </c>
      <c r="L768" s="7" t="s">
        <v>469</v>
      </c>
      <c r="M768" s="7"/>
      <c r="N768" s="7" t="s">
        <v>72</v>
      </c>
      <c r="O768" s="7" t="s">
        <v>85</v>
      </c>
      <c r="P768" s="7"/>
      <c r="Q768" s="7" t="s">
        <v>86</v>
      </c>
      <c r="R768" s="7"/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2029</v>
      </c>
      <c r="E769" s="7" t="s">
        <v>571</v>
      </c>
      <c r="F769" s="7" t="s">
        <v>436</v>
      </c>
      <c r="G769" s="38" t="s">
        <v>428</v>
      </c>
      <c r="H769" s="17">
        <f>1994/24</f>
        <v>83.083333333333329</v>
      </c>
      <c r="I769" s="17"/>
      <c r="J769" s="7"/>
      <c r="K769" s="7" t="s">
        <v>452</v>
      </c>
      <c r="L769" s="7"/>
      <c r="M769" s="7"/>
      <c r="N769" s="7" t="s">
        <v>115</v>
      </c>
      <c r="O769" s="7" t="s">
        <v>171</v>
      </c>
      <c r="P769" s="7" t="s">
        <v>622</v>
      </c>
      <c r="Q769" s="7" t="s">
        <v>15</v>
      </c>
      <c r="R769" s="7" t="s">
        <v>623</v>
      </c>
      <c r="S769" s="7" t="s">
        <v>17</v>
      </c>
      <c r="T769" s="7"/>
    </row>
    <row r="770" spans="1:20" outlineLevel="1" x14ac:dyDescent="0.45">
      <c r="A770" s="1">
        <v>4</v>
      </c>
      <c r="C770" s="7">
        <v>3</v>
      </c>
      <c r="D770" s="7">
        <v>2030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C771" s="7">
        <v>3</v>
      </c>
      <c r="D771" s="7">
        <v>2030</v>
      </c>
      <c r="E771" s="7">
        <v>20</v>
      </c>
      <c r="F771" s="7" t="s">
        <v>435</v>
      </c>
      <c r="G771" s="7" t="s">
        <v>412</v>
      </c>
      <c r="H771" s="17">
        <v>55</v>
      </c>
      <c r="I771" s="17"/>
      <c r="J771" s="7"/>
      <c r="K771" s="7" t="s">
        <v>311</v>
      </c>
      <c r="L771" s="7"/>
      <c r="M771" s="7"/>
      <c r="N771" s="7" t="s">
        <v>115</v>
      </c>
      <c r="O771" s="7" t="s">
        <v>171</v>
      </c>
      <c r="P771" s="7" t="s">
        <v>615</v>
      </c>
      <c r="Q771" s="7" t="s">
        <v>15</v>
      </c>
      <c r="R771" s="7" t="s">
        <v>616</v>
      </c>
      <c r="S771" s="7" t="s">
        <v>17</v>
      </c>
      <c r="T771" s="7"/>
    </row>
    <row r="772" spans="1:20" outlineLevel="1" x14ac:dyDescent="0.45">
      <c r="A772" s="1">
        <v>4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458</v>
      </c>
      <c r="H772" s="7">
        <v>70</v>
      </c>
      <c r="I772" s="17"/>
      <c r="J772" s="7"/>
      <c r="K772" s="7" t="s">
        <v>459</v>
      </c>
      <c r="L772" s="7"/>
      <c r="M772" s="7"/>
      <c r="N772" s="7" t="s">
        <v>72</v>
      </c>
      <c r="O772" s="7" t="s">
        <v>85</v>
      </c>
      <c r="P772" s="7"/>
      <c r="Q772" s="7" t="s">
        <v>86</v>
      </c>
      <c r="R772" s="7"/>
      <c r="S772" s="7" t="s">
        <v>17</v>
      </c>
      <c r="T772" s="7"/>
    </row>
    <row r="773" spans="1:20" outlineLevel="1" x14ac:dyDescent="0.45">
      <c r="A773" s="1">
        <v>4</v>
      </c>
      <c r="C773" s="7">
        <v>3</v>
      </c>
      <c r="D773" s="7">
        <v>2030</v>
      </c>
      <c r="E773" s="7">
        <v>40</v>
      </c>
      <c r="F773" s="7" t="s">
        <v>436</v>
      </c>
      <c r="G773" s="7" t="s">
        <v>425</v>
      </c>
      <c r="H773" s="17">
        <f>1278/12</f>
        <v>106.5</v>
      </c>
      <c r="I773" s="17"/>
      <c r="J773" s="7"/>
      <c r="K773" s="7" t="s">
        <v>426</v>
      </c>
      <c r="L773" s="7"/>
      <c r="M773" s="7"/>
      <c r="N773" s="7" t="s">
        <v>115</v>
      </c>
      <c r="O773" s="7" t="s">
        <v>113</v>
      </c>
      <c r="P773" s="7"/>
      <c r="Q773" s="7" t="s">
        <v>344</v>
      </c>
      <c r="R773" s="7"/>
      <c r="S773" s="7" t="s">
        <v>17</v>
      </c>
      <c r="T773" s="7"/>
    </row>
    <row r="774" spans="1:20" outlineLevel="1" x14ac:dyDescent="0.45">
      <c r="A774" s="1">
        <v>4</v>
      </c>
      <c r="C774" s="7">
        <v>3</v>
      </c>
      <c r="D774" s="7">
        <v>2030</v>
      </c>
      <c r="E774" s="7">
        <v>40</v>
      </c>
      <c r="F774" s="7" t="s">
        <v>436</v>
      </c>
      <c r="G774" s="38" t="s">
        <v>491</v>
      </c>
      <c r="H774" s="7">
        <v>30</v>
      </c>
      <c r="I774" s="17"/>
      <c r="J774" s="7"/>
      <c r="K774" s="7" t="s">
        <v>496</v>
      </c>
      <c r="L774" s="7"/>
      <c r="M774" s="7"/>
      <c r="N774" s="7" t="s">
        <v>115</v>
      </c>
      <c r="O774" s="7" t="s">
        <v>171</v>
      </c>
      <c r="P774" s="7" t="s">
        <v>625</v>
      </c>
      <c r="Q774" s="7" t="s">
        <v>15</v>
      </c>
      <c r="R774" s="7" t="s">
        <v>626</v>
      </c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2030</v>
      </c>
      <c r="E775" s="7">
        <v>40</v>
      </c>
      <c r="F775" s="7" t="s">
        <v>436</v>
      </c>
      <c r="G775" s="38" t="s">
        <v>431</v>
      </c>
      <c r="H775" s="7">
        <f>586/12</f>
        <v>48.833333333333336</v>
      </c>
      <c r="I775" s="17"/>
      <c r="J775" s="7"/>
      <c r="K775" s="7" t="s">
        <v>345</v>
      </c>
      <c r="L775" s="7"/>
      <c r="M775" s="7"/>
      <c r="N775" s="7" t="s">
        <v>115</v>
      </c>
      <c r="O775" s="7" t="s">
        <v>239</v>
      </c>
      <c r="P775" s="7"/>
      <c r="Q775" s="7" t="s">
        <v>437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7">
        <v>3</v>
      </c>
      <c r="D776" s="7">
        <v>2030</v>
      </c>
      <c r="E776" s="7">
        <v>41</v>
      </c>
      <c r="F776" s="7" t="s">
        <v>436</v>
      </c>
      <c r="G776" s="38" t="s">
        <v>500</v>
      </c>
      <c r="H776" s="7">
        <v>20</v>
      </c>
      <c r="I776" s="17"/>
      <c r="J776" s="7"/>
      <c r="K776" s="7" t="s">
        <v>449</v>
      </c>
      <c r="L776" s="7"/>
      <c r="M776" s="7"/>
      <c r="N776" s="7" t="s">
        <v>225</v>
      </c>
      <c r="O776" s="7" t="s">
        <v>385</v>
      </c>
      <c r="P776" s="7"/>
      <c r="Q776" s="7" t="s">
        <v>394</v>
      </c>
      <c r="R776" s="7"/>
      <c r="S776" s="7" t="s">
        <v>17</v>
      </c>
      <c r="T776" s="7"/>
    </row>
    <row r="777" spans="1:20" outlineLevel="1" x14ac:dyDescent="0.45">
      <c r="A777" s="1">
        <v>4</v>
      </c>
      <c r="C777" s="7">
        <v>3</v>
      </c>
      <c r="D777" s="7">
        <v>2030</v>
      </c>
      <c r="E777" s="7">
        <v>41</v>
      </c>
      <c r="F777" s="7" t="s">
        <v>436</v>
      </c>
      <c r="G777" s="38" t="s">
        <v>429</v>
      </c>
      <c r="H777" s="17">
        <f>1994/24</f>
        <v>83.083333333333329</v>
      </c>
      <c r="I777" s="17"/>
      <c r="J777" s="7"/>
      <c r="K777" s="7" t="s">
        <v>451</v>
      </c>
      <c r="L777" s="7"/>
      <c r="M777" s="7"/>
      <c r="N777" s="7" t="s">
        <v>115</v>
      </c>
      <c r="O777" s="7" t="s">
        <v>171</v>
      </c>
      <c r="P777" s="7" t="s">
        <v>622</v>
      </c>
      <c r="Q777" s="7" t="s">
        <v>15</v>
      </c>
      <c r="R777" s="7" t="s">
        <v>623</v>
      </c>
      <c r="S777" s="7" t="s">
        <v>17</v>
      </c>
      <c r="T777" s="7"/>
    </row>
    <row r="778" spans="1:20" outlineLevel="1" x14ac:dyDescent="0.45">
      <c r="A778" s="1">
        <v>4</v>
      </c>
      <c r="C778" s="7">
        <v>3</v>
      </c>
      <c r="D778" s="7">
        <v>2030</v>
      </c>
      <c r="E778" s="7">
        <v>41</v>
      </c>
      <c r="F778" s="7" t="s">
        <v>436</v>
      </c>
      <c r="G778" s="38" t="s">
        <v>456</v>
      </c>
      <c r="H778" s="7">
        <v>65</v>
      </c>
      <c r="I778" s="17"/>
      <c r="J778" s="7"/>
      <c r="K778" s="7" t="s">
        <v>457</v>
      </c>
      <c r="L778" s="7"/>
      <c r="M778" s="7"/>
      <c r="N778" s="7" t="s">
        <v>14</v>
      </c>
      <c r="O778" s="7" t="s">
        <v>39</v>
      </c>
      <c r="P778" s="7"/>
      <c r="Q778" s="7" t="s">
        <v>15</v>
      </c>
      <c r="R778" s="7"/>
      <c r="S778" s="7" t="s">
        <v>17</v>
      </c>
      <c r="T778" s="7"/>
    </row>
    <row r="779" spans="1:20" outlineLevel="1" x14ac:dyDescent="0.45">
      <c r="A779" s="1">
        <v>4</v>
      </c>
      <c r="C779" s="1">
        <v>2</v>
      </c>
      <c r="D779" s="1">
        <v>2030</v>
      </c>
      <c r="E779" s="1">
        <v>41</v>
      </c>
      <c r="F779" s="7" t="s">
        <v>436</v>
      </c>
      <c r="G779" s="38" t="s">
        <v>490</v>
      </c>
      <c r="H779" s="1">
        <v>20</v>
      </c>
      <c r="I779" s="2"/>
      <c r="K779" s="1" t="s">
        <v>494</v>
      </c>
      <c r="N779" s="1" t="s">
        <v>153</v>
      </c>
      <c r="O779" s="1" t="s">
        <v>495</v>
      </c>
      <c r="Q779" s="1" t="s">
        <v>155</v>
      </c>
      <c r="S779" s="1" t="s">
        <v>147</v>
      </c>
    </row>
    <row r="780" spans="1:20" outlineLevel="1" x14ac:dyDescent="0.45">
      <c r="A780" s="1">
        <v>4</v>
      </c>
      <c r="C780" s="7">
        <v>3</v>
      </c>
      <c r="D780" s="7">
        <v>2030</v>
      </c>
      <c r="E780" s="7">
        <v>42</v>
      </c>
      <c r="F780" s="7" t="s">
        <v>436</v>
      </c>
      <c r="G780" s="38" t="s">
        <v>556</v>
      </c>
      <c r="H780" s="7">
        <v>60</v>
      </c>
      <c r="I780" s="17"/>
      <c r="J780" s="7"/>
      <c r="K780" s="7" t="s">
        <v>562</v>
      </c>
      <c r="L780" s="7"/>
      <c r="M780" s="7"/>
      <c r="N780" s="7" t="s">
        <v>14</v>
      </c>
      <c r="O780" s="7" t="s">
        <v>39</v>
      </c>
      <c r="P780" s="7"/>
      <c r="Q780" s="7" t="s">
        <v>15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2</v>
      </c>
      <c r="D781" s="7">
        <v>2030</v>
      </c>
      <c r="E781" s="7">
        <v>42</v>
      </c>
      <c r="F781" s="7" t="s">
        <v>436</v>
      </c>
      <c r="G781" s="38" t="s">
        <v>555</v>
      </c>
      <c r="H781" s="7">
        <v>98</v>
      </c>
      <c r="I781" s="17"/>
      <c r="J781" s="7"/>
      <c r="K781" s="7" t="s">
        <v>561</v>
      </c>
      <c r="L781" s="7"/>
      <c r="M781" s="7"/>
      <c r="N781" s="7" t="s">
        <v>115</v>
      </c>
      <c r="O781" s="7" t="s">
        <v>171</v>
      </c>
      <c r="P781" s="7" t="s">
        <v>614</v>
      </c>
      <c r="Q781" s="7" t="s">
        <v>167</v>
      </c>
      <c r="R781" s="7" t="s">
        <v>174</v>
      </c>
      <c r="S781" s="7" t="s">
        <v>147</v>
      </c>
      <c r="T781" s="7"/>
    </row>
    <row r="782" spans="1:20" outlineLevel="1" x14ac:dyDescent="0.45">
      <c r="A782" s="1">
        <v>4</v>
      </c>
      <c r="C782" s="7">
        <v>3</v>
      </c>
      <c r="D782" s="7">
        <v>2031</v>
      </c>
      <c r="E782" s="7">
        <v>21</v>
      </c>
      <c r="F782" s="7" t="s">
        <v>435</v>
      </c>
      <c r="G782" s="7" t="s">
        <v>404</v>
      </c>
      <c r="H782" s="17">
        <f>I782/12</f>
        <v>70.372500000000002</v>
      </c>
      <c r="I782" s="17">
        <v>844.47</v>
      </c>
      <c r="J782" s="7">
        <v>2017</v>
      </c>
      <c r="K782" s="7" t="s">
        <v>446</v>
      </c>
      <c r="L782" s="7"/>
      <c r="M782" s="7"/>
      <c r="N782" s="7" t="s">
        <v>115</v>
      </c>
      <c r="O782" s="7" t="s">
        <v>171</v>
      </c>
      <c r="P782" s="7" t="s">
        <v>612</v>
      </c>
      <c r="Q782" s="7" t="s">
        <v>15</v>
      </c>
      <c r="R782" s="7" t="s">
        <v>629</v>
      </c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2031</v>
      </c>
      <c r="E783" s="7">
        <v>21</v>
      </c>
      <c r="F783" s="7" t="s">
        <v>435</v>
      </c>
      <c r="G783" s="7" t="s">
        <v>401</v>
      </c>
      <c r="H783" s="17">
        <f>I783/12</f>
        <v>44.166666666666664</v>
      </c>
      <c r="I783" s="17">
        <v>530</v>
      </c>
      <c r="J783" s="7">
        <v>2017</v>
      </c>
      <c r="K783" s="7" t="s">
        <v>329</v>
      </c>
      <c r="L783" s="32"/>
      <c r="M783" s="7"/>
      <c r="N783" s="7" t="s">
        <v>14</v>
      </c>
      <c r="O783" s="7" t="s">
        <v>39</v>
      </c>
      <c r="P783" s="7"/>
      <c r="Q783" s="7" t="s">
        <v>342</v>
      </c>
      <c r="R783" s="7"/>
      <c r="S783" s="7" t="s">
        <v>17</v>
      </c>
      <c r="T783" s="7"/>
    </row>
    <row r="784" spans="1:20" outlineLevel="1" x14ac:dyDescent="0.45">
      <c r="A784" s="1">
        <v>4</v>
      </c>
      <c r="C784" s="7">
        <v>3</v>
      </c>
      <c r="D784" s="7">
        <v>2031</v>
      </c>
      <c r="E784" s="7">
        <v>40</v>
      </c>
      <c r="F784" s="7" t="s">
        <v>436</v>
      </c>
      <c r="G784" s="38" t="s">
        <v>458</v>
      </c>
      <c r="H784" s="7">
        <v>70</v>
      </c>
      <c r="I784" s="17"/>
      <c r="J784" s="7"/>
      <c r="K784" s="7" t="s">
        <v>459</v>
      </c>
      <c r="L784" s="7"/>
      <c r="M784" s="7"/>
      <c r="N784" s="7" t="s">
        <v>72</v>
      </c>
      <c r="O784" s="7" t="s">
        <v>85</v>
      </c>
      <c r="P784" s="7"/>
      <c r="Q784" s="7" t="s">
        <v>86</v>
      </c>
      <c r="R784" s="7"/>
      <c r="S784" s="7" t="s">
        <v>17</v>
      </c>
      <c r="T784" s="7"/>
    </row>
    <row r="785" spans="1:20" outlineLevel="1" x14ac:dyDescent="0.45">
      <c r="A785" s="1">
        <v>4</v>
      </c>
      <c r="C785" s="7">
        <v>3</v>
      </c>
      <c r="D785" s="7">
        <v>2031</v>
      </c>
      <c r="E785" s="7">
        <v>40</v>
      </c>
      <c r="F785" s="7" t="s">
        <v>436</v>
      </c>
      <c r="G785" s="38" t="s">
        <v>431</v>
      </c>
      <c r="H785" s="7">
        <f>586/12</f>
        <v>48.833333333333336</v>
      </c>
      <c r="I785" s="17"/>
      <c r="J785" s="7"/>
      <c r="K785" s="7" t="s">
        <v>345</v>
      </c>
      <c r="L785" s="7"/>
      <c r="M785" s="7"/>
      <c r="N785" s="7" t="s">
        <v>115</v>
      </c>
      <c r="O785" s="7" t="s">
        <v>239</v>
      </c>
      <c r="P785" s="7"/>
      <c r="Q785" s="7" t="s">
        <v>437</v>
      </c>
      <c r="R785" s="7"/>
      <c r="S785" s="7" t="s">
        <v>17</v>
      </c>
      <c r="T785" s="7"/>
    </row>
    <row r="786" spans="1:20" outlineLevel="1" x14ac:dyDescent="0.45">
      <c r="A786" s="1">
        <v>4</v>
      </c>
      <c r="C786" s="7">
        <v>3</v>
      </c>
      <c r="D786" s="7">
        <v>2031</v>
      </c>
      <c r="E786" s="7">
        <v>40</v>
      </c>
      <c r="F786" s="7" t="s">
        <v>436</v>
      </c>
      <c r="G786" s="38" t="s">
        <v>428</v>
      </c>
      <c r="H786" s="2">
        <f>1994/24</f>
        <v>83.083333333333329</v>
      </c>
      <c r="I786" s="17"/>
      <c r="J786" s="7"/>
      <c r="K786" s="7" t="s">
        <v>452</v>
      </c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C787" s="7">
        <v>2</v>
      </c>
      <c r="D787" s="7">
        <v>2031</v>
      </c>
      <c r="E787" s="7">
        <v>40</v>
      </c>
      <c r="F787" s="7" t="s">
        <v>436</v>
      </c>
      <c r="G787" s="38" t="s">
        <v>490</v>
      </c>
      <c r="H787" s="7">
        <v>20</v>
      </c>
      <c r="I787" s="17"/>
      <c r="J787" s="7"/>
      <c r="K787" s="7" t="s">
        <v>494</v>
      </c>
      <c r="L787" s="7"/>
      <c r="M787" s="7"/>
      <c r="N787" s="7" t="s">
        <v>153</v>
      </c>
      <c r="O787" s="7" t="s">
        <v>495</v>
      </c>
      <c r="P787" s="7"/>
      <c r="Q787" s="7" t="s">
        <v>155</v>
      </c>
      <c r="R787" s="7"/>
      <c r="S787" s="7" t="s">
        <v>147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460</v>
      </c>
      <c r="F788" s="7" t="s">
        <v>435</v>
      </c>
      <c r="G788" s="7" t="s">
        <v>294</v>
      </c>
      <c r="H788" s="17">
        <v>50</v>
      </c>
      <c r="I788" s="17"/>
      <c r="J788" s="7">
        <v>2015</v>
      </c>
      <c r="K788" s="7" t="s">
        <v>329</v>
      </c>
      <c r="L788" s="7"/>
      <c r="M788" s="7"/>
      <c r="N788" s="7" t="s">
        <v>72</v>
      </c>
      <c r="O788" s="7" t="s">
        <v>74</v>
      </c>
      <c r="P788" s="7"/>
      <c r="Q788" s="7" t="s">
        <v>75</v>
      </c>
      <c r="R788" s="7"/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2031</v>
      </c>
      <c r="E789" s="7" t="s">
        <v>460</v>
      </c>
      <c r="F789" s="7" t="s">
        <v>435</v>
      </c>
      <c r="G789" s="7" t="s">
        <v>395</v>
      </c>
      <c r="H789" s="17">
        <f>I789/12</f>
        <v>126.08333333333333</v>
      </c>
      <c r="I789" s="17">
        <v>1513</v>
      </c>
      <c r="J789" s="7">
        <v>2016</v>
      </c>
      <c r="K789" s="7" t="s">
        <v>442</v>
      </c>
      <c r="L789" s="32" t="s">
        <v>460</v>
      </c>
      <c r="M789" s="7"/>
      <c r="N789" s="7" t="s">
        <v>115</v>
      </c>
      <c r="O789" s="7" t="s">
        <v>113</v>
      </c>
      <c r="P789" s="7"/>
      <c r="Q789" s="7" t="s">
        <v>443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2031</v>
      </c>
      <c r="E790" s="7" t="s">
        <v>462</v>
      </c>
      <c r="F790" s="7" t="s">
        <v>436</v>
      </c>
      <c r="G790" s="7" t="s">
        <v>425</v>
      </c>
      <c r="H790" s="17">
        <f>1278/12</f>
        <v>106.5</v>
      </c>
      <c r="I790" s="17"/>
      <c r="J790" s="7"/>
      <c r="K790" s="7" t="s">
        <v>426</v>
      </c>
      <c r="L790" s="7" t="s">
        <v>462</v>
      </c>
      <c r="M790" s="7"/>
      <c r="N790" s="7" t="s">
        <v>115</v>
      </c>
      <c r="O790" s="7" t="s">
        <v>113</v>
      </c>
      <c r="P790" s="7"/>
      <c r="Q790" s="7" t="s">
        <v>344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2031</v>
      </c>
      <c r="E791" s="7" t="s">
        <v>462</v>
      </c>
      <c r="F791" s="7" t="s">
        <v>436</v>
      </c>
      <c r="G791" s="38" t="s">
        <v>427</v>
      </c>
      <c r="H791" s="17">
        <f>996/12</f>
        <v>83</v>
      </c>
      <c r="I791" s="17"/>
      <c r="J791" s="7"/>
      <c r="K791" s="7" t="s">
        <v>451</v>
      </c>
      <c r="L791" s="7"/>
      <c r="M791" s="7"/>
      <c r="N791" s="7" t="s">
        <v>115</v>
      </c>
      <c r="O791" s="7" t="s">
        <v>171</v>
      </c>
      <c r="P791" s="7" t="s">
        <v>622</v>
      </c>
      <c r="Q791" s="7" t="s">
        <v>15</v>
      </c>
      <c r="R791" s="7" t="s">
        <v>623</v>
      </c>
      <c r="S791" s="7" t="s">
        <v>17</v>
      </c>
      <c r="T791" s="7"/>
    </row>
    <row r="792" spans="1:20" outlineLevel="1" x14ac:dyDescent="0.45">
      <c r="A792" s="1">
        <v>4</v>
      </c>
      <c r="C792" s="7">
        <v>3</v>
      </c>
      <c r="D792" s="7">
        <v>2032</v>
      </c>
      <c r="E792" s="7">
        <v>21</v>
      </c>
      <c r="F792" s="7" t="s">
        <v>435</v>
      </c>
      <c r="G792" s="7" t="s">
        <v>294</v>
      </c>
      <c r="H792" s="17">
        <v>50</v>
      </c>
      <c r="I792" s="17"/>
      <c r="J792" s="7">
        <v>2015</v>
      </c>
      <c r="K792" s="7" t="s">
        <v>329</v>
      </c>
      <c r="L792" s="7"/>
      <c r="M792" s="7"/>
      <c r="N792" s="7" t="s">
        <v>72</v>
      </c>
      <c r="O792" s="7" t="s">
        <v>74</v>
      </c>
      <c r="P792" s="7"/>
      <c r="Q792" s="7" t="s">
        <v>75</v>
      </c>
      <c r="R792" s="7"/>
      <c r="S792" s="7" t="s">
        <v>17</v>
      </c>
      <c r="T792" s="7"/>
    </row>
    <row r="793" spans="1:20" outlineLevel="1" x14ac:dyDescent="0.45">
      <c r="A793" s="1">
        <v>4</v>
      </c>
      <c r="C793" s="7">
        <v>3</v>
      </c>
      <c r="D793" s="7">
        <v>2032</v>
      </c>
      <c r="E793" s="7">
        <v>21</v>
      </c>
      <c r="F793" s="7" t="s">
        <v>435</v>
      </c>
      <c r="G793" s="7" t="s">
        <v>405</v>
      </c>
      <c r="H793" s="17">
        <v>50</v>
      </c>
      <c r="I793" s="17"/>
      <c r="J793" s="7">
        <v>2017</v>
      </c>
      <c r="K793" s="7" t="s">
        <v>445</v>
      </c>
      <c r="L793" s="7"/>
      <c r="M793" s="7"/>
      <c r="N793" s="7" t="s">
        <v>72</v>
      </c>
      <c r="O793" s="7" t="s">
        <v>85</v>
      </c>
      <c r="P793" s="7"/>
      <c r="Q793" s="7" t="s">
        <v>86</v>
      </c>
      <c r="R793" s="7"/>
      <c r="S793" s="7" t="s">
        <v>17</v>
      </c>
      <c r="T793" s="7"/>
    </row>
    <row r="794" spans="1:20" outlineLevel="1" x14ac:dyDescent="0.45">
      <c r="A794" s="1">
        <v>4</v>
      </c>
      <c r="C794" s="7">
        <v>3</v>
      </c>
      <c r="D794" s="7">
        <v>2032</v>
      </c>
      <c r="E794" s="7">
        <v>41</v>
      </c>
      <c r="F794" s="7" t="s">
        <v>436</v>
      </c>
      <c r="G794" s="38" t="s">
        <v>431</v>
      </c>
      <c r="H794" s="7">
        <f>586/12</f>
        <v>48.833333333333336</v>
      </c>
      <c r="I794" s="17"/>
      <c r="J794" s="7"/>
      <c r="K794" s="7" t="s">
        <v>345</v>
      </c>
      <c r="L794" s="7"/>
      <c r="M794" s="7"/>
      <c r="N794" s="7" t="s">
        <v>115</v>
      </c>
      <c r="O794" s="7" t="s">
        <v>239</v>
      </c>
      <c r="P794" s="7"/>
      <c r="Q794" s="7" t="s">
        <v>437</v>
      </c>
      <c r="R794" s="7"/>
      <c r="S794" s="7" t="s">
        <v>17</v>
      </c>
      <c r="T794" s="7"/>
    </row>
    <row r="795" spans="1:20" outlineLevel="1" x14ac:dyDescent="0.45">
      <c r="A795" s="1">
        <v>4</v>
      </c>
      <c r="C795" s="1">
        <v>2</v>
      </c>
      <c r="D795" s="1">
        <v>2032</v>
      </c>
      <c r="E795" s="1">
        <v>41</v>
      </c>
      <c r="F795" s="7" t="s">
        <v>436</v>
      </c>
      <c r="G795" s="38" t="s">
        <v>490</v>
      </c>
      <c r="H795" s="1">
        <v>20</v>
      </c>
      <c r="I795" s="2"/>
      <c r="K795" s="1" t="s">
        <v>494</v>
      </c>
      <c r="N795" s="1" t="s">
        <v>153</v>
      </c>
      <c r="O795" s="1" t="s">
        <v>495</v>
      </c>
      <c r="Q795" s="1" t="s">
        <v>155</v>
      </c>
      <c r="S795" s="1" t="s">
        <v>147</v>
      </c>
    </row>
    <row r="796" spans="1:20" outlineLevel="1" x14ac:dyDescent="0.45">
      <c r="A796" s="1">
        <v>4</v>
      </c>
      <c r="C796" s="1">
        <v>3</v>
      </c>
      <c r="D796" s="1">
        <v>2032</v>
      </c>
      <c r="E796" s="1">
        <v>42</v>
      </c>
      <c r="F796" s="7" t="s">
        <v>436</v>
      </c>
      <c r="G796" s="38" t="s">
        <v>505</v>
      </c>
      <c r="H796" s="1">
        <v>90</v>
      </c>
      <c r="I796" s="2"/>
      <c r="K796" s="1" t="s">
        <v>506</v>
      </c>
      <c r="N796" s="1" t="s">
        <v>115</v>
      </c>
      <c r="O796" s="1" t="s">
        <v>113</v>
      </c>
      <c r="Q796" s="1" t="s">
        <v>507</v>
      </c>
      <c r="S796" s="1" t="s">
        <v>17</v>
      </c>
    </row>
    <row r="797" spans="1:20" outlineLevel="1" x14ac:dyDescent="0.45">
      <c r="A797" s="1">
        <v>4</v>
      </c>
      <c r="C797" s="1">
        <v>3</v>
      </c>
      <c r="D797" s="1">
        <v>2032</v>
      </c>
      <c r="E797" s="1">
        <v>42</v>
      </c>
      <c r="F797" s="7" t="s">
        <v>436</v>
      </c>
      <c r="G797" s="38" t="s">
        <v>556</v>
      </c>
      <c r="H797" s="1">
        <v>60</v>
      </c>
      <c r="I797" s="2"/>
      <c r="K797" s="1" t="s">
        <v>562</v>
      </c>
      <c r="N797" s="1" t="s">
        <v>14</v>
      </c>
      <c r="O797" s="1" t="s">
        <v>39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C798" s="1">
        <v>3</v>
      </c>
      <c r="D798" s="1">
        <v>2032</v>
      </c>
      <c r="E798" s="1">
        <v>42</v>
      </c>
      <c r="F798" s="7" t="s">
        <v>436</v>
      </c>
      <c r="G798" s="38" t="s">
        <v>560</v>
      </c>
      <c r="H798" s="1">
        <v>36</v>
      </c>
      <c r="I798" s="2"/>
      <c r="K798" s="1" t="s">
        <v>453</v>
      </c>
      <c r="N798" s="1" t="s">
        <v>218</v>
      </c>
      <c r="O798" s="1" t="s">
        <v>567</v>
      </c>
      <c r="Q798" s="1" t="s">
        <v>568</v>
      </c>
      <c r="S798" s="1" t="s">
        <v>17</v>
      </c>
    </row>
    <row r="799" spans="1:20" outlineLevel="1" x14ac:dyDescent="0.45">
      <c r="A799" s="1">
        <v>4</v>
      </c>
      <c r="C799" s="7">
        <v>2</v>
      </c>
      <c r="D799" s="7">
        <v>2032</v>
      </c>
      <c r="E799" s="7">
        <v>42</v>
      </c>
      <c r="F799" s="7" t="s">
        <v>436</v>
      </c>
      <c r="G799" s="38" t="s">
        <v>555</v>
      </c>
      <c r="H799" s="7">
        <v>98</v>
      </c>
      <c r="I799" s="17"/>
      <c r="J799" s="7"/>
      <c r="K799" s="7" t="s">
        <v>561</v>
      </c>
      <c r="L799" s="7"/>
      <c r="M799" s="7"/>
      <c r="N799" s="7" t="s">
        <v>115</v>
      </c>
      <c r="O799" s="7" t="s">
        <v>171</v>
      </c>
      <c r="P799" s="7" t="s">
        <v>614</v>
      </c>
      <c r="Q799" s="7" t="s">
        <v>167</v>
      </c>
      <c r="R799" s="7" t="s">
        <v>174</v>
      </c>
      <c r="S799" s="7" t="s">
        <v>147</v>
      </c>
      <c r="T799" s="7"/>
    </row>
    <row r="800" spans="1:20" outlineLevel="1" x14ac:dyDescent="0.45">
      <c r="A800" s="1">
        <v>4</v>
      </c>
      <c r="C800" s="7">
        <v>3</v>
      </c>
      <c r="D800" s="7">
        <v>2033</v>
      </c>
      <c r="E800" s="7">
        <v>20</v>
      </c>
      <c r="F800" s="7" t="s">
        <v>435</v>
      </c>
      <c r="G800" s="7" t="s">
        <v>404</v>
      </c>
      <c r="H800" s="17">
        <f>I800/12</f>
        <v>70.372500000000002</v>
      </c>
      <c r="I800" s="17">
        <v>844.47</v>
      </c>
      <c r="J800" s="7">
        <v>2017</v>
      </c>
      <c r="K800" s="7" t="s">
        <v>446</v>
      </c>
      <c r="L800" s="7"/>
      <c r="M800" s="7"/>
      <c r="N800" s="7" t="s">
        <v>115</v>
      </c>
      <c r="O800" s="7" t="s">
        <v>171</v>
      </c>
      <c r="P800" s="7" t="s">
        <v>612</v>
      </c>
      <c r="Q800" s="7" t="s">
        <v>15</v>
      </c>
      <c r="R800" s="7" t="s">
        <v>629</v>
      </c>
      <c r="S800" s="7" t="s">
        <v>17</v>
      </c>
      <c r="T800" s="7"/>
    </row>
    <row r="801" spans="1:20" outlineLevel="1" x14ac:dyDescent="0.45">
      <c r="A801" s="1">
        <v>4</v>
      </c>
      <c r="C801" s="7">
        <v>3</v>
      </c>
      <c r="D801" s="7">
        <v>2033</v>
      </c>
      <c r="E801" s="7">
        <v>20</v>
      </c>
      <c r="F801" s="7" t="s">
        <v>435</v>
      </c>
      <c r="G801" s="7" t="s">
        <v>392</v>
      </c>
      <c r="H801" s="7">
        <v>90</v>
      </c>
      <c r="I801" s="17">
        <f>H801*C801</f>
        <v>270</v>
      </c>
      <c r="J801" s="7">
        <v>2017</v>
      </c>
      <c r="K801" s="7" t="s">
        <v>329</v>
      </c>
      <c r="L801" s="7"/>
      <c r="M801" s="7"/>
      <c r="N801" s="7" t="s">
        <v>72</v>
      </c>
      <c r="O801" s="7" t="s">
        <v>74</v>
      </c>
      <c r="P801" s="7"/>
      <c r="Q801" s="7" t="s">
        <v>393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7">
        <v>3</v>
      </c>
      <c r="D802" s="7">
        <v>2033</v>
      </c>
      <c r="E802" s="7">
        <v>40</v>
      </c>
      <c r="F802" s="7" t="s">
        <v>436</v>
      </c>
      <c r="G802" s="38" t="s">
        <v>430</v>
      </c>
      <c r="H802" s="7">
        <f>762/12</f>
        <v>63.5</v>
      </c>
      <c r="I802" s="17"/>
      <c r="J802" s="7"/>
      <c r="K802" s="7" t="s">
        <v>453</v>
      </c>
      <c r="L802" s="7"/>
      <c r="M802" s="7"/>
      <c r="N802" s="7" t="s">
        <v>72</v>
      </c>
      <c r="O802" s="7" t="s">
        <v>85</v>
      </c>
      <c r="P802" s="7"/>
      <c r="Q802" s="7" t="s">
        <v>86</v>
      </c>
      <c r="R802" s="7"/>
      <c r="S802" s="7" t="s">
        <v>17</v>
      </c>
      <c r="T802" s="7"/>
    </row>
    <row r="803" spans="1:20" outlineLevel="1" x14ac:dyDescent="0.45">
      <c r="A803" s="1">
        <v>4</v>
      </c>
      <c r="C803" s="7">
        <v>3</v>
      </c>
      <c r="D803" s="7">
        <v>2033</v>
      </c>
      <c r="E803" s="7">
        <v>40</v>
      </c>
      <c r="F803" s="7" t="s">
        <v>436</v>
      </c>
      <c r="G803" s="38" t="s">
        <v>431</v>
      </c>
      <c r="H803" s="7">
        <f>586/12</f>
        <v>48.833333333333336</v>
      </c>
      <c r="I803" s="17"/>
      <c r="J803" s="7"/>
      <c r="K803" s="7" t="s">
        <v>345</v>
      </c>
      <c r="L803" s="7"/>
      <c r="M803" s="7"/>
      <c r="N803" s="7" t="s">
        <v>115</v>
      </c>
      <c r="O803" s="7" t="s">
        <v>239</v>
      </c>
      <c r="P803" s="7"/>
      <c r="Q803" s="7" t="s">
        <v>437</v>
      </c>
      <c r="R803" s="7"/>
      <c r="S803" s="7" t="s">
        <v>17</v>
      </c>
      <c r="T803" s="7"/>
    </row>
    <row r="804" spans="1:20" outlineLevel="1" x14ac:dyDescent="0.45">
      <c r="A804" s="1">
        <v>4</v>
      </c>
      <c r="C804" s="7">
        <v>3</v>
      </c>
      <c r="D804" s="7">
        <v>2033</v>
      </c>
      <c r="E804" s="7">
        <v>40</v>
      </c>
      <c r="F804" s="7" t="s">
        <v>436</v>
      </c>
      <c r="G804" s="38" t="s">
        <v>456</v>
      </c>
      <c r="H804" s="7">
        <v>65</v>
      </c>
      <c r="I804" s="17"/>
      <c r="J804" s="7"/>
      <c r="K804" s="7" t="s">
        <v>457</v>
      </c>
      <c r="L804" s="7"/>
      <c r="M804" s="7"/>
      <c r="N804" s="7" t="s">
        <v>14</v>
      </c>
      <c r="O804" s="7" t="s">
        <v>39</v>
      </c>
      <c r="P804" s="7"/>
      <c r="Q804" s="7" t="s">
        <v>15</v>
      </c>
      <c r="R804" s="7"/>
      <c r="S804" s="7" t="s">
        <v>17</v>
      </c>
      <c r="T804" s="7"/>
    </row>
    <row r="805" spans="1:20" outlineLevel="1" x14ac:dyDescent="0.45">
      <c r="A805" s="1">
        <v>4</v>
      </c>
      <c r="C805" s="1">
        <v>2</v>
      </c>
      <c r="D805" s="1">
        <v>2033</v>
      </c>
      <c r="E805" s="1">
        <v>40</v>
      </c>
      <c r="F805" s="7" t="s">
        <v>436</v>
      </c>
      <c r="G805" s="38" t="s">
        <v>490</v>
      </c>
      <c r="H805" s="1">
        <v>20</v>
      </c>
      <c r="I805" s="2"/>
      <c r="K805" s="1" t="s">
        <v>494</v>
      </c>
      <c r="N805" s="1" t="s">
        <v>153</v>
      </c>
      <c r="O805" s="1" t="s">
        <v>495</v>
      </c>
      <c r="Q805" s="1" t="s">
        <v>155</v>
      </c>
      <c r="S805" s="1" t="s">
        <v>147</v>
      </c>
    </row>
    <row r="806" spans="1:20" outlineLevel="1" x14ac:dyDescent="0.45">
      <c r="A806" s="1">
        <v>4</v>
      </c>
      <c r="C806" s="1">
        <v>3</v>
      </c>
      <c r="D806" s="1">
        <v>2034</v>
      </c>
      <c r="E806" s="1">
        <v>41</v>
      </c>
      <c r="F806" s="7" t="s">
        <v>436</v>
      </c>
      <c r="G806" s="38" t="s">
        <v>559</v>
      </c>
      <c r="H806" s="1">
        <v>140</v>
      </c>
      <c r="I806" s="2"/>
      <c r="K806" s="1" t="s">
        <v>566</v>
      </c>
      <c r="N806" s="1" t="s">
        <v>115</v>
      </c>
      <c r="O806" s="1" t="s">
        <v>113</v>
      </c>
      <c r="Q806" s="1" t="s">
        <v>393</v>
      </c>
      <c r="S806" s="1" t="s">
        <v>17</v>
      </c>
    </row>
    <row r="807" spans="1:20" outlineLevel="1" x14ac:dyDescent="0.45">
      <c r="A807" s="1">
        <v>4</v>
      </c>
      <c r="C807" s="1">
        <v>2</v>
      </c>
      <c r="D807" s="1">
        <v>2034</v>
      </c>
      <c r="E807" s="1">
        <v>41</v>
      </c>
      <c r="F807" s="7" t="s">
        <v>436</v>
      </c>
      <c r="G807" s="38" t="s">
        <v>555</v>
      </c>
      <c r="H807" s="1">
        <v>98</v>
      </c>
      <c r="I807" s="2"/>
      <c r="K807" s="1" t="s">
        <v>561</v>
      </c>
      <c r="N807" s="1" t="s">
        <v>115</v>
      </c>
      <c r="O807" s="1" t="s">
        <v>171</v>
      </c>
      <c r="P807" s="1" t="s">
        <v>614</v>
      </c>
      <c r="Q807" s="1" t="s">
        <v>167</v>
      </c>
      <c r="R807" s="1" t="s">
        <v>174</v>
      </c>
      <c r="S807" s="1" t="s">
        <v>147</v>
      </c>
    </row>
    <row r="808" spans="1:20" outlineLevel="1" x14ac:dyDescent="0.45">
      <c r="A808" s="1">
        <v>4</v>
      </c>
      <c r="C808" s="7">
        <v>3</v>
      </c>
      <c r="D808" s="7">
        <v>2034</v>
      </c>
      <c r="E808" s="7" t="s">
        <v>468</v>
      </c>
      <c r="F808" s="7" t="s">
        <v>436</v>
      </c>
      <c r="G808" s="7" t="s">
        <v>425</v>
      </c>
      <c r="H808" s="2">
        <f>1278/12</f>
        <v>106.5</v>
      </c>
      <c r="I808" s="17"/>
      <c r="J808" s="7"/>
      <c r="K808" s="7" t="s">
        <v>426</v>
      </c>
      <c r="L808" s="7"/>
      <c r="M808" s="7"/>
      <c r="N808" s="7" t="s">
        <v>115</v>
      </c>
      <c r="O808" s="7" t="s">
        <v>113</v>
      </c>
      <c r="P808" s="7"/>
      <c r="Q808" s="7" t="s">
        <v>344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2034</v>
      </c>
      <c r="E809" s="7" t="s">
        <v>468</v>
      </c>
      <c r="F809" s="7" t="s">
        <v>436</v>
      </c>
      <c r="G809" s="38" t="s">
        <v>429</v>
      </c>
      <c r="H809" s="17">
        <f>1994/24</f>
        <v>83.083333333333329</v>
      </c>
      <c r="I809" s="17"/>
      <c r="J809" s="7"/>
      <c r="K809" s="7" t="s">
        <v>451</v>
      </c>
      <c r="L809" s="7" t="s">
        <v>468</v>
      </c>
      <c r="M809" s="7"/>
      <c r="N809" s="7" t="s">
        <v>115</v>
      </c>
      <c r="O809" s="7" t="s">
        <v>171</v>
      </c>
      <c r="P809" s="7" t="s">
        <v>622</v>
      </c>
      <c r="Q809" s="7" t="s">
        <v>15</v>
      </c>
      <c r="R809" s="7" t="s">
        <v>623</v>
      </c>
      <c r="S809" s="7" t="s">
        <v>17</v>
      </c>
      <c r="T809" s="7"/>
    </row>
    <row r="810" spans="1:20" outlineLevel="1" x14ac:dyDescent="0.45">
      <c r="A810" s="1">
        <v>4</v>
      </c>
      <c r="C810" s="7">
        <v>3</v>
      </c>
      <c r="D810" s="7">
        <v>2035</v>
      </c>
      <c r="E810" s="7">
        <v>21</v>
      </c>
      <c r="F810" s="7" t="s">
        <v>435</v>
      </c>
      <c r="G810" s="7" t="s">
        <v>395</v>
      </c>
      <c r="H810" s="17">
        <f>I810/12</f>
        <v>126.08333333333333</v>
      </c>
      <c r="I810" s="17">
        <v>1513</v>
      </c>
      <c r="J810" s="7">
        <v>2016</v>
      </c>
      <c r="K810" s="7" t="s">
        <v>442</v>
      </c>
      <c r="L810" s="32"/>
      <c r="M810" s="7"/>
      <c r="N810" s="7" t="s">
        <v>115</v>
      </c>
      <c r="O810" s="7" t="s">
        <v>113</v>
      </c>
      <c r="P810" s="7"/>
      <c r="Q810" s="7" t="s">
        <v>443</v>
      </c>
      <c r="R810" s="7"/>
      <c r="S810" s="7" t="s">
        <v>17</v>
      </c>
      <c r="T810" s="7"/>
    </row>
    <row r="811" spans="1:20" outlineLevel="1" x14ac:dyDescent="0.45">
      <c r="A811" s="1">
        <v>4</v>
      </c>
      <c r="C811" s="7">
        <v>3</v>
      </c>
      <c r="D811" s="7">
        <v>2035</v>
      </c>
      <c r="E811" s="7">
        <v>21</v>
      </c>
      <c r="F811" s="7" t="s">
        <v>435</v>
      </c>
      <c r="G811" s="7" t="s">
        <v>405</v>
      </c>
      <c r="H811" s="17">
        <v>50</v>
      </c>
      <c r="I811" s="17"/>
      <c r="J811" s="7">
        <v>2017</v>
      </c>
      <c r="K811" s="7" t="s">
        <v>445</v>
      </c>
      <c r="L811" s="7"/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1025</v>
      </c>
      <c r="F812" s="7" t="s">
        <v>785</v>
      </c>
      <c r="G812" s="7" t="s">
        <v>951</v>
      </c>
      <c r="H812" s="7">
        <v>85</v>
      </c>
      <c r="I812" s="7"/>
      <c r="J812" s="7"/>
      <c r="K812" s="7" t="s">
        <v>803</v>
      </c>
      <c r="L812" s="7"/>
      <c r="M812" s="7"/>
      <c r="N812" s="7" t="s">
        <v>72</v>
      </c>
      <c r="O812" s="7" t="s">
        <v>74</v>
      </c>
      <c r="P812" s="7"/>
      <c r="Q812" s="7" t="s">
        <v>953</v>
      </c>
      <c r="R812" s="7"/>
      <c r="S812" s="7" t="s">
        <v>17</v>
      </c>
      <c r="T812" s="7"/>
    </row>
    <row r="813" spans="1:20" outlineLevel="1" x14ac:dyDescent="0.45">
      <c r="A813" s="1">
        <v>4</v>
      </c>
      <c r="C813" s="1">
        <v>3</v>
      </c>
      <c r="D813" s="7">
        <v>2035</v>
      </c>
      <c r="E813" s="7" t="s">
        <v>1025</v>
      </c>
      <c r="F813" s="1" t="s">
        <v>785</v>
      </c>
      <c r="G813" s="1" t="s">
        <v>952</v>
      </c>
      <c r="H813" s="1">
        <v>210</v>
      </c>
      <c r="K813" s="1" t="s">
        <v>803</v>
      </c>
      <c r="N813" s="1" t="s">
        <v>72</v>
      </c>
      <c r="O813" s="1" t="s">
        <v>85</v>
      </c>
      <c r="P813" s="1" t="s">
        <v>748</v>
      </c>
      <c r="Q813" s="1" t="s">
        <v>86</v>
      </c>
      <c r="S813" s="1" t="s">
        <v>17</v>
      </c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502</v>
      </c>
      <c r="F814" s="7" t="s">
        <v>436</v>
      </c>
      <c r="G814" s="38" t="s">
        <v>458</v>
      </c>
      <c r="H814" s="7">
        <v>70</v>
      </c>
      <c r="I814" s="17"/>
      <c r="J814" s="7"/>
      <c r="K814" s="7" t="s">
        <v>459</v>
      </c>
      <c r="L814" s="7" t="s">
        <v>464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7">
        <v>3</v>
      </c>
      <c r="D815" s="7">
        <v>2035</v>
      </c>
      <c r="E815" s="7" t="s">
        <v>502</v>
      </c>
      <c r="F815" s="7" t="s">
        <v>436</v>
      </c>
      <c r="G815" s="38" t="s">
        <v>427</v>
      </c>
      <c r="H815" s="2">
        <f>996/12</f>
        <v>83</v>
      </c>
      <c r="I815" s="17"/>
      <c r="J815" s="7"/>
      <c r="K815" s="7" t="s">
        <v>451</v>
      </c>
      <c r="L815" s="7"/>
      <c r="M815" s="7"/>
      <c r="N815" s="7" t="s">
        <v>115</v>
      </c>
      <c r="O815" s="7" t="s">
        <v>171</v>
      </c>
      <c r="P815" s="7" t="s">
        <v>622</v>
      </c>
      <c r="Q815" s="7" t="s">
        <v>15</v>
      </c>
      <c r="R815" s="7" t="s">
        <v>623</v>
      </c>
      <c r="S815" s="7" t="s">
        <v>17</v>
      </c>
      <c r="T815" s="7"/>
    </row>
    <row r="816" spans="1:20" ht="28.5" outlineLevel="1" x14ac:dyDescent="0.45">
      <c r="A816" s="1">
        <v>4</v>
      </c>
      <c r="C816" s="7">
        <v>3</v>
      </c>
      <c r="D816" s="7">
        <v>2035</v>
      </c>
      <c r="E816" s="7" t="s">
        <v>470</v>
      </c>
      <c r="F816" s="7" t="s">
        <v>436</v>
      </c>
      <c r="G816" s="38" t="s">
        <v>466</v>
      </c>
      <c r="H816" s="7">
        <v>45</v>
      </c>
      <c r="I816" s="17"/>
      <c r="J816" s="7"/>
      <c r="K816" s="7" t="s">
        <v>453</v>
      </c>
      <c r="L816" s="7"/>
      <c r="M816" s="7"/>
      <c r="N816" s="7" t="s">
        <v>72</v>
      </c>
      <c r="O816" s="7" t="s">
        <v>74</v>
      </c>
      <c r="P816" s="7"/>
      <c r="Q816" s="7" t="s">
        <v>75</v>
      </c>
      <c r="R816" s="7"/>
      <c r="S816" s="7" t="s">
        <v>17</v>
      </c>
      <c r="T816" s="7"/>
    </row>
    <row r="817" spans="1:20" outlineLevel="1" x14ac:dyDescent="0.45">
      <c r="A817" s="1">
        <v>4</v>
      </c>
      <c r="C817" s="7">
        <v>3</v>
      </c>
      <c r="D817" s="7">
        <v>2035</v>
      </c>
      <c r="E817" s="7" t="s">
        <v>470</v>
      </c>
      <c r="F817" s="7" t="s">
        <v>436</v>
      </c>
      <c r="G817" s="38" t="s">
        <v>430</v>
      </c>
      <c r="H817" s="7">
        <f>762/12</f>
        <v>63.5</v>
      </c>
      <c r="I817" s="17"/>
      <c r="J817" s="7"/>
      <c r="K817" s="7" t="s">
        <v>453</v>
      </c>
      <c r="L817" s="7" t="s">
        <v>470</v>
      </c>
      <c r="M817" s="7"/>
      <c r="N817" s="7" t="s">
        <v>72</v>
      </c>
      <c r="O817" s="7" t="s">
        <v>85</v>
      </c>
      <c r="P817" s="7"/>
      <c r="Q817" s="7" t="s">
        <v>86</v>
      </c>
      <c r="R817" s="7"/>
      <c r="S817" s="7" t="s">
        <v>17</v>
      </c>
      <c r="T817" s="7"/>
    </row>
    <row r="818" spans="1:20" outlineLevel="1" x14ac:dyDescent="0.45">
      <c r="A818" s="1">
        <v>4</v>
      </c>
      <c r="C818" s="1">
        <v>3</v>
      </c>
      <c r="D818" s="1">
        <v>2036</v>
      </c>
      <c r="E818" s="1" t="s">
        <v>570</v>
      </c>
      <c r="F818" s="7" t="s">
        <v>436</v>
      </c>
      <c r="G818" s="38" t="s">
        <v>559</v>
      </c>
      <c r="H818" s="1">
        <v>140</v>
      </c>
      <c r="I818" s="2"/>
      <c r="K818" s="1" t="s">
        <v>566</v>
      </c>
      <c r="N818" s="1" t="s">
        <v>115</v>
      </c>
      <c r="O818" s="1" t="s">
        <v>113</v>
      </c>
      <c r="Q818" s="1" t="s">
        <v>393</v>
      </c>
      <c r="S818" s="1" t="s">
        <v>17</v>
      </c>
    </row>
    <row r="819" spans="1:20" outlineLevel="1" x14ac:dyDescent="0.45">
      <c r="A819" s="1">
        <v>4</v>
      </c>
      <c r="C819" s="1">
        <v>3</v>
      </c>
      <c r="D819" s="1">
        <v>2036</v>
      </c>
      <c r="E819" s="1" t="s">
        <v>570</v>
      </c>
      <c r="F819" s="7" t="s">
        <v>436</v>
      </c>
      <c r="G819" s="38" t="s">
        <v>560</v>
      </c>
      <c r="H819" s="1">
        <v>36</v>
      </c>
      <c r="I819" s="2"/>
      <c r="K819" s="1" t="s">
        <v>453</v>
      </c>
      <c r="N819" s="1" t="s">
        <v>218</v>
      </c>
      <c r="O819" s="1" t="s">
        <v>567</v>
      </c>
      <c r="Q819" s="1" t="s">
        <v>568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2036</v>
      </c>
      <c r="E820" s="1" t="s">
        <v>569</v>
      </c>
      <c r="F820" s="7" t="s">
        <v>436</v>
      </c>
      <c r="G820" s="38" t="s">
        <v>505</v>
      </c>
      <c r="H820" s="1">
        <v>90</v>
      </c>
      <c r="I820" s="2"/>
      <c r="K820" s="1" t="s">
        <v>506</v>
      </c>
      <c r="N820" s="1" t="s">
        <v>115</v>
      </c>
      <c r="O820" s="1" t="s">
        <v>113</v>
      </c>
      <c r="Q820" s="1" t="s">
        <v>507</v>
      </c>
      <c r="S820" s="1" t="s">
        <v>17</v>
      </c>
    </row>
    <row r="821" spans="1:20" outlineLevel="1" x14ac:dyDescent="0.45">
      <c r="A821" s="1">
        <v>4</v>
      </c>
      <c r="C821" s="1">
        <v>2</v>
      </c>
      <c r="D821" s="1">
        <v>2036</v>
      </c>
      <c r="E821" s="1" t="s">
        <v>569</v>
      </c>
      <c r="F821" s="7" t="s">
        <v>436</v>
      </c>
      <c r="G821" s="38" t="s">
        <v>555</v>
      </c>
      <c r="H821" s="1">
        <v>98</v>
      </c>
      <c r="I821" s="2"/>
      <c r="K821" s="1" t="s">
        <v>561</v>
      </c>
      <c r="N821" s="1" t="s">
        <v>115</v>
      </c>
      <c r="O821" s="1" t="s">
        <v>171</v>
      </c>
      <c r="P821" s="1" t="s">
        <v>614</v>
      </c>
      <c r="Q821" s="1" t="s">
        <v>167</v>
      </c>
      <c r="R821" s="1" t="s">
        <v>174</v>
      </c>
      <c r="S821" s="1" t="s">
        <v>147</v>
      </c>
    </row>
    <row r="822" spans="1:20" outlineLevel="1" x14ac:dyDescent="0.45">
      <c r="A822" s="1">
        <v>4</v>
      </c>
      <c r="C822" s="1">
        <v>3</v>
      </c>
      <c r="D822" s="1">
        <v>2039</v>
      </c>
      <c r="E822" s="1" t="s">
        <v>572</v>
      </c>
      <c r="F822" s="7" t="s">
        <v>436</v>
      </c>
      <c r="G822" s="38" t="s">
        <v>505</v>
      </c>
      <c r="H822" s="1">
        <v>90</v>
      </c>
      <c r="I822" s="2"/>
      <c r="K822" s="1" t="s">
        <v>506</v>
      </c>
      <c r="N822" s="1" t="s">
        <v>115</v>
      </c>
      <c r="O822" s="1" t="s">
        <v>113</v>
      </c>
      <c r="Q822" s="1" t="s">
        <v>507</v>
      </c>
      <c r="S822" s="1" t="s">
        <v>17</v>
      </c>
    </row>
    <row r="823" spans="1:20" outlineLevel="1" x14ac:dyDescent="0.45">
      <c r="A823" s="1">
        <v>4</v>
      </c>
      <c r="C823" s="1">
        <v>3</v>
      </c>
      <c r="D823" s="1">
        <v>2039</v>
      </c>
      <c r="E823" s="1" t="s">
        <v>572</v>
      </c>
      <c r="F823" s="7" t="s">
        <v>436</v>
      </c>
      <c r="G823" s="38" t="s">
        <v>559</v>
      </c>
      <c r="H823" s="1">
        <v>140</v>
      </c>
      <c r="I823" s="2"/>
      <c r="K823" s="1" t="s">
        <v>566</v>
      </c>
      <c r="N823" s="1" t="s">
        <v>115</v>
      </c>
      <c r="O823" s="1" t="s">
        <v>113</v>
      </c>
      <c r="Q823" s="1" t="s">
        <v>393</v>
      </c>
      <c r="S823" s="1" t="s">
        <v>17</v>
      </c>
    </row>
    <row r="824" spans="1:20" ht="28.5" outlineLevel="1" x14ac:dyDescent="0.45">
      <c r="A824" s="1">
        <v>4</v>
      </c>
      <c r="C824" s="7">
        <v>1</v>
      </c>
      <c r="D824" s="7"/>
      <c r="E824" s="7"/>
      <c r="F824" s="7" t="s">
        <v>390</v>
      </c>
      <c r="G824" s="7" t="s">
        <v>209</v>
      </c>
      <c r="H824" s="15">
        <v>86</v>
      </c>
      <c r="I824" s="16">
        <f>C824*H824</f>
        <v>86</v>
      </c>
      <c r="J824" s="7">
        <v>2012</v>
      </c>
      <c r="K824" s="7"/>
      <c r="L824" s="7"/>
      <c r="M824" s="7" t="s">
        <v>13</v>
      </c>
      <c r="N824" s="7" t="s">
        <v>115</v>
      </c>
      <c r="O824" s="7" t="s">
        <v>196</v>
      </c>
      <c r="P824" s="7"/>
      <c r="Q824" s="7" t="s">
        <v>198</v>
      </c>
      <c r="R824" s="7"/>
      <c r="S824" s="7" t="s">
        <v>200</v>
      </c>
      <c r="T824" s="7" t="s">
        <v>205</v>
      </c>
    </row>
    <row r="825" spans="1:20" ht="28.5" outlineLevel="1" x14ac:dyDescent="0.45">
      <c r="A825" s="1">
        <v>4</v>
      </c>
      <c r="C825" s="7">
        <v>10</v>
      </c>
      <c r="D825" s="7"/>
      <c r="E825" s="7"/>
      <c r="F825" s="7" t="s">
        <v>436</v>
      </c>
      <c r="G825" s="7" t="s">
        <v>557</v>
      </c>
      <c r="H825" s="7">
        <v>15</v>
      </c>
      <c r="I825" s="17"/>
      <c r="J825" s="7"/>
      <c r="K825" s="7" t="s">
        <v>563</v>
      </c>
      <c r="L825" s="7"/>
      <c r="M825" s="7"/>
      <c r="N825" s="7" t="s">
        <v>225</v>
      </c>
      <c r="O825" s="7" t="s">
        <v>565</v>
      </c>
      <c r="P825" s="7"/>
      <c r="Q825" s="7" t="s">
        <v>564</v>
      </c>
      <c r="R825" s="7"/>
      <c r="S825" s="7" t="s">
        <v>200</v>
      </c>
      <c r="T825" s="7"/>
    </row>
    <row r="826" spans="1:20" ht="28.5" outlineLevel="1" x14ac:dyDescent="0.45">
      <c r="A826" s="1">
        <v>4</v>
      </c>
      <c r="C826" s="7">
        <v>3</v>
      </c>
      <c r="D826" s="7"/>
      <c r="E826" s="7"/>
      <c r="F826" s="7" t="s">
        <v>508</v>
      </c>
      <c r="G826" s="7" t="s">
        <v>512</v>
      </c>
      <c r="H826" s="7"/>
      <c r="I826" s="17"/>
      <c r="J826" s="7"/>
      <c r="K826" s="7"/>
      <c r="L826" s="7"/>
      <c r="M826" s="7"/>
      <c r="N826" s="7" t="s">
        <v>72</v>
      </c>
      <c r="O826" s="7" t="s">
        <v>513</v>
      </c>
      <c r="P826" s="7"/>
      <c r="Q826" s="7"/>
      <c r="R826" s="7"/>
      <c r="S826" s="7" t="s">
        <v>200</v>
      </c>
      <c r="T826" s="7"/>
    </row>
    <row r="827" spans="1:20" outlineLevel="1" x14ac:dyDescent="0.45">
      <c r="A827" s="1">
        <v>4</v>
      </c>
      <c r="C827" s="7">
        <v>3</v>
      </c>
      <c r="D827" s="7"/>
      <c r="E827" s="7"/>
      <c r="F827" s="7" t="s">
        <v>508</v>
      </c>
      <c r="G827" s="7" t="s">
        <v>543</v>
      </c>
      <c r="H827" s="7"/>
      <c r="I827" s="17"/>
      <c r="J827" s="7"/>
      <c r="K827" s="7"/>
      <c r="L827" s="7"/>
      <c r="M827" s="7"/>
      <c r="N827" s="7" t="s">
        <v>72</v>
      </c>
      <c r="O827" s="7" t="s">
        <v>526</v>
      </c>
      <c r="P827" s="7"/>
      <c r="Q827" s="7" t="s">
        <v>527</v>
      </c>
      <c r="R827" s="7"/>
      <c r="S827" s="7" t="s">
        <v>200</v>
      </c>
      <c r="T827" s="7"/>
    </row>
    <row r="828" spans="1:20" outlineLevel="1" x14ac:dyDescent="0.45">
      <c r="A828" s="1">
        <v>4</v>
      </c>
      <c r="C828" s="7">
        <v>1</v>
      </c>
      <c r="D828" s="7"/>
      <c r="E828" s="7"/>
      <c r="F828" s="7" t="s">
        <v>817</v>
      </c>
      <c r="G828" s="7" t="s">
        <v>1050</v>
      </c>
      <c r="H828" s="7">
        <v>126</v>
      </c>
      <c r="I828" s="7"/>
      <c r="J828" s="7"/>
      <c r="K828" s="7"/>
      <c r="L828" s="7"/>
      <c r="M828" s="7" t="s">
        <v>190</v>
      </c>
      <c r="N828" s="7" t="s">
        <v>14</v>
      </c>
      <c r="O828" s="7" t="s">
        <v>39</v>
      </c>
      <c r="P828" s="7" t="s">
        <v>834</v>
      </c>
      <c r="Q828" s="7" t="s">
        <v>15</v>
      </c>
      <c r="R828" s="7"/>
      <c r="S828" s="7" t="s">
        <v>17</v>
      </c>
      <c r="T828" s="7"/>
    </row>
    <row r="829" spans="1:20" outlineLevel="1" x14ac:dyDescent="0.45">
      <c r="A829" s="1">
        <v>4</v>
      </c>
      <c r="C829" s="7">
        <v>1</v>
      </c>
      <c r="D829" s="7"/>
      <c r="E829" s="7"/>
      <c r="F829" s="7" t="s">
        <v>1019</v>
      </c>
      <c r="G829" s="7" t="s">
        <v>1016</v>
      </c>
      <c r="H829" s="7">
        <v>450</v>
      </c>
      <c r="I829" s="7"/>
      <c r="J829" s="7"/>
      <c r="K829" s="7"/>
      <c r="L829" s="7"/>
      <c r="M829" s="7" t="s">
        <v>190</v>
      </c>
      <c r="N829" s="7" t="s">
        <v>14</v>
      </c>
      <c r="O829" s="7" t="s">
        <v>39</v>
      </c>
      <c r="P829" s="7" t="s">
        <v>771</v>
      </c>
      <c r="Q829" s="7" t="s">
        <v>339</v>
      </c>
      <c r="R829" s="7"/>
      <c r="S829" s="7" t="s">
        <v>17</v>
      </c>
      <c r="T829" s="7"/>
    </row>
    <row r="830" spans="1:20" outlineLevel="1" x14ac:dyDescent="0.45">
      <c r="A830" s="1">
        <v>4</v>
      </c>
      <c r="C830" s="7">
        <v>1</v>
      </c>
      <c r="D830" s="7"/>
      <c r="E830" s="7"/>
      <c r="F830" s="7" t="s">
        <v>1019</v>
      </c>
      <c r="G830" s="7" t="s">
        <v>1018</v>
      </c>
      <c r="H830" s="7">
        <v>513</v>
      </c>
      <c r="I830" s="7"/>
      <c r="J830" s="7"/>
      <c r="K830" s="7"/>
      <c r="L830" s="7"/>
      <c r="M830" s="7" t="s">
        <v>190</v>
      </c>
      <c r="N830" s="7" t="s">
        <v>14</v>
      </c>
      <c r="O830" s="7" t="s">
        <v>39</v>
      </c>
      <c r="P830" s="7" t="s">
        <v>771</v>
      </c>
      <c r="Q830" s="7" t="s">
        <v>339</v>
      </c>
      <c r="R830" s="7"/>
      <c r="S830" s="7" t="s">
        <v>17</v>
      </c>
      <c r="T830" s="7"/>
    </row>
    <row r="831" spans="1:20" outlineLevel="1" x14ac:dyDescent="0.45">
      <c r="A831" s="1">
        <v>4</v>
      </c>
      <c r="C831" s="7">
        <v>6</v>
      </c>
      <c r="D831" s="7"/>
      <c r="E831" s="7"/>
      <c r="F831" s="7" t="s">
        <v>785</v>
      </c>
      <c r="G831" s="7" t="s">
        <v>944</v>
      </c>
      <c r="H831" s="7">
        <v>70</v>
      </c>
      <c r="I831" s="7"/>
      <c r="J831" s="7"/>
      <c r="K831" s="7" t="s">
        <v>800</v>
      </c>
      <c r="L831" s="7"/>
      <c r="M831" s="7" t="s">
        <v>155</v>
      </c>
      <c r="N831" s="7" t="s">
        <v>153</v>
      </c>
      <c r="O831" s="7" t="s">
        <v>495</v>
      </c>
      <c r="P831" s="7"/>
      <c r="Q831" s="7" t="s">
        <v>155</v>
      </c>
      <c r="R831" s="7"/>
      <c r="S831" s="7" t="s">
        <v>147</v>
      </c>
      <c r="T831" s="7"/>
    </row>
    <row r="832" spans="1:20" outlineLevel="1" x14ac:dyDescent="0.45">
      <c r="A832" s="1">
        <v>3</v>
      </c>
      <c r="C832" s="1">
        <v>6</v>
      </c>
      <c r="D832" s="1">
        <v>2028</v>
      </c>
      <c r="E832" s="1" t="s">
        <v>948</v>
      </c>
      <c r="F832" s="1" t="s">
        <v>785</v>
      </c>
      <c r="G832" s="1" t="s">
        <v>912</v>
      </c>
      <c r="H832" s="1">
        <v>60</v>
      </c>
      <c r="K832" s="1" t="s">
        <v>809</v>
      </c>
      <c r="N832" s="1" t="s">
        <v>115</v>
      </c>
      <c r="O832" s="1" t="s">
        <v>113</v>
      </c>
      <c r="P832" s="1" t="s">
        <v>917</v>
      </c>
      <c r="Q832" s="1" t="s">
        <v>231</v>
      </c>
      <c r="S832" s="1" t="s">
        <v>17</v>
      </c>
    </row>
    <row r="833" spans="1:20" outlineLevel="1" x14ac:dyDescent="0.45">
      <c r="A833" s="1">
        <v>3</v>
      </c>
      <c r="C833" s="1">
        <v>6</v>
      </c>
      <c r="D833" s="1">
        <v>2028</v>
      </c>
      <c r="E833" s="1" t="s">
        <v>948</v>
      </c>
      <c r="F833" s="1" t="s">
        <v>785</v>
      </c>
      <c r="G833" s="1" t="s">
        <v>913</v>
      </c>
      <c r="H833" s="1">
        <v>99</v>
      </c>
      <c r="K833" s="1" t="s">
        <v>803</v>
      </c>
      <c r="N833" s="1" t="s">
        <v>72</v>
      </c>
      <c r="O833" s="1" t="s">
        <v>85</v>
      </c>
      <c r="P833" s="1" t="s">
        <v>748</v>
      </c>
      <c r="Q833" s="1" t="s">
        <v>86</v>
      </c>
      <c r="S833" s="1" t="s">
        <v>17</v>
      </c>
    </row>
    <row r="834" spans="1:20" outlineLevel="1" x14ac:dyDescent="0.45">
      <c r="A834" s="1">
        <v>3</v>
      </c>
      <c r="C834" s="1">
        <v>6</v>
      </c>
      <c r="E834" s="1" t="s">
        <v>974</v>
      </c>
      <c r="F834" s="1" t="s">
        <v>781</v>
      </c>
      <c r="G834" s="1" t="s">
        <v>934</v>
      </c>
      <c r="H834" s="1">
        <v>125</v>
      </c>
      <c r="K834" s="1" t="s">
        <v>800</v>
      </c>
      <c r="N834" s="1" t="s">
        <v>14</v>
      </c>
      <c r="O834" s="1" t="s">
        <v>39</v>
      </c>
      <c r="P834" s="1" t="s">
        <v>771</v>
      </c>
      <c r="Q834" s="1" t="s">
        <v>339</v>
      </c>
      <c r="R834" s="1" t="s">
        <v>966</v>
      </c>
      <c r="S834" s="1" t="s">
        <v>17</v>
      </c>
    </row>
    <row r="835" spans="1:20" ht="28.5" outlineLevel="1" x14ac:dyDescent="0.45">
      <c r="A835" s="1">
        <v>3</v>
      </c>
      <c r="C835" s="7">
        <v>1</v>
      </c>
      <c r="D835" s="7"/>
      <c r="E835" s="1" t="s">
        <v>974</v>
      </c>
      <c r="F835" s="7" t="s">
        <v>436</v>
      </c>
      <c r="G835" s="38" t="s">
        <v>428</v>
      </c>
      <c r="H835" s="17">
        <f>1994/24</f>
        <v>83.083333333333329</v>
      </c>
      <c r="I835" s="17"/>
      <c r="J835" s="7"/>
      <c r="K835" s="7" t="s">
        <v>452</v>
      </c>
      <c r="L835" s="7"/>
      <c r="M835" s="7"/>
      <c r="N835" s="7" t="s">
        <v>115</v>
      </c>
      <c r="O835" s="7" t="s">
        <v>171</v>
      </c>
      <c r="P835" s="7" t="s">
        <v>622</v>
      </c>
      <c r="Q835" s="7" t="s">
        <v>15</v>
      </c>
      <c r="R835" s="7" t="s">
        <v>623</v>
      </c>
      <c r="S835" s="7" t="s">
        <v>17</v>
      </c>
      <c r="T835" s="7"/>
    </row>
    <row r="836" spans="1:20" outlineLevel="1" x14ac:dyDescent="0.45">
      <c r="A836" s="1">
        <v>3</v>
      </c>
      <c r="C836" s="7">
        <v>1</v>
      </c>
      <c r="D836" s="7"/>
      <c r="E836" s="1" t="s">
        <v>974</v>
      </c>
      <c r="F836" s="7" t="s">
        <v>436</v>
      </c>
      <c r="G836" s="7" t="s">
        <v>425</v>
      </c>
      <c r="H836" s="17">
        <f>1278/12</f>
        <v>106.5</v>
      </c>
      <c r="I836" s="17"/>
      <c r="J836" s="7"/>
      <c r="K836" s="7" t="s">
        <v>426</v>
      </c>
      <c r="L836" s="7"/>
      <c r="M836" s="7"/>
      <c r="N836" s="7" t="s">
        <v>115</v>
      </c>
      <c r="O836" s="7" t="s">
        <v>113</v>
      </c>
      <c r="P836" s="7" t="s">
        <v>624</v>
      </c>
      <c r="Q836" s="7" t="s">
        <v>344</v>
      </c>
      <c r="R836" s="7"/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7" t="s">
        <v>974</v>
      </c>
      <c r="F837" s="7" t="s">
        <v>781</v>
      </c>
      <c r="G837" s="7" t="s">
        <v>965</v>
      </c>
      <c r="H837" s="7">
        <v>100</v>
      </c>
      <c r="I837" s="7"/>
      <c r="J837" s="7"/>
      <c r="K837" s="7" t="s">
        <v>770</v>
      </c>
      <c r="L837" s="7"/>
      <c r="M837" s="7"/>
      <c r="N837" s="7" t="s">
        <v>14</v>
      </c>
      <c r="O837" s="7" t="s">
        <v>39</v>
      </c>
      <c r="P837" s="7" t="s">
        <v>334</v>
      </c>
      <c r="Q837" s="7" t="s">
        <v>339</v>
      </c>
      <c r="R837" s="7"/>
      <c r="S837" s="7" t="s">
        <v>17</v>
      </c>
      <c r="T837" s="7"/>
    </row>
    <row r="838" spans="1:20" outlineLevel="1" x14ac:dyDescent="0.45">
      <c r="A838" s="1">
        <v>3</v>
      </c>
      <c r="C838" s="7">
        <v>1</v>
      </c>
      <c r="D838" s="7"/>
      <c r="E838" s="7" t="s">
        <v>974</v>
      </c>
      <c r="F838" s="7" t="s">
        <v>781</v>
      </c>
      <c r="G838" s="7" t="s">
        <v>967</v>
      </c>
      <c r="H838" s="7">
        <v>270</v>
      </c>
      <c r="I838" s="7"/>
      <c r="J838" s="7"/>
      <c r="K838" s="7" t="s">
        <v>968</v>
      </c>
      <c r="L838" s="7"/>
      <c r="M838" s="7"/>
      <c r="N838" s="7" t="s">
        <v>115</v>
      </c>
      <c r="O838" s="7" t="s">
        <v>239</v>
      </c>
      <c r="P838" s="7" t="s">
        <v>969</v>
      </c>
      <c r="Q838" s="7" t="s">
        <v>970</v>
      </c>
      <c r="R838" s="7" t="s">
        <v>971</v>
      </c>
      <c r="S838" s="7" t="s">
        <v>17</v>
      </c>
      <c r="T838" s="7"/>
    </row>
    <row r="839" spans="1:20" ht="28.5" outlineLevel="1" x14ac:dyDescent="0.45">
      <c r="A839" s="1">
        <v>3</v>
      </c>
      <c r="C839" s="7">
        <v>1</v>
      </c>
      <c r="D839" s="7"/>
      <c r="E839" s="7" t="s">
        <v>974</v>
      </c>
      <c r="F839" s="7" t="s">
        <v>781</v>
      </c>
      <c r="G839" s="7" t="s">
        <v>972</v>
      </c>
      <c r="H839" s="7">
        <v>60</v>
      </c>
      <c r="I839" s="7"/>
      <c r="J839" s="7"/>
      <c r="K839" s="7" t="s">
        <v>494</v>
      </c>
      <c r="L839" s="7"/>
      <c r="M839" s="7"/>
      <c r="N839" s="7" t="s">
        <v>72</v>
      </c>
      <c r="O839" s="7" t="s">
        <v>85</v>
      </c>
      <c r="P839" s="7" t="s">
        <v>973</v>
      </c>
      <c r="Q839" s="7" t="s">
        <v>86</v>
      </c>
      <c r="R839" s="7"/>
      <c r="S839" s="7" t="s">
        <v>17</v>
      </c>
      <c r="T839" s="7"/>
    </row>
    <row r="840" spans="1:20" outlineLevel="1" x14ac:dyDescent="0.45">
      <c r="A840" s="1">
        <v>3</v>
      </c>
      <c r="C840" s="7">
        <v>1</v>
      </c>
      <c r="D840" s="7"/>
      <c r="E840" s="7" t="s">
        <v>974</v>
      </c>
      <c r="F840" s="7" t="s">
        <v>720</v>
      </c>
      <c r="G840" s="7" t="s">
        <v>709</v>
      </c>
      <c r="H840" s="7">
        <v>80</v>
      </c>
      <c r="I840" s="7"/>
      <c r="J840" s="7"/>
      <c r="K840" s="7"/>
      <c r="L840" s="7"/>
      <c r="M840" s="7"/>
      <c r="N840" s="7" t="s">
        <v>72</v>
      </c>
      <c r="O840" s="7" t="s">
        <v>85</v>
      </c>
      <c r="P840" s="7" t="s">
        <v>776</v>
      </c>
      <c r="Q840" s="7" t="s">
        <v>86</v>
      </c>
      <c r="R840" s="7"/>
      <c r="S840" s="7" t="s">
        <v>17</v>
      </c>
      <c r="T840" s="7" t="s">
        <v>779</v>
      </c>
    </row>
    <row r="841" spans="1:20" outlineLevel="1" x14ac:dyDescent="0.45">
      <c r="A841" s="1">
        <v>3</v>
      </c>
      <c r="C841" s="1">
        <v>2</v>
      </c>
      <c r="E841" s="1" t="s">
        <v>1052</v>
      </c>
      <c r="F841" s="1" t="s">
        <v>1009</v>
      </c>
      <c r="G841" s="1" t="s">
        <v>1008</v>
      </c>
      <c r="H841" s="1">
        <v>175</v>
      </c>
      <c r="N841" s="1" t="s">
        <v>14</v>
      </c>
      <c r="O841" s="1" t="s">
        <v>39</v>
      </c>
      <c r="P841" s="1" t="s">
        <v>771</v>
      </c>
      <c r="Q841" s="1" t="s">
        <v>339</v>
      </c>
      <c r="S841" s="1" t="s">
        <v>17</v>
      </c>
    </row>
    <row r="842" spans="1:20" outlineLevel="1" x14ac:dyDescent="0.45">
      <c r="A842" s="1">
        <v>3</v>
      </c>
      <c r="C842" s="7">
        <v>6</v>
      </c>
      <c r="D842" s="7"/>
      <c r="E842" s="7" t="s">
        <v>1052</v>
      </c>
      <c r="F842" s="7" t="s">
        <v>781</v>
      </c>
      <c r="G842" s="7" t="s">
        <v>925</v>
      </c>
      <c r="H842" s="7">
        <v>50</v>
      </c>
      <c r="I842" s="7"/>
      <c r="J842" s="7"/>
      <c r="K842" s="7" t="s">
        <v>911</v>
      </c>
      <c r="L842" s="7"/>
      <c r="M842" s="7"/>
      <c r="N842" s="7" t="s">
        <v>115</v>
      </c>
      <c r="O842" s="7" t="s">
        <v>113</v>
      </c>
      <c r="P842" s="7" t="s">
        <v>876</v>
      </c>
      <c r="Q842" s="7" t="s">
        <v>877</v>
      </c>
      <c r="R842" s="7"/>
      <c r="S842" s="7" t="s">
        <v>17</v>
      </c>
      <c r="T842" s="7"/>
    </row>
    <row r="843" spans="1:20" outlineLevel="1" x14ac:dyDescent="0.45">
      <c r="A843" s="1">
        <v>3</v>
      </c>
      <c r="C843" s="1">
        <v>4</v>
      </c>
      <c r="E843" s="1" t="s">
        <v>1052</v>
      </c>
      <c r="F843" s="1" t="s">
        <v>785</v>
      </c>
      <c r="G843" s="1" t="s">
        <v>799</v>
      </c>
      <c r="H843" s="1">
        <v>52</v>
      </c>
      <c r="K843" s="1" t="s">
        <v>800</v>
      </c>
      <c r="N843" s="1" t="s">
        <v>72</v>
      </c>
      <c r="O843" s="1" t="s">
        <v>354</v>
      </c>
      <c r="Q843" s="1" t="s">
        <v>355</v>
      </c>
      <c r="S843" s="1" t="s">
        <v>17</v>
      </c>
      <c r="T843" s="1" t="s">
        <v>801</v>
      </c>
    </row>
    <row r="844" spans="1:20" outlineLevel="1" x14ac:dyDescent="0.45">
      <c r="A844" s="1">
        <v>3</v>
      </c>
      <c r="B844" s="1">
        <v>35</v>
      </c>
      <c r="C844" s="1">
        <v>12</v>
      </c>
      <c r="E844" s="1" t="s">
        <v>1089</v>
      </c>
      <c r="F844" s="1" t="s">
        <v>475</v>
      </c>
      <c r="G844" s="1" t="s">
        <v>726</v>
      </c>
      <c r="H844" s="1">
        <v>105</v>
      </c>
      <c r="K844" s="1" t="s">
        <v>445</v>
      </c>
      <c r="N844" s="1" t="s">
        <v>72</v>
      </c>
      <c r="O844" s="1" t="s">
        <v>74</v>
      </c>
      <c r="P844" s="1" t="s">
        <v>727</v>
      </c>
      <c r="Q844" s="1" t="s">
        <v>75</v>
      </c>
      <c r="S844" s="1" t="s">
        <v>17</v>
      </c>
      <c r="T844" s="1" t="s">
        <v>728</v>
      </c>
    </row>
    <row r="845" spans="1:20" outlineLevel="1" x14ac:dyDescent="0.45">
      <c r="A845" s="1">
        <v>1</v>
      </c>
      <c r="C845" s="7">
        <v>12</v>
      </c>
      <c r="D845" s="7"/>
      <c r="E845" s="7"/>
      <c r="F845" s="7" t="s">
        <v>603</v>
      </c>
      <c r="G845" s="7" t="s">
        <v>596</v>
      </c>
      <c r="H845" s="7">
        <v>70</v>
      </c>
      <c r="I845" s="17"/>
      <c r="J845" s="7"/>
      <c r="L845" s="7"/>
      <c r="M845" s="7"/>
      <c r="N845" s="7" t="s">
        <v>72</v>
      </c>
      <c r="O845" s="7" t="s">
        <v>74</v>
      </c>
      <c r="P845" s="7"/>
      <c r="Q845" s="7" t="s">
        <v>75</v>
      </c>
      <c r="R845" s="7"/>
      <c r="S845" s="7" t="s">
        <v>17</v>
      </c>
      <c r="T845" s="7"/>
    </row>
    <row r="846" spans="1:20" outlineLevel="1" x14ac:dyDescent="0.45">
      <c r="A846" s="1">
        <v>1</v>
      </c>
      <c r="C846" s="7">
        <v>6</v>
      </c>
      <c r="D846" s="7"/>
      <c r="E846" s="7"/>
      <c r="F846" s="7" t="s">
        <v>603</v>
      </c>
      <c r="G846" s="7" t="s">
        <v>600</v>
      </c>
      <c r="H846" s="7">
        <v>109</v>
      </c>
      <c r="I846" s="17"/>
      <c r="J846" s="7"/>
      <c r="L846" s="7"/>
      <c r="M846" s="7"/>
      <c r="N846" s="7" t="s">
        <v>115</v>
      </c>
      <c r="O846" s="7" t="s">
        <v>239</v>
      </c>
      <c r="P846" s="7"/>
      <c r="Q846" s="7" t="s">
        <v>602</v>
      </c>
      <c r="R846" s="7"/>
      <c r="S846" s="7" t="s">
        <v>17</v>
      </c>
      <c r="T846" s="7"/>
    </row>
    <row r="847" spans="1:20" outlineLevel="1" x14ac:dyDescent="0.45">
      <c r="A847" s="1">
        <v>1</v>
      </c>
      <c r="C847" s="7">
        <v>6</v>
      </c>
      <c r="D847" s="7"/>
      <c r="E847" s="7"/>
      <c r="F847" s="7" t="s">
        <v>603</v>
      </c>
      <c r="G847" s="7" t="s">
        <v>599</v>
      </c>
      <c r="H847" s="7">
        <v>100</v>
      </c>
      <c r="I847" s="17"/>
      <c r="J847" s="7"/>
      <c r="L847" s="7"/>
      <c r="M847" s="7"/>
      <c r="N847" s="7" t="s">
        <v>115</v>
      </c>
      <c r="O847" s="7" t="s">
        <v>239</v>
      </c>
      <c r="P847" s="7"/>
      <c r="Q847" s="7" t="s">
        <v>602</v>
      </c>
      <c r="R847" s="7"/>
      <c r="S847" s="7" t="s">
        <v>17</v>
      </c>
      <c r="T847" s="7"/>
    </row>
    <row r="848" spans="1:20" outlineLevel="1" x14ac:dyDescent="0.45">
      <c r="A848" s="1">
        <v>1</v>
      </c>
      <c r="C848" s="7">
        <v>6</v>
      </c>
      <c r="D848" s="7"/>
      <c r="E848" s="7"/>
      <c r="F848" s="7" t="s">
        <v>603</v>
      </c>
      <c r="G848" s="7" t="s">
        <v>601</v>
      </c>
      <c r="H848" s="7">
        <v>95</v>
      </c>
      <c r="I848" s="17"/>
      <c r="J848" s="7"/>
      <c r="L848" s="7"/>
      <c r="M848" s="7"/>
      <c r="N848" s="7" t="s">
        <v>115</v>
      </c>
      <c r="O848" s="7" t="s">
        <v>239</v>
      </c>
      <c r="P848" s="7"/>
      <c r="Q848" s="7" t="s">
        <v>602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598</v>
      </c>
      <c r="H849" s="7">
        <v>130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F850" s="7" t="s">
        <v>603</v>
      </c>
      <c r="G850" s="1" t="s">
        <v>597</v>
      </c>
      <c r="H850" s="1">
        <v>80</v>
      </c>
      <c r="I850" s="17"/>
      <c r="N850" s="1" t="s">
        <v>115</v>
      </c>
      <c r="O850" s="1" t="s">
        <v>239</v>
      </c>
      <c r="Q850" s="1" t="s">
        <v>602</v>
      </c>
      <c r="S850" s="7" t="s">
        <v>17</v>
      </c>
      <c r="T850" s="7"/>
    </row>
    <row r="851" spans="1:20" outlineLevel="1" x14ac:dyDescent="0.45">
      <c r="A851" s="1">
        <v>1</v>
      </c>
      <c r="C851" s="1">
        <v>4</v>
      </c>
      <c r="F851" s="1" t="s">
        <v>720</v>
      </c>
      <c r="G851" s="1" t="s">
        <v>722</v>
      </c>
      <c r="H851" s="1">
        <v>53</v>
      </c>
      <c r="N851" s="1" t="s">
        <v>115</v>
      </c>
      <c r="O851" s="1" t="s">
        <v>171</v>
      </c>
      <c r="P851" s="1" t="s">
        <v>630</v>
      </c>
      <c r="Q851" s="1" t="s">
        <v>167</v>
      </c>
      <c r="S851" s="1" t="s">
        <v>147</v>
      </c>
      <c r="T851" s="1" t="s">
        <v>725</v>
      </c>
    </row>
    <row r="852" spans="1:20" ht="28.5" x14ac:dyDescent="0.45">
      <c r="A852" s="1">
        <v>1</v>
      </c>
      <c r="C852" s="1">
        <v>4</v>
      </c>
      <c r="F852" s="1" t="s">
        <v>720</v>
      </c>
      <c r="G852" s="1" t="s">
        <v>723</v>
      </c>
      <c r="H852" s="1">
        <v>53</v>
      </c>
      <c r="N852" s="1" t="s">
        <v>115</v>
      </c>
      <c r="O852" s="1" t="s">
        <v>171</v>
      </c>
      <c r="P852" s="1" t="s">
        <v>630</v>
      </c>
      <c r="Q852" s="1" t="s">
        <v>167</v>
      </c>
      <c r="S852" s="1" t="s">
        <v>147</v>
      </c>
      <c r="T852" s="1" t="s">
        <v>725</v>
      </c>
    </row>
    <row r="853" spans="1:20" ht="28.5" outlineLevel="1" x14ac:dyDescent="0.45">
      <c r="A853" s="1">
        <v>1</v>
      </c>
      <c r="C853" s="1">
        <v>4</v>
      </c>
      <c r="F853" s="1" t="s">
        <v>720</v>
      </c>
      <c r="G853" s="1" t="s">
        <v>724</v>
      </c>
      <c r="H853" s="1">
        <v>53</v>
      </c>
      <c r="N853" s="1" t="s">
        <v>115</v>
      </c>
      <c r="O853" s="1" t="s">
        <v>171</v>
      </c>
      <c r="P853" s="1" t="s">
        <v>630</v>
      </c>
      <c r="Q853" s="1" t="s">
        <v>167</v>
      </c>
      <c r="S853" s="1" t="s">
        <v>147</v>
      </c>
      <c r="T853" s="1" t="s">
        <v>725</v>
      </c>
    </row>
    <row r="854" spans="1:20" outlineLevel="1" x14ac:dyDescent="0.45">
      <c r="A854" s="1">
        <v>2</v>
      </c>
      <c r="C854" s="1">
        <v>12</v>
      </c>
      <c r="F854" s="1" t="s">
        <v>475</v>
      </c>
      <c r="G854" s="1" t="s">
        <v>729</v>
      </c>
      <c r="H854" s="1">
        <v>35</v>
      </c>
    </row>
    <row r="855" spans="1:20" ht="28.5" outlineLevel="1" x14ac:dyDescent="0.45">
      <c r="A855" s="1">
        <v>1</v>
      </c>
      <c r="C855" s="1">
        <v>6</v>
      </c>
      <c r="F855" s="1" t="s">
        <v>720</v>
      </c>
      <c r="G855" s="1" t="s">
        <v>945</v>
      </c>
      <c r="H855" s="1">
        <v>140</v>
      </c>
      <c r="K855" s="1" t="s">
        <v>946</v>
      </c>
      <c r="N855" s="1" t="s">
        <v>14</v>
      </c>
      <c r="O855" s="1" t="s">
        <v>39</v>
      </c>
      <c r="P855" s="1" t="s">
        <v>341</v>
      </c>
      <c r="Q855" s="47" t="s">
        <v>947</v>
      </c>
      <c r="S855" s="1" t="s">
        <v>17</v>
      </c>
    </row>
    <row r="856" spans="1:20" outlineLevel="1" x14ac:dyDescent="0.45">
      <c r="A856" s="1">
        <v>1</v>
      </c>
      <c r="C856" s="7">
        <v>12</v>
      </c>
      <c r="D856" s="7"/>
      <c r="E856" s="7"/>
      <c r="F856" s="7" t="s">
        <v>720</v>
      </c>
      <c r="G856" s="7" t="s">
        <v>961</v>
      </c>
      <c r="H856" s="7">
        <v>30</v>
      </c>
      <c r="I856" s="7"/>
      <c r="J856" s="7"/>
      <c r="K856" s="7"/>
      <c r="L856" s="7"/>
      <c r="M856" s="7"/>
      <c r="N856" s="7" t="s">
        <v>14</v>
      </c>
      <c r="O856" s="7" t="s">
        <v>39</v>
      </c>
      <c r="P856" s="7" t="s">
        <v>962</v>
      </c>
      <c r="Q856" s="49" t="s">
        <v>339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1">
        <v>3</v>
      </c>
      <c r="F857" s="1" t="s">
        <v>720</v>
      </c>
      <c r="G857" s="1" t="s">
        <v>991</v>
      </c>
      <c r="H857" s="1">
        <v>215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720</v>
      </c>
      <c r="G858" s="1" t="s">
        <v>992</v>
      </c>
      <c r="H858" s="1">
        <v>160</v>
      </c>
      <c r="N858" s="1" t="s">
        <v>14</v>
      </c>
      <c r="O858" s="1" t="s">
        <v>39</v>
      </c>
      <c r="P858" s="1" t="s">
        <v>771</v>
      </c>
      <c r="Q858" s="1" t="s">
        <v>339</v>
      </c>
      <c r="S858" s="1" t="s">
        <v>17</v>
      </c>
    </row>
    <row r="859" spans="1:20" outlineLevel="1" x14ac:dyDescent="0.45">
      <c r="A859" s="1">
        <v>1</v>
      </c>
      <c r="C859" s="1">
        <v>6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1</v>
      </c>
      <c r="C861" s="1">
        <v>6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781</v>
      </c>
      <c r="G863" s="1" t="s">
        <v>258</v>
      </c>
      <c r="H863" s="1">
        <v>28</v>
      </c>
      <c r="K863" s="1" t="s">
        <v>449</v>
      </c>
      <c r="N863" s="1" t="s">
        <v>14</v>
      </c>
      <c r="O863" s="1" t="s">
        <v>39</v>
      </c>
      <c r="P863" s="1" t="s">
        <v>771</v>
      </c>
      <c r="Q863" s="1" t="s">
        <v>1053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>
      <c r="A874" s="1">
        <v>1</v>
      </c>
      <c r="C874" s="1">
        <v>4</v>
      </c>
      <c r="F874" s="1" t="s">
        <v>475</v>
      </c>
      <c r="G874" s="1" t="s">
        <v>1090</v>
      </c>
      <c r="H874" s="1">
        <v>500</v>
      </c>
      <c r="M874" s="1" t="s">
        <v>190</v>
      </c>
      <c r="N874" s="1" t="s">
        <v>115</v>
      </c>
      <c r="O874" s="1" t="s">
        <v>113</v>
      </c>
      <c r="P874" s="1" t="s">
        <v>1091</v>
      </c>
      <c r="Q874" s="1" t="s">
        <v>339</v>
      </c>
      <c r="S874" s="1" t="s">
        <v>17</v>
      </c>
    </row>
    <row r="875" spans="1:19" outlineLevel="1" x14ac:dyDescent="0.45">
      <c r="A875" s="1">
        <v>1</v>
      </c>
      <c r="C875" s="1">
        <v>12</v>
      </c>
      <c r="F875" s="1" t="s">
        <v>781</v>
      </c>
      <c r="G875" s="1" t="s">
        <v>1092</v>
      </c>
      <c r="H875" s="1">
        <v>130</v>
      </c>
      <c r="K875" s="1" t="s">
        <v>1095</v>
      </c>
      <c r="N875" s="1" t="s">
        <v>115</v>
      </c>
      <c r="O875" s="1" t="s">
        <v>113</v>
      </c>
      <c r="P875" s="1" t="s">
        <v>1094</v>
      </c>
      <c r="Q875" s="1" t="s">
        <v>1093</v>
      </c>
      <c r="R875" s="1" t="s">
        <v>1099</v>
      </c>
      <c r="S875" s="1" t="s">
        <v>17</v>
      </c>
    </row>
    <row r="876" spans="1:19" outlineLevel="1" x14ac:dyDescent="0.45">
      <c r="A876" s="1">
        <v>1</v>
      </c>
      <c r="C876" s="1">
        <v>12</v>
      </c>
      <c r="F876" s="1" t="s">
        <v>720</v>
      </c>
      <c r="G876" s="1" t="s">
        <v>1096</v>
      </c>
      <c r="H876" s="1">
        <v>175</v>
      </c>
      <c r="N876" s="1" t="s">
        <v>14</v>
      </c>
      <c r="O876" s="1" t="s">
        <v>39</v>
      </c>
      <c r="P876" s="1" t="s">
        <v>1097</v>
      </c>
      <c r="Q876" s="1" t="s">
        <v>339</v>
      </c>
      <c r="R876" s="1" t="s">
        <v>1098</v>
      </c>
      <c r="S876" s="1" t="s">
        <v>17</v>
      </c>
    </row>
    <row r="877" spans="1:19" outlineLevel="1" x14ac:dyDescent="0.45">
      <c r="A877" s="1">
        <v>1</v>
      </c>
      <c r="C877" s="1">
        <v>6</v>
      </c>
      <c r="F877" s="1" t="s">
        <v>785</v>
      </c>
      <c r="G877" s="1" t="s">
        <v>1100</v>
      </c>
      <c r="H877" s="1">
        <v>125</v>
      </c>
      <c r="K877" s="1" t="s">
        <v>1045</v>
      </c>
      <c r="N877" s="1" t="s">
        <v>115</v>
      </c>
      <c r="O877" s="1" t="s">
        <v>761</v>
      </c>
      <c r="Q877" s="1" t="s">
        <v>1101</v>
      </c>
      <c r="S877" s="1" t="s">
        <v>17</v>
      </c>
    </row>
    <row r="878" spans="1:19" outlineLevel="1" x14ac:dyDescent="0.45">
      <c r="A878" s="1">
        <v>1</v>
      </c>
      <c r="C878" s="1">
        <v>4</v>
      </c>
      <c r="F878" s="1" t="s">
        <v>785</v>
      </c>
      <c r="G878" s="1" t="s">
        <v>1102</v>
      </c>
      <c r="H878" s="1">
        <v>85</v>
      </c>
      <c r="K878" s="1" t="s">
        <v>343</v>
      </c>
      <c r="N878" s="1" t="s">
        <v>115</v>
      </c>
      <c r="O878" s="1" t="s">
        <v>171</v>
      </c>
      <c r="P878" s="1" t="s">
        <v>1103</v>
      </c>
      <c r="Q878" s="1" t="s">
        <v>15</v>
      </c>
      <c r="S878" s="1" t="s">
        <v>17</v>
      </c>
    </row>
    <row r="879" spans="1:19" outlineLevel="1" x14ac:dyDescent="0.45">
      <c r="A879" s="1">
        <v>1</v>
      </c>
      <c r="C879" s="1">
        <v>4</v>
      </c>
      <c r="F879" s="1" t="s">
        <v>785</v>
      </c>
      <c r="G879" s="1" t="s">
        <v>1104</v>
      </c>
      <c r="H879" s="1">
        <v>100</v>
      </c>
      <c r="K879" s="1" t="s">
        <v>452</v>
      </c>
      <c r="N879" s="1" t="s">
        <v>115</v>
      </c>
      <c r="O879" s="1" t="s">
        <v>171</v>
      </c>
      <c r="P879" s="1" t="s">
        <v>1103</v>
      </c>
      <c r="Q879" s="1" t="s">
        <v>15</v>
      </c>
      <c r="S879" s="1" t="s">
        <v>17</v>
      </c>
    </row>
    <row r="880" spans="1:19" outlineLevel="1" x14ac:dyDescent="0.45">
      <c r="A880" s="1">
        <v>1</v>
      </c>
      <c r="C880" s="1">
        <v>4</v>
      </c>
      <c r="F880" s="1" t="s">
        <v>785</v>
      </c>
      <c r="G880" s="1" t="s">
        <v>1105</v>
      </c>
      <c r="H880" s="1">
        <v>125</v>
      </c>
      <c r="K880" s="1" t="s">
        <v>452</v>
      </c>
      <c r="N880" s="1" t="s">
        <v>115</v>
      </c>
      <c r="O880" s="1" t="s">
        <v>171</v>
      </c>
      <c r="P880" s="1" t="s">
        <v>1103</v>
      </c>
      <c r="Q880" s="1" t="s">
        <v>15</v>
      </c>
      <c r="S880" s="1" t="s">
        <v>17</v>
      </c>
    </row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88">
    <sortCondition descending="1" ref="A2:A988"/>
    <sortCondition ref="D2:D988"/>
    <sortCondition ref="E2:E988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1"/>
  <sheetViews>
    <sheetView topLeftCell="A94" workbookViewId="0">
      <selection activeCell="A119" sqref="A119:XFD1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2022-05-22T01:44:45Z</cp:lastPrinted>
  <dcterms:created xsi:type="dcterms:W3CDTF">2021-10-04T21:29:58Z</dcterms:created>
  <dcterms:modified xsi:type="dcterms:W3CDTF">2022-05-23T19:42:41Z</dcterms:modified>
</cp:coreProperties>
</file>