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G4" i="1" l="1"/>
  <c r="C21" i="1" l="1"/>
  <c r="B21" i="1"/>
  <c r="C23" i="1"/>
  <c r="C22" i="1"/>
  <c r="B22" i="1"/>
  <c r="C19" i="1"/>
  <c r="B19" i="1"/>
  <c r="C18" i="1"/>
  <c r="B18" i="1"/>
</calcChain>
</file>

<file path=xl/sharedStrings.xml><?xml version="1.0" encoding="utf-8"?>
<sst xmlns="http://schemas.openxmlformats.org/spreadsheetml/2006/main" count="15" uniqueCount="15">
  <si>
    <t>90° fin angle</t>
  </si>
  <si>
    <t>45° fin angle</t>
  </si>
  <si>
    <t>Raw Data Table of Apex Height for Each Rocket Fin Angle (meters)</t>
  </si>
  <si>
    <t>90° fin angle (Control)</t>
  </si>
  <si>
    <t>45° fin angle (Test)</t>
  </si>
  <si>
    <t>Mean</t>
  </si>
  <si>
    <t>Median</t>
  </si>
  <si>
    <t>Mode</t>
  </si>
  <si>
    <t>Range</t>
  </si>
  <si>
    <t>Std. Deviation</t>
  </si>
  <si>
    <t>var</t>
  </si>
  <si>
    <t>n</t>
  </si>
  <si>
    <t>Summative Data Table of Apex Height For Each Rocket Fin Angle (meters)</t>
  </si>
  <si>
    <t>P-value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</si>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</sst>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164" fontId="0" fillId="0" borderId="0" xfId="0" applyNumberFormat="1"/>
    <xf numFmtId="165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 Standard Deviation Bars for Apex Height (meters) of Rockets with 90° fins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errBars>
            <c:errDir val="y"/>
            <c:errBarType val="both"/>
            <c:errValType val="stdDev"/>
            <c:noEndCap val="0"/>
            <c:val val="3"/>
          </c:errBars>
          <c:yVal>
            <c:numRef>
              <c:f>Sheet1!$B$3:$B$14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53</c:v>
                </c:pt>
                <c:pt idx="3">
                  <c:v>35</c:v>
                </c:pt>
                <c:pt idx="4">
                  <c:v>39</c:v>
                </c:pt>
                <c:pt idx="5">
                  <c:v>39</c:v>
                </c:pt>
                <c:pt idx="6">
                  <c:v>36</c:v>
                </c:pt>
                <c:pt idx="7">
                  <c:v>39</c:v>
                </c:pt>
                <c:pt idx="8">
                  <c:v>37</c:v>
                </c:pt>
                <c:pt idx="9">
                  <c:v>43</c:v>
                </c:pt>
                <c:pt idx="10">
                  <c:v>39</c:v>
                </c:pt>
                <c:pt idx="11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8464"/>
        <c:axId val="64399040"/>
      </c:scatterChart>
      <c:valAx>
        <c:axId val="64398464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Launch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399040"/>
        <c:crosses val="autoZero"/>
        <c:crossBetween val="midCat"/>
      </c:valAx>
      <c:valAx>
        <c:axId val="64399040"/>
        <c:scaling>
          <c:orientation val="minMax"/>
          <c:max val="59"/>
          <c:min val="2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Apex Height (meters)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9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 Standard Deviation Bars for Apex Height (meters) of Rockets with 45</a:t>
            </a:r>
            <a:r>
              <a:rPr lang="en-US" sz="1800" b="1" i="0" u="none" strike="noStrike" baseline="0">
                <a:effectLst/>
              </a:rPr>
              <a:t>° fins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errBars>
            <c:errDir val="y"/>
            <c:errBarType val="both"/>
            <c:errValType val="stdDev"/>
            <c:noEndCap val="0"/>
            <c:val val="3"/>
          </c:errBars>
          <c:yVal>
            <c:numRef>
              <c:f>Sheet1!$C$3:$C$14</c:f>
              <c:numCache>
                <c:formatCode>General</c:formatCode>
                <c:ptCount val="12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17</c:v>
                </c:pt>
                <c:pt idx="5">
                  <c:v>21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0768"/>
        <c:axId val="64401344"/>
      </c:scatterChart>
      <c:valAx>
        <c:axId val="64400768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Launch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401344"/>
        <c:crosses val="autoZero"/>
        <c:crossBetween val="midCat"/>
      </c:valAx>
      <c:valAx>
        <c:axId val="64401344"/>
        <c:scaling>
          <c:orientation val="minMax"/>
          <c:max val="26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Apex Height (meters)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of Average Apex Height (meters) by Rocket Fin Angle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Sheet1!$B$17:$C$17</c:f>
              <c:strCache>
                <c:ptCount val="2"/>
                <c:pt idx="0">
                  <c:v>90° fin angle</c:v>
                </c:pt>
                <c:pt idx="1">
                  <c:v>45° fin angle</c:v>
                </c:pt>
              </c:strCache>
            </c:strRef>
          </c:cat>
          <c:val>
            <c:numRef>
              <c:f>Sheet1!$B$18:$C$18</c:f>
              <c:numCache>
                <c:formatCode>0.0</c:formatCode>
                <c:ptCount val="2"/>
                <c:pt idx="0">
                  <c:v>40.25</c:v>
                </c:pt>
                <c:pt idx="1">
                  <c:v>18.666666666666668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49760"/>
        <c:axId val="64403072"/>
      </c:barChart>
      <c:catAx>
        <c:axId val="857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Rocket Fin Angle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403072"/>
        <c:crosses val="autoZero"/>
        <c:auto val="1"/>
        <c:lblAlgn val="ctr"/>
        <c:lblOffset val="100"/>
        <c:noMultiLvlLbl val="0"/>
      </c:catAx>
      <c:valAx>
        <c:axId val="6440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Apex Height (meters)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57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Data of Peak Vertical Flight Height by Launch Number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90° fin angle (Control)</c:v>
                </c:pt>
              </c:strCache>
            </c:strRef>
          </c:tx>
          <c:invertIfNegative val="0"/>
          <c:val>
            <c:numRef>
              <c:f>Sheet1!$B$3:$B$14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53</c:v>
                </c:pt>
                <c:pt idx="3">
                  <c:v>35</c:v>
                </c:pt>
                <c:pt idx="4">
                  <c:v>39</c:v>
                </c:pt>
                <c:pt idx="5">
                  <c:v>39</c:v>
                </c:pt>
                <c:pt idx="6">
                  <c:v>36</c:v>
                </c:pt>
                <c:pt idx="7">
                  <c:v>39</c:v>
                </c:pt>
                <c:pt idx="8">
                  <c:v>37</c:v>
                </c:pt>
                <c:pt idx="9">
                  <c:v>43</c:v>
                </c:pt>
                <c:pt idx="10">
                  <c:v>39</c:v>
                </c:pt>
                <c:pt idx="11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45° fin angle (Test)</c:v>
                </c:pt>
              </c:strCache>
            </c:strRef>
          </c:tx>
          <c:invertIfNegative val="0"/>
          <c:val>
            <c:numRef>
              <c:f>Sheet1!$C$3:$C$14</c:f>
              <c:numCache>
                <c:formatCode>General</c:formatCode>
                <c:ptCount val="12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17</c:v>
                </c:pt>
                <c:pt idx="5">
                  <c:v>21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50272"/>
        <c:axId val="64404800"/>
      </c:barChart>
      <c:catAx>
        <c:axId val="857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Launch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404800"/>
        <c:crosses val="autoZero"/>
        <c:auto val="1"/>
        <c:lblAlgn val="ctr"/>
        <c:lblOffset val="100"/>
        <c:noMultiLvlLbl val="0"/>
      </c:catAx>
      <c:valAx>
        <c:axId val="6440480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Apex Height (meters)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8</xdr:row>
      <xdr:rowOff>166686</xdr:rowOff>
    </xdr:from>
    <xdr:to>
      <xdr:col>13</xdr:col>
      <xdr:colOff>19049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25</xdr:row>
      <xdr:rowOff>157161</xdr:rowOff>
    </xdr:from>
    <xdr:to>
      <xdr:col>13</xdr:col>
      <xdr:colOff>247650</xdr:colOff>
      <xdr:row>42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12</xdr:row>
      <xdr:rowOff>38100</xdr:rowOff>
    </xdr:from>
    <xdr:to>
      <xdr:col>16</xdr:col>
      <xdr:colOff>381000</xdr:colOff>
      <xdr:row>14</xdr:row>
      <xdr:rowOff>0</xdr:rowOff>
    </xdr:to>
    <xdr:sp macro="" textlink="">
      <xdr:nvSpPr>
        <xdr:cNvPr id="5" name="TextBox 4"/>
        <xdr:cNvSpPr txBox="1"/>
      </xdr:nvSpPr>
      <xdr:spPr>
        <a:xfrm>
          <a:off x="10734675" y="2438400"/>
          <a:ext cx="16573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were no outliers</a:t>
          </a:r>
        </a:p>
      </xdr:txBody>
    </xdr:sp>
    <xdr:clientData/>
  </xdr:twoCellAnchor>
  <xdr:twoCellAnchor>
    <xdr:from>
      <xdr:col>13</xdr:col>
      <xdr:colOff>323850</xdr:colOff>
      <xdr:row>27</xdr:row>
      <xdr:rowOff>38100</xdr:rowOff>
    </xdr:from>
    <xdr:to>
      <xdr:col>16</xdr:col>
      <xdr:colOff>152400</xdr:colOff>
      <xdr:row>29</xdr:row>
      <xdr:rowOff>19050</xdr:rowOff>
    </xdr:to>
    <xdr:sp macro="" textlink="">
      <xdr:nvSpPr>
        <xdr:cNvPr id="6" name="TextBox 5"/>
        <xdr:cNvSpPr txBox="1"/>
      </xdr:nvSpPr>
      <xdr:spPr>
        <a:xfrm>
          <a:off x="10506075" y="5400675"/>
          <a:ext cx="16573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were no outliers</a:t>
          </a:r>
        </a:p>
      </xdr:txBody>
    </xdr:sp>
    <xdr:clientData/>
  </xdr:twoCellAnchor>
  <xdr:twoCellAnchor>
    <xdr:from>
      <xdr:col>0</xdr:col>
      <xdr:colOff>152399</xdr:colOff>
      <xdr:row>24</xdr:row>
      <xdr:rowOff>176212</xdr:rowOff>
    </xdr:from>
    <xdr:to>
      <xdr:col>4</xdr:col>
      <xdr:colOff>533399</xdr:colOff>
      <xdr:row>41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8</xdr:row>
      <xdr:rowOff>166686</xdr:rowOff>
    </xdr:from>
    <xdr:to>
      <xdr:col>14</xdr:col>
      <xdr:colOff>581025</xdr:colOff>
      <xdr:row>25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3" sqref="B23"/>
    </sheetView>
  </sheetViews>
  <sheetFormatPr defaultRowHeight="15" x14ac:dyDescent="0.25"/>
  <cols>
    <col min="1" max="1" width="16.5703125" customWidth="1"/>
    <col min="2" max="2" width="22.42578125" bestFit="1" customWidth="1"/>
    <col min="3" max="3" width="19.42578125" bestFit="1" customWidth="1"/>
    <col min="7" max="7" width="20.5703125" bestFit="1" customWidth="1"/>
  </cols>
  <sheetData>
    <row r="1" spans="1:8" ht="15.75" customHeight="1" x14ac:dyDescent="0.25">
      <c r="A1" s="8" t="s">
        <v>2</v>
      </c>
      <c r="B1" s="1"/>
    </row>
    <row r="2" spans="1:8" ht="15.75" customHeight="1" x14ac:dyDescent="0.25">
      <c r="A2" s="4"/>
      <c r="B2" s="5" t="s">
        <v>3</v>
      </c>
      <c r="C2" s="5" t="s">
        <v>4</v>
      </c>
    </row>
    <row r="3" spans="1:8" ht="15.75" x14ac:dyDescent="0.25">
      <c r="A3" s="3">
        <v>1</v>
      </c>
      <c r="B3" s="3">
        <v>45</v>
      </c>
      <c r="C3" s="3">
        <v>15</v>
      </c>
    </row>
    <row r="4" spans="1:8" ht="15.75" x14ac:dyDescent="0.25">
      <c r="A4" s="2">
        <v>2</v>
      </c>
      <c r="B4" s="2">
        <v>41</v>
      </c>
      <c r="C4" s="2">
        <v>18</v>
      </c>
      <c r="F4" t="s">
        <v>13</v>
      </c>
      <c r="G4" s="9">
        <f>1-(_xlfn.T.TEST(B3:B14,C3:C14,1,3))</f>
        <v>0.99999999965259467</v>
      </c>
      <c r="H4" t="s">
        <v>14</v>
      </c>
    </row>
    <row r="5" spans="1:8" ht="15.75" x14ac:dyDescent="0.25">
      <c r="A5" s="2">
        <v>3</v>
      </c>
      <c r="B5" s="2">
        <v>53</v>
      </c>
      <c r="C5" s="2">
        <v>19</v>
      </c>
    </row>
    <row r="6" spans="1:8" ht="15.75" x14ac:dyDescent="0.25">
      <c r="A6" s="2">
        <v>4</v>
      </c>
      <c r="B6" s="2">
        <v>35</v>
      </c>
      <c r="C6" s="2">
        <v>20</v>
      </c>
    </row>
    <row r="7" spans="1:8" ht="15.75" x14ac:dyDescent="0.25">
      <c r="A7" s="2">
        <v>5</v>
      </c>
      <c r="B7" s="2">
        <v>39</v>
      </c>
      <c r="C7" s="2">
        <v>17</v>
      </c>
    </row>
    <row r="8" spans="1:8" ht="15.75" x14ac:dyDescent="0.25">
      <c r="A8" s="2">
        <v>6</v>
      </c>
      <c r="B8" s="2">
        <v>39</v>
      </c>
      <c r="C8" s="2">
        <v>21</v>
      </c>
    </row>
    <row r="9" spans="1:8" ht="15.75" x14ac:dyDescent="0.25">
      <c r="A9" s="2">
        <v>7</v>
      </c>
      <c r="B9" s="2">
        <v>36</v>
      </c>
      <c r="C9" s="2">
        <v>19</v>
      </c>
    </row>
    <row r="10" spans="1:8" ht="15.75" x14ac:dyDescent="0.25">
      <c r="A10" s="2">
        <v>8</v>
      </c>
      <c r="B10" s="2">
        <v>39</v>
      </c>
      <c r="C10" s="2">
        <v>18</v>
      </c>
    </row>
    <row r="11" spans="1:8" ht="15.75" x14ac:dyDescent="0.25">
      <c r="A11" s="2">
        <v>9</v>
      </c>
      <c r="B11" s="2">
        <v>37</v>
      </c>
      <c r="C11" s="2">
        <v>18</v>
      </c>
    </row>
    <row r="12" spans="1:8" ht="15.75" x14ac:dyDescent="0.25">
      <c r="A12" s="2">
        <v>10</v>
      </c>
      <c r="B12" s="2">
        <v>43</v>
      </c>
      <c r="C12" s="2">
        <v>18</v>
      </c>
    </row>
    <row r="13" spans="1:8" ht="15.75" x14ac:dyDescent="0.25">
      <c r="A13" s="2">
        <v>11</v>
      </c>
      <c r="B13" s="2">
        <v>39</v>
      </c>
      <c r="C13" s="2">
        <v>18</v>
      </c>
    </row>
    <row r="14" spans="1:8" ht="15.75" x14ac:dyDescent="0.25">
      <c r="A14" s="2">
        <v>12</v>
      </c>
      <c r="B14" s="2">
        <v>37</v>
      </c>
      <c r="C14" s="2">
        <v>23</v>
      </c>
    </row>
    <row r="15" spans="1:8" ht="15.75" x14ac:dyDescent="0.25">
      <c r="A15" s="1"/>
      <c r="B15" s="1"/>
      <c r="C15" s="1"/>
    </row>
    <row r="16" spans="1:8" x14ac:dyDescent="0.25">
      <c r="A16" s="6" t="s">
        <v>12</v>
      </c>
    </row>
    <row r="17" spans="1:3" ht="15.75" x14ac:dyDescent="0.25">
      <c r="A17" s="7"/>
      <c r="B17" s="5" t="s">
        <v>0</v>
      </c>
      <c r="C17" s="5" t="s">
        <v>1</v>
      </c>
    </row>
    <row r="18" spans="1:3" ht="15.75" x14ac:dyDescent="0.25">
      <c r="A18" s="2" t="s">
        <v>5</v>
      </c>
      <c r="B18" s="10">
        <f>AVERAGE(B3:B14)</f>
        <v>40.25</v>
      </c>
      <c r="C18" s="10">
        <f>AVERAGE(C3:C14)</f>
        <v>18.666666666666668</v>
      </c>
    </row>
    <row r="19" spans="1:3" ht="15.75" x14ac:dyDescent="0.25">
      <c r="A19" s="2" t="s">
        <v>6</v>
      </c>
      <c r="B19" s="10">
        <f>MEDIAN(B3:B14)</f>
        <v>39</v>
      </c>
      <c r="C19" s="10">
        <f>MEDIAN(C3:C14)</f>
        <v>18</v>
      </c>
    </row>
    <row r="20" spans="1:3" ht="15.75" x14ac:dyDescent="0.25">
      <c r="A20" s="2" t="s">
        <v>7</v>
      </c>
      <c r="B20" s="10">
        <v>39</v>
      </c>
      <c r="C20" s="10">
        <v>18</v>
      </c>
    </row>
    <row r="21" spans="1:3" ht="15.75" x14ac:dyDescent="0.25">
      <c r="A21" s="2" t="s">
        <v>8</v>
      </c>
      <c r="B21" s="10">
        <f>MAX(B3:B14)-MIN(B3:B14)</f>
        <v>18</v>
      </c>
      <c r="C21" s="10">
        <f>MAX(C3:C14)-MIN(C3:C14)</f>
        <v>8</v>
      </c>
    </row>
    <row r="22" spans="1:3" ht="15.75" x14ac:dyDescent="0.25">
      <c r="A22" s="2" t="s">
        <v>9</v>
      </c>
      <c r="B22" s="10">
        <f>STDEV(B3:B14)</f>
        <v>4.9198115263234881</v>
      </c>
      <c r="C22" s="10">
        <f>STDEV(C3:C14)</f>
        <v>2.0150945537631944</v>
      </c>
    </row>
    <row r="23" spans="1:3" ht="15.75" x14ac:dyDescent="0.25">
      <c r="A23" s="2" t="s">
        <v>10</v>
      </c>
      <c r="B23" s="10">
        <f>VAR(B3:B14)</f>
        <v>24.204545454545453</v>
      </c>
      <c r="C23" s="10">
        <f>VAR(C3:C14)</f>
        <v>4.0606060606060881</v>
      </c>
    </row>
    <row r="24" spans="1:3" ht="15.75" x14ac:dyDescent="0.25">
      <c r="A24" s="2" t="s">
        <v>11</v>
      </c>
      <c r="B24" s="10">
        <v>12</v>
      </c>
      <c r="C24" s="10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Roush</dc:creator>
  <cp:lastModifiedBy>Karl Roush</cp:lastModifiedBy>
  <dcterms:created xsi:type="dcterms:W3CDTF">2014-11-18T20:00:18Z</dcterms:created>
  <dcterms:modified xsi:type="dcterms:W3CDTF">2014-12-17T03:31:31Z</dcterms:modified>
</cp:coreProperties>
</file>