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-15" windowWidth="5715" windowHeight="6855"/>
  </bookViews>
  <sheets>
    <sheet name="Sheet1" sheetId="4" r:id="rId1"/>
  </sheets>
  <calcPr calcId="145621"/>
</workbook>
</file>

<file path=xl/calcChain.xml><?xml version="1.0" encoding="utf-8"?>
<calcChain xmlns="http://schemas.openxmlformats.org/spreadsheetml/2006/main">
  <c r="R34" i="4" l="1"/>
  <c r="Q34" i="4"/>
  <c r="N125" i="4" a="1"/>
  <c r="N125" i="4" s="1"/>
  <c r="O125" i="4"/>
  <c r="N126" i="4"/>
  <c r="P126" i="4"/>
  <c r="O127" i="4"/>
  <c r="N128" i="4"/>
  <c r="P128" i="4"/>
  <c r="O129" i="4"/>
  <c r="N130" i="4"/>
  <c r="P130" i="4"/>
  <c r="O131" i="4"/>
  <c r="M55" i="4"/>
  <c r="N55" i="4" s="1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U8" i="4"/>
  <c r="T8" i="4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7" i="4"/>
  <c r="K76" i="4"/>
  <c r="K75" i="4"/>
  <c r="K74" i="4"/>
  <c r="K73" i="4"/>
  <c r="K71" i="4"/>
  <c r="K70" i="4"/>
  <c r="K69" i="4"/>
  <c r="K68" i="4"/>
  <c r="K67" i="4"/>
  <c r="K66" i="4"/>
  <c r="K65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3" i="4"/>
  <c r="K22" i="4"/>
  <c r="K21" i="4"/>
  <c r="K20" i="4"/>
  <c r="K19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I108" i="4"/>
  <c r="H108" i="4"/>
  <c r="J108" i="4" s="1"/>
  <c r="I98" i="4"/>
  <c r="H98" i="4"/>
  <c r="J98" i="4" s="1"/>
  <c r="I95" i="4"/>
  <c r="H95" i="4"/>
  <c r="J95" i="4" s="1"/>
  <c r="I69" i="4"/>
  <c r="H69" i="4"/>
  <c r="J69" i="4" s="1"/>
  <c r="I37" i="4"/>
  <c r="H37" i="4"/>
  <c r="J37" i="4" s="1"/>
  <c r="I23" i="4"/>
  <c r="H23" i="4"/>
  <c r="J23" i="4" s="1"/>
  <c r="I99" i="4"/>
  <c r="H99" i="4"/>
  <c r="J99" i="4" s="1"/>
  <c r="I102" i="4"/>
  <c r="H102" i="4"/>
  <c r="J102" i="4" s="1"/>
  <c r="I104" i="4"/>
  <c r="H104" i="4"/>
  <c r="J104" i="4" s="1"/>
  <c r="I111" i="4"/>
  <c r="H111" i="4"/>
  <c r="J111" i="4" s="1"/>
  <c r="I110" i="4"/>
  <c r="H110" i="4"/>
  <c r="J110" i="4" s="1"/>
  <c r="I109" i="4"/>
  <c r="H109" i="4"/>
  <c r="J109" i="4" s="1"/>
  <c r="I107" i="4"/>
  <c r="H107" i="4"/>
  <c r="J107" i="4" s="1"/>
  <c r="I106" i="4"/>
  <c r="H106" i="4"/>
  <c r="J106" i="4" s="1"/>
  <c r="I118" i="4"/>
  <c r="H118" i="4"/>
  <c r="J118" i="4" s="1"/>
  <c r="I117" i="4"/>
  <c r="H117" i="4"/>
  <c r="J117" i="4" s="1"/>
  <c r="I123" i="4"/>
  <c r="H123" i="4"/>
  <c r="J123" i="4" s="1"/>
  <c r="I122" i="4"/>
  <c r="H122" i="4"/>
  <c r="J122" i="4" s="1"/>
  <c r="I121" i="4"/>
  <c r="H121" i="4"/>
  <c r="J121" i="4" s="1"/>
  <c r="I120" i="4"/>
  <c r="H120" i="4"/>
  <c r="J120" i="4" s="1"/>
  <c r="I92" i="4"/>
  <c r="H92" i="4"/>
  <c r="J92" i="4" s="1"/>
  <c r="I91" i="4"/>
  <c r="H91" i="4"/>
  <c r="J91" i="4" s="1"/>
  <c r="I90" i="4"/>
  <c r="H90" i="4"/>
  <c r="J90" i="4" s="1"/>
  <c r="I89" i="4"/>
  <c r="H89" i="4"/>
  <c r="J89" i="4" s="1"/>
  <c r="I88" i="4"/>
  <c r="H88" i="4"/>
  <c r="J88" i="4" s="1"/>
  <c r="I87" i="4"/>
  <c r="H87" i="4"/>
  <c r="J87" i="4" s="1"/>
  <c r="I86" i="4"/>
  <c r="H86" i="4"/>
  <c r="J86" i="4" s="1"/>
  <c r="I84" i="4"/>
  <c r="H84" i="4"/>
  <c r="J84" i="4" s="1"/>
  <c r="I79" i="4"/>
  <c r="H79" i="4"/>
  <c r="J79" i="4" s="1"/>
  <c r="I76" i="4"/>
  <c r="H76" i="4"/>
  <c r="J76" i="4" s="1"/>
  <c r="I75" i="4"/>
  <c r="H75" i="4"/>
  <c r="J75" i="4" s="1"/>
  <c r="I74" i="4"/>
  <c r="H74" i="4"/>
  <c r="J74" i="4" s="1"/>
  <c r="I73" i="4"/>
  <c r="H73" i="4"/>
  <c r="J73" i="4" s="1"/>
  <c r="I71" i="4"/>
  <c r="H71" i="4"/>
  <c r="J71" i="4" s="1"/>
  <c r="I70" i="4"/>
  <c r="H70" i="4"/>
  <c r="J70" i="4" s="1"/>
  <c r="I68" i="4"/>
  <c r="H68" i="4"/>
  <c r="J68" i="4" s="1"/>
  <c r="I67" i="4"/>
  <c r="H67" i="4"/>
  <c r="J67" i="4" s="1"/>
  <c r="I63" i="4"/>
  <c r="H63" i="4"/>
  <c r="J63" i="4" s="1"/>
  <c r="I62" i="4"/>
  <c r="H62" i="4"/>
  <c r="J62" i="4" s="1"/>
  <c r="I61" i="4"/>
  <c r="H61" i="4"/>
  <c r="J61" i="4" s="1"/>
  <c r="I60" i="4"/>
  <c r="H60" i="4"/>
  <c r="J60" i="4" s="1"/>
  <c r="I59" i="4"/>
  <c r="H59" i="4"/>
  <c r="J59" i="4" s="1"/>
  <c r="I56" i="4"/>
  <c r="H56" i="4"/>
  <c r="J56" i="4" s="1"/>
  <c r="I49" i="4"/>
  <c r="H49" i="4"/>
  <c r="J49" i="4" s="1"/>
  <c r="I48" i="4"/>
  <c r="H48" i="4"/>
  <c r="J48" i="4" s="1"/>
  <c r="I47" i="4"/>
  <c r="H47" i="4"/>
  <c r="J47" i="4" s="1"/>
  <c r="I45" i="4"/>
  <c r="H45" i="4"/>
  <c r="J45" i="4" s="1"/>
  <c r="I41" i="4"/>
  <c r="H41" i="4"/>
  <c r="J41" i="4" s="1"/>
  <c r="I38" i="4"/>
  <c r="H38" i="4"/>
  <c r="J38" i="4" s="1"/>
  <c r="I36" i="4"/>
  <c r="H36" i="4"/>
  <c r="J36" i="4" s="1"/>
  <c r="I35" i="4"/>
  <c r="H35" i="4"/>
  <c r="J35" i="4" s="1"/>
  <c r="I33" i="4"/>
  <c r="H33" i="4"/>
  <c r="J33" i="4" s="1"/>
  <c r="I32" i="4"/>
  <c r="H32" i="4"/>
  <c r="J32" i="4" s="1"/>
  <c r="I31" i="4"/>
  <c r="H31" i="4"/>
  <c r="J31" i="4" s="1"/>
  <c r="I30" i="4"/>
  <c r="H30" i="4"/>
  <c r="J30" i="4" s="1"/>
  <c r="I29" i="4"/>
  <c r="H29" i="4"/>
  <c r="J29" i="4" s="1"/>
  <c r="I27" i="4"/>
  <c r="H27" i="4"/>
  <c r="J27" i="4" s="1"/>
  <c r="I26" i="4"/>
  <c r="H26" i="4"/>
  <c r="J26" i="4" s="1"/>
  <c r="I22" i="4"/>
  <c r="H22" i="4"/>
  <c r="J22" i="4" s="1"/>
  <c r="I21" i="4"/>
  <c r="H21" i="4"/>
  <c r="J21" i="4" s="1"/>
  <c r="I19" i="4"/>
  <c r="H19" i="4"/>
  <c r="J19" i="4" s="1"/>
  <c r="I17" i="4"/>
  <c r="H17" i="4"/>
  <c r="J17" i="4" s="1"/>
  <c r="I16" i="4"/>
  <c r="H16" i="4"/>
  <c r="J16" i="4" s="1"/>
  <c r="H10" i="4"/>
  <c r="J10" i="4" s="1"/>
  <c r="H11" i="4"/>
  <c r="I12" i="4"/>
  <c r="H12" i="4"/>
  <c r="J12" i="4" s="1"/>
  <c r="I11" i="4"/>
  <c r="J11" i="4"/>
  <c r="I10" i="4"/>
  <c r="I8" i="4"/>
  <c r="H8" i="4"/>
  <c r="J8" i="4" s="1"/>
  <c r="I6" i="4"/>
  <c r="H6" i="4"/>
  <c r="J6" i="4" s="1"/>
  <c r="I5" i="4"/>
  <c r="H5" i="4"/>
  <c r="J5" i="4" s="1"/>
  <c r="H4" i="4"/>
  <c r="J4" i="4" s="1"/>
  <c r="I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P131" i="4" l="1"/>
  <c r="N131" i="4"/>
  <c r="O130" i="4"/>
  <c r="P129" i="4"/>
  <c r="N129" i="4"/>
  <c r="O128" i="4"/>
  <c r="P127" i="4"/>
  <c r="N127" i="4"/>
  <c r="O126" i="4"/>
  <c r="P125" i="4"/>
  <c r="R2" i="4" a="1"/>
  <c r="R2" i="4" s="1"/>
  <c r="R4" i="4" l="1"/>
  <c r="R8" i="4"/>
  <c r="R12" i="4"/>
  <c r="R3" i="4"/>
  <c r="R7" i="4"/>
  <c r="R11" i="4"/>
  <c r="R15" i="4"/>
  <c r="R6" i="4"/>
  <c r="R10" i="4"/>
  <c r="R14" i="4"/>
  <c r="R5" i="4"/>
  <c r="R9" i="4"/>
  <c r="R13" i="4"/>
</calcChain>
</file>

<file path=xl/sharedStrings.xml><?xml version="1.0" encoding="utf-8"?>
<sst xmlns="http://schemas.openxmlformats.org/spreadsheetml/2006/main" count="205" uniqueCount="123">
  <si>
    <t>Year</t>
  </si>
  <si>
    <t>Date</t>
  </si>
  <si>
    <t>Time</t>
  </si>
  <si>
    <t>10:04am</t>
  </si>
  <si>
    <t>11:15am</t>
  </si>
  <si>
    <t>6:41pm</t>
  </si>
  <si>
    <t>1:18pm</t>
  </si>
  <si>
    <t>6:08pm</t>
  </si>
  <si>
    <t>9:42am</t>
  </si>
  <si>
    <t>4:21pm</t>
  </si>
  <si>
    <t>3:12am</t>
  </si>
  <si>
    <t>12:17pm</t>
  </si>
  <si>
    <t>12:36pm</t>
  </si>
  <si>
    <t>1:32pm</t>
  </si>
  <si>
    <t>12:55am</t>
  </si>
  <si>
    <t>9:35am</t>
  </si>
  <si>
    <t>12:06am</t>
  </si>
  <si>
    <t>6:01pm</t>
  </si>
  <si>
    <t>4:16pm</t>
  </si>
  <si>
    <t>Unrecorded</t>
  </si>
  <si>
    <t>4:32pm</t>
  </si>
  <si>
    <t>3:30am</t>
  </si>
  <si>
    <t>2:03pm</t>
  </si>
  <si>
    <t>1:41pm</t>
  </si>
  <si>
    <t>12:58pm</t>
  </si>
  <si>
    <t>1:54am</t>
  </si>
  <si>
    <t>5:02pm</t>
  </si>
  <si>
    <t>8:09pm</t>
  </si>
  <si>
    <t>10:16am</t>
  </si>
  <si>
    <t>3:51pm</t>
  </si>
  <si>
    <t>11:22pm</t>
  </si>
  <si>
    <t>3:04pm</t>
  </si>
  <si>
    <t>9:31pm</t>
  </si>
  <si>
    <t>6:22pm</t>
  </si>
  <si>
    <t>11:05am</t>
  </si>
  <si>
    <t>1:46pm</t>
  </si>
  <si>
    <t>3:26pm</t>
  </si>
  <si>
    <t>12:00pm</t>
  </si>
  <si>
    <t>6:17pm</t>
  </si>
  <si>
    <t>10:57am</t>
  </si>
  <si>
    <t>5:09am</t>
  </si>
  <si>
    <t>8:24pm</t>
  </si>
  <si>
    <t>12:47am</t>
  </si>
  <si>
    <t>3:20am</t>
  </si>
  <si>
    <t>7:09am</t>
  </si>
  <si>
    <t>10:55pm</t>
  </si>
  <si>
    <t>12:23am</t>
  </si>
  <si>
    <t>7:00pm</t>
  </si>
  <si>
    <t>5:32pm</t>
  </si>
  <si>
    <t>5:37pm</t>
  </si>
  <si>
    <t>9:32am</t>
  </si>
  <si>
    <t>10:31am</t>
  </si>
  <si>
    <t>6:47am</t>
  </si>
  <si>
    <t>5:55am</t>
  </si>
  <si>
    <t>4:54am</t>
  </si>
  <si>
    <t>12:13am</t>
  </si>
  <si>
    <t>1:39am</t>
  </si>
  <si>
    <t>4:29am</t>
  </si>
  <si>
    <t>6:50pm</t>
  </si>
  <si>
    <t>1:01pm</t>
  </si>
  <si>
    <t>2:11pm</t>
  </si>
  <si>
    <t>2:42pm</t>
  </si>
  <si>
    <t>4:03pm</t>
  </si>
  <si>
    <t>10:42am</t>
  </si>
  <si>
    <t>8:24am</t>
  </si>
  <si>
    <t>2:14pm</t>
  </si>
  <si>
    <t>11:06pm</t>
  </si>
  <si>
    <t>12:13pm</t>
  </si>
  <si>
    <t>1:31pm</t>
  </si>
  <si>
    <t>4:15pm</t>
  </si>
  <si>
    <t>3:38pm</t>
  </si>
  <si>
    <t>1:27pm</t>
  </si>
  <si>
    <t>10:30am</t>
  </si>
  <si>
    <t>1:54pm</t>
  </si>
  <si>
    <t>11:55am</t>
  </si>
  <si>
    <t>6:38am</t>
  </si>
  <si>
    <t>11:18am</t>
  </si>
  <si>
    <t>6:02am</t>
  </si>
  <si>
    <t>11:39pm</t>
  </si>
  <si>
    <t>9:57am</t>
  </si>
  <si>
    <t>10:57pm</t>
  </si>
  <si>
    <t>7:32pm</t>
  </si>
  <si>
    <t>6:23pm</t>
  </si>
  <si>
    <t>6:43pm</t>
  </si>
  <si>
    <t>2:23pm</t>
  </si>
  <si>
    <t>8:12pm</t>
  </si>
  <si>
    <t>11:23pm</t>
  </si>
  <si>
    <t>10:48am</t>
  </si>
  <si>
    <t>8:15am</t>
  </si>
  <si>
    <t>12:47pm</t>
  </si>
  <si>
    <t>9:20am</t>
  </si>
  <si>
    <t>11:29am</t>
  </si>
  <si>
    <t>12:45pm</t>
  </si>
  <si>
    <t>7:45pm</t>
  </si>
  <si>
    <t>12:00am</t>
  </si>
  <si>
    <t>9:45am</t>
  </si>
  <si>
    <t>2:00pm</t>
  </si>
  <si>
    <t>10:03am</t>
  </si>
  <si>
    <t>5:55pm</t>
  </si>
  <si>
    <t>9:11am</t>
  </si>
  <si>
    <t>5:11pm</t>
  </si>
  <si>
    <t>10:03pm</t>
  </si>
  <si>
    <t>12:27pm</t>
  </si>
  <si>
    <t>4:06pm</t>
  </si>
  <si>
    <t>9:46pm</t>
  </si>
  <si>
    <t>5:27pm</t>
  </si>
  <si>
    <t>6:52am</t>
  </si>
  <si>
    <t>7:45am</t>
  </si>
  <si>
    <t>5:21am</t>
  </si>
  <si>
    <t>9:44am</t>
  </si>
  <si>
    <t>11:38am</t>
  </si>
  <si>
    <t>8:45pm</t>
  </si>
  <si>
    <t>4:13pm</t>
  </si>
  <si>
    <t>6:00am</t>
  </si>
  <si>
    <t>4:10pm</t>
  </si>
  <si>
    <t>8:15pm</t>
  </si>
  <si>
    <t>4:30pm</t>
  </si>
  <si>
    <t>2:35pm</t>
  </si>
  <si>
    <t>5/17/1899</t>
  </si>
  <si>
    <t>5/8/1898</t>
  </si>
  <si>
    <t>5/17/1897</t>
  </si>
  <si>
    <t>5/19/1896</t>
  </si>
  <si>
    <t>Date Since March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</si>
</sst>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F400]h:mm:ss\ AM/PM"/>
    <numFmt numFmtId="167" formatCode="h:mm;@"/>
  </numFmts>
  <fonts count="19" x14ac:knownFonts="1"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Arial"/>
      <family val="2"/>
    </font>
    <font>
      <sz val="10"/>
      <color theme="0"/>
      <name val="Arial"/>
      <family val="2"/>
      <scheme val="minor"/>
    </font>
    <font>
      <sz val="10"/>
      <color rgb="FF9C0006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i/>
      <sz val="10"/>
      <color rgb="FF7F7F7F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rgb="FF3F3F3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4" fillId="3" borderId="0" applyNumberFormat="0" applyBorder="0" applyAlignment="0" applyProtection="0"/>
    <xf numFmtId="0" fontId="11" fillId="4" borderId="0" applyNumberFormat="0" applyBorder="0" applyAlignment="0" applyProtection="0"/>
    <xf numFmtId="0" fontId="9" fillId="5" borderId="1" applyNumberFormat="0" applyAlignment="0" applyProtection="0"/>
    <xf numFmtId="0" fontId="12" fillId="6" borderId="2" applyNumberFormat="0" applyAlignment="0" applyProtection="0"/>
    <xf numFmtId="0" fontId="5" fillId="6" borderId="1" applyNumberFormat="0" applyAlignment="0" applyProtection="0"/>
    <xf numFmtId="0" fontId="10" fillId="0" borderId="3" applyNumberFormat="0" applyFill="0" applyAlignment="0" applyProtection="0"/>
    <xf numFmtId="0" fontId="6" fillId="7" borderId="4" applyNumberFormat="0" applyAlignment="0" applyProtection="0"/>
    <xf numFmtId="0" fontId="1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" fillId="31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2" fillId="32" borderId="9" applyNumberFormat="0" applyFont="0" applyAlignment="0" applyProtection="0"/>
  </cellStyleXfs>
  <cellXfs count="10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>
      <alignment horizontal="right"/>
    </xf>
    <xf numFmtId="166" fontId="0" fillId="0" borderId="0" xfId="0" applyNumberFormat="1" applyFont="1"/>
    <xf numFmtId="20" fontId="0" fillId="0" borderId="0" xfId="0" applyNumberFormat="1" applyFont="1"/>
    <xf numFmtId="18" fontId="0" fillId="0" borderId="0" xfId="0" applyNumberFormat="1" applyFont="1"/>
    <xf numFmtId="167" fontId="0" fillId="0" borderId="0" xfId="0" applyNumberFormat="1" applyFont="1"/>
    <xf numFmtId="1" fontId="0" fillId="0" borderId="0" xfId="0" applyNumberFormat="1" applyFont="1"/>
    <xf numFmtId="1" fontId="0" fillId="33" borderId="0" xfId="0" applyNumberFormat="1" applyFont="1" applyFill="1"/>
  </cellXfs>
  <cellStyles count="42">
    <cellStyle name="20% - Accent1" xfId="13" builtinId="30" hidden="1" customBuiltin="1"/>
    <cellStyle name="20% - Accent2" xfId="17" builtinId="34" hidden="1" customBuiltin="1"/>
    <cellStyle name="20% - Accent3" xfId="21" builtinId="38" hidden="1" customBuiltin="1"/>
    <cellStyle name="20% - Accent4" xfId="25" builtinId="42" hidden="1" customBuiltin="1"/>
    <cellStyle name="20% - Accent5" xfId="29" builtinId="46" hidden="1" customBuiltin="1"/>
    <cellStyle name="20% - Accent6" xfId="33" builtinId="50" hidden="1" customBuiltin="1"/>
    <cellStyle name="40% - Accent1" xfId="14" builtinId="31" hidden="1" customBuiltin="1"/>
    <cellStyle name="40% - Accent2" xfId="18" builtinId="35" hidden="1" customBuiltin="1"/>
    <cellStyle name="40% - Accent3" xfId="22" builtinId="39" hidden="1" customBuiltin="1"/>
    <cellStyle name="40% - Accent4" xfId="26" builtinId="43" hidden="1" customBuiltin="1"/>
    <cellStyle name="40% - Accent5" xfId="30" builtinId="47" hidden="1" customBuiltin="1"/>
    <cellStyle name="40% - Accent6" xfId="34" builtinId="51" hidden="1" customBuiltin="1"/>
    <cellStyle name="60% - Accent1" xfId="15" builtinId="32" hidden="1" customBuiltin="1"/>
    <cellStyle name="60% - Accent2" xfId="19" builtinId="36" hidden="1" customBuiltin="1"/>
    <cellStyle name="60% - Accent3" xfId="23" builtinId="40" hidden="1" customBuiltin="1"/>
    <cellStyle name="60% - Accent4" xfId="27" builtinId="44" hidden="1" customBuiltin="1"/>
    <cellStyle name="60% - Accent5" xfId="31" builtinId="48" hidden="1" customBuiltin="1"/>
    <cellStyle name="60% - Accent6" xfId="35" builtinId="52" hidden="1" customBuiltin="1"/>
    <cellStyle name="Accent1" xfId="12" builtinId="29" hidden="1" customBuiltin="1"/>
    <cellStyle name="Accent2" xfId="16" builtinId="33" hidden="1" customBuiltin="1"/>
    <cellStyle name="Accent3" xfId="20" builtinId="37" hidden="1" customBuiltin="1"/>
    <cellStyle name="Accent4" xfId="24" builtinId="41" hidden="1" customBuiltin="1"/>
    <cellStyle name="Accent5" xfId="28" builtinId="45" hidden="1" customBuiltin="1"/>
    <cellStyle name="Accent6" xfId="32" builtinId="49" hidden="1" customBuiltin="1"/>
    <cellStyle name="Bad" xfId="2" builtinId="27" hidden="1" customBuiltin="1"/>
    <cellStyle name="Calculation" xfId="6" builtinId="22" hidden="1" customBuiltin="1"/>
    <cellStyle name="Check Cell" xfId="8" builtinId="23" hidden="1" customBuiltin="1"/>
    <cellStyle name="Explanatory Text" xfId="10" builtinId="53" hidden="1" customBuiltin="1"/>
    <cellStyle name="Good" xfId="1" builtinId="26" hidden="1" customBuiltin="1"/>
    <cellStyle name="Heading 1" xfId="37" builtinId="16" hidden="1"/>
    <cellStyle name="Heading 2" xfId="38" builtinId="17" hidden="1"/>
    <cellStyle name="Heading 3" xfId="39" builtinId="18" hidden="1"/>
    <cellStyle name="Heading 4" xfId="40" builtinId="19" hidden="1"/>
    <cellStyle name="Input" xfId="4" builtinId="20" hidden="1" customBuiltin="1"/>
    <cellStyle name="Linked Cell" xfId="7" builtinId="24" hidden="1" customBuiltin="1"/>
    <cellStyle name="Neutral" xfId="3" builtinId="28" hidden="1" customBuiltin="1"/>
    <cellStyle name="Normal" xfId="0" builtinId="0" customBuiltin="1"/>
    <cellStyle name="Note" xfId="41" builtinId="10" hidden="1"/>
    <cellStyle name="Output" xfId="5" builtinId="21" hidden="1" customBuiltin="1"/>
    <cellStyle name="Title" xfId="36" builtinId="15" hidden="1"/>
    <cellStyle name="Total" xfId="11" builtinId="25" hidden="1" customBuiltin="1"/>
    <cellStyle name="Warning Text" xfId="9" builtinId="11" hidden="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39DCA"/>
      <rgbColor rgb="00B1C89E"/>
      <rgbColor rgb="00000000"/>
      <rgbColor rgb="00B1C89E"/>
      <rgbColor rgb="00839DCA"/>
      <rgbColor rgb="00839DCA"/>
      <rgbColor rgb="00A6957D"/>
      <rgbColor rgb="00F7A969"/>
      <rgbColor rgb="00F7A969"/>
      <rgbColor rgb="00000000"/>
      <rgbColor rgb="00FFEB91"/>
      <rgbColor rgb="00A6957D"/>
      <rgbColor rgb="00F7A969"/>
      <rgbColor rgb="00FFEB91"/>
      <rgbColor rgb="00FFEB91"/>
      <rgbColor rgb="00F7A969"/>
      <rgbColor rgb="00839DCA"/>
      <rgbColor rgb="00B1C89E"/>
      <rgbColor rgb="00F7A969"/>
      <rgbColor rgb="00A4D4FA"/>
      <rgbColor rgb="00A6957D"/>
      <rgbColor rgb="00FFEB91"/>
      <rgbColor rgb="008C6632"/>
      <rgbColor rgb="00E07826"/>
      <rgbColor rgb="00839DCA"/>
      <rgbColor rgb="00B1C89E"/>
      <rgbColor rgb="00F7A969"/>
      <rgbColor rgb="00A4D4FA"/>
      <rgbColor rgb="00A6957D"/>
      <rgbColor rgb="00FFEB91"/>
      <rgbColor rgb="008C6632"/>
      <rgbColor rgb="00E07826"/>
      <rgbColor rgb="00A4D4FA"/>
      <rgbColor rgb="00A6957D"/>
      <rgbColor rgb="00A4D4FA"/>
      <rgbColor rgb="00F7A969"/>
      <rgbColor rgb="00FFEB91"/>
      <rgbColor rgb="00839DCA"/>
      <rgbColor rgb="00839DCA"/>
      <rgbColor rgb="00B1C89E"/>
      <rgbColor rgb="00B1C89E"/>
      <rgbColor rgb="00839DCA"/>
      <rgbColor rgb="00A6957D"/>
      <rgbColor rgb="00FFEB91"/>
      <rgbColor rgb="00A4D4FA"/>
      <rgbColor rgb="00A4D4FA"/>
      <rgbColor rgb="00B1C89E"/>
      <rgbColor rgb="00A4D4FA"/>
      <rgbColor rgb="00A6957D"/>
      <rgbColor rgb="00FFEB91"/>
      <rgbColor rgb="00A4D4FA"/>
      <rgbColor rgb="00F7A969"/>
      <rgbColor rgb="00B1C89E"/>
      <rgbColor rgb="00A6957D"/>
      <rgbColor rgb="00839DCA"/>
      <rgbColor rgb="00B1C89E"/>
    </indexedColors>
    <mruColors>
      <color rgb="FF2334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Sheet1!$R$2:$R$15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  <c:pt idx="5">
                  <c:v>20</c:v>
                </c:pt>
                <c:pt idx="6">
                  <c:v>25</c:v>
                </c:pt>
                <c:pt idx="7">
                  <c:v>15</c:v>
                </c:pt>
                <c:pt idx="8">
                  <c:v>17</c:v>
                </c:pt>
                <c:pt idx="9">
                  <c:v>9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025408"/>
        <c:axId val="201026944"/>
      </c:barChart>
      <c:catAx>
        <c:axId val="201025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026944"/>
        <c:crosses val="autoZero"/>
        <c:auto val="1"/>
        <c:lblAlgn val="ctr"/>
        <c:lblOffset val="100"/>
        <c:noMultiLvlLbl val="0"/>
      </c:catAx>
      <c:valAx>
        <c:axId val="201026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25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Date Since March 20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33174729496506161"/>
                  <c:y val="0.23185899329128021"/>
                </c:manualLayout>
              </c:layout>
              <c:numFmt formatCode="General" sourceLinked="0"/>
            </c:trendlineLbl>
          </c:trendline>
          <c:xVal>
            <c:numRef>
              <c:f>Sheet1!$M$2:$M$123</c:f>
              <c:numCache>
                <c:formatCode>General</c:formatCode>
                <c:ptCount val="122"/>
                <c:pt idx="0">
                  <c:v>2017</c:v>
                </c:pt>
                <c:pt idx="1">
                  <c:v>2016</c:v>
                </c:pt>
                <c:pt idx="2">
                  <c:v>2015</c:v>
                </c:pt>
                <c:pt idx="3">
                  <c:v>2014</c:v>
                </c:pt>
                <c:pt idx="4">
                  <c:v>2013</c:v>
                </c:pt>
                <c:pt idx="5">
                  <c:v>2012</c:v>
                </c:pt>
                <c:pt idx="6">
                  <c:v>2011</c:v>
                </c:pt>
                <c:pt idx="7">
                  <c:v>2010</c:v>
                </c:pt>
                <c:pt idx="8">
                  <c:v>2009</c:v>
                </c:pt>
                <c:pt idx="9">
                  <c:v>2008</c:v>
                </c:pt>
                <c:pt idx="10">
                  <c:v>2007</c:v>
                </c:pt>
                <c:pt idx="11">
                  <c:v>2006</c:v>
                </c:pt>
                <c:pt idx="12">
                  <c:v>2005</c:v>
                </c:pt>
                <c:pt idx="13">
                  <c:v>2004</c:v>
                </c:pt>
                <c:pt idx="14">
                  <c:v>2003</c:v>
                </c:pt>
                <c:pt idx="15">
                  <c:v>2002</c:v>
                </c:pt>
                <c:pt idx="16">
                  <c:v>2001</c:v>
                </c:pt>
                <c:pt idx="17">
                  <c:v>2000</c:v>
                </c:pt>
                <c:pt idx="18">
                  <c:v>1999</c:v>
                </c:pt>
                <c:pt idx="19">
                  <c:v>1998</c:v>
                </c:pt>
                <c:pt idx="20">
                  <c:v>1997</c:v>
                </c:pt>
                <c:pt idx="21">
                  <c:v>1996</c:v>
                </c:pt>
                <c:pt idx="22">
                  <c:v>1995</c:v>
                </c:pt>
                <c:pt idx="23">
                  <c:v>1994</c:v>
                </c:pt>
                <c:pt idx="24">
                  <c:v>1993</c:v>
                </c:pt>
                <c:pt idx="25">
                  <c:v>1992</c:v>
                </c:pt>
                <c:pt idx="26">
                  <c:v>1991</c:v>
                </c:pt>
                <c:pt idx="27">
                  <c:v>1990</c:v>
                </c:pt>
                <c:pt idx="28">
                  <c:v>1989</c:v>
                </c:pt>
                <c:pt idx="29">
                  <c:v>1988</c:v>
                </c:pt>
                <c:pt idx="30">
                  <c:v>1987</c:v>
                </c:pt>
                <c:pt idx="31">
                  <c:v>1986</c:v>
                </c:pt>
                <c:pt idx="32">
                  <c:v>1985</c:v>
                </c:pt>
                <c:pt idx="33">
                  <c:v>1984</c:v>
                </c:pt>
                <c:pt idx="34">
                  <c:v>1983</c:v>
                </c:pt>
                <c:pt idx="35">
                  <c:v>1982</c:v>
                </c:pt>
                <c:pt idx="36">
                  <c:v>1981</c:v>
                </c:pt>
                <c:pt idx="37">
                  <c:v>1980</c:v>
                </c:pt>
                <c:pt idx="38">
                  <c:v>1979</c:v>
                </c:pt>
                <c:pt idx="39">
                  <c:v>1978</c:v>
                </c:pt>
                <c:pt idx="40">
                  <c:v>1977</c:v>
                </c:pt>
                <c:pt idx="41">
                  <c:v>1976</c:v>
                </c:pt>
                <c:pt idx="42">
                  <c:v>1975</c:v>
                </c:pt>
                <c:pt idx="43">
                  <c:v>1974</c:v>
                </c:pt>
                <c:pt idx="44">
                  <c:v>1973</c:v>
                </c:pt>
                <c:pt idx="45">
                  <c:v>1972</c:v>
                </c:pt>
                <c:pt idx="46">
                  <c:v>1971</c:v>
                </c:pt>
                <c:pt idx="47">
                  <c:v>1970</c:v>
                </c:pt>
                <c:pt idx="48">
                  <c:v>1969</c:v>
                </c:pt>
                <c:pt idx="49">
                  <c:v>1968</c:v>
                </c:pt>
                <c:pt idx="50">
                  <c:v>1967</c:v>
                </c:pt>
                <c:pt idx="51">
                  <c:v>1966</c:v>
                </c:pt>
                <c:pt idx="52">
                  <c:v>1965</c:v>
                </c:pt>
                <c:pt idx="53">
                  <c:v>1964</c:v>
                </c:pt>
                <c:pt idx="54">
                  <c:v>1963</c:v>
                </c:pt>
                <c:pt idx="55">
                  <c:v>1962</c:v>
                </c:pt>
                <c:pt idx="56">
                  <c:v>1961</c:v>
                </c:pt>
                <c:pt idx="57">
                  <c:v>1960</c:v>
                </c:pt>
                <c:pt idx="58">
                  <c:v>1959</c:v>
                </c:pt>
                <c:pt idx="59">
                  <c:v>1958</c:v>
                </c:pt>
                <c:pt idx="60">
                  <c:v>1957</c:v>
                </c:pt>
                <c:pt idx="61">
                  <c:v>1956</c:v>
                </c:pt>
                <c:pt idx="62">
                  <c:v>1955</c:v>
                </c:pt>
                <c:pt idx="63">
                  <c:v>1954</c:v>
                </c:pt>
                <c:pt idx="64">
                  <c:v>1953</c:v>
                </c:pt>
                <c:pt idx="65">
                  <c:v>1952</c:v>
                </c:pt>
                <c:pt idx="66">
                  <c:v>1951</c:v>
                </c:pt>
                <c:pt idx="67">
                  <c:v>1950</c:v>
                </c:pt>
                <c:pt idx="68">
                  <c:v>1949</c:v>
                </c:pt>
                <c:pt idx="69">
                  <c:v>1948</c:v>
                </c:pt>
                <c:pt idx="70">
                  <c:v>1947</c:v>
                </c:pt>
                <c:pt idx="71">
                  <c:v>1946</c:v>
                </c:pt>
                <c:pt idx="72">
                  <c:v>1945</c:v>
                </c:pt>
                <c:pt idx="73">
                  <c:v>1944</c:v>
                </c:pt>
                <c:pt idx="74">
                  <c:v>1943</c:v>
                </c:pt>
                <c:pt idx="75">
                  <c:v>1942</c:v>
                </c:pt>
                <c:pt idx="76">
                  <c:v>1941</c:v>
                </c:pt>
                <c:pt idx="77">
                  <c:v>1940</c:v>
                </c:pt>
                <c:pt idx="78">
                  <c:v>1939</c:v>
                </c:pt>
                <c:pt idx="79">
                  <c:v>1938</c:v>
                </c:pt>
                <c:pt idx="80">
                  <c:v>1937</c:v>
                </c:pt>
                <c:pt idx="81">
                  <c:v>1936</c:v>
                </c:pt>
                <c:pt idx="82">
                  <c:v>1935</c:v>
                </c:pt>
                <c:pt idx="83">
                  <c:v>1934</c:v>
                </c:pt>
                <c:pt idx="84">
                  <c:v>1933</c:v>
                </c:pt>
                <c:pt idx="85">
                  <c:v>1932</c:v>
                </c:pt>
                <c:pt idx="86">
                  <c:v>1931</c:v>
                </c:pt>
                <c:pt idx="87">
                  <c:v>1930</c:v>
                </c:pt>
                <c:pt idx="88">
                  <c:v>1929</c:v>
                </c:pt>
                <c:pt idx="89">
                  <c:v>1928</c:v>
                </c:pt>
                <c:pt idx="90">
                  <c:v>1927</c:v>
                </c:pt>
                <c:pt idx="91">
                  <c:v>1926</c:v>
                </c:pt>
                <c:pt idx="92">
                  <c:v>1925</c:v>
                </c:pt>
                <c:pt idx="93">
                  <c:v>1924</c:v>
                </c:pt>
                <c:pt idx="94">
                  <c:v>1923</c:v>
                </c:pt>
                <c:pt idx="95">
                  <c:v>1922</c:v>
                </c:pt>
                <c:pt idx="96">
                  <c:v>1921</c:v>
                </c:pt>
                <c:pt idx="97">
                  <c:v>1920</c:v>
                </c:pt>
                <c:pt idx="98">
                  <c:v>1919</c:v>
                </c:pt>
                <c:pt idx="99">
                  <c:v>1918</c:v>
                </c:pt>
                <c:pt idx="100">
                  <c:v>1917</c:v>
                </c:pt>
                <c:pt idx="101">
                  <c:v>1916</c:v>
                </c:pt>
                <c:pt idx="102">
                  <c:v>1915</c:v>
                </c:pt>
                <c:pt idx="103">
                  <c:v>1914</c:v>
                </c:pt>
                <c:pt idx="104">
                  <c:v>1913</c:v>
                </c:pt>
                <c:pt idx="105">
                  <c:v>1912</c:v>
                </c:pt>
                <c:pt idx="106">
                  <c:v>1911</c:v>
                </c:pt>
                <c:pt idx="107">
                  <c:v>1910</c:v>
                </c:pt>
                <c:pt idx="108">
                  <c:v>1909</c:v>
                </c:pt>
                <c:pt idx="109">
                  <c:v>1908</c:v>
                </c:pt>
                <c:pt idx="110">
                  <c:v>1907</c:v>
                </c:pt>
                <c:pt idx="111">
                  <c:v>1906</c:v>
                </c:pt>
                <c:pt idx="112">
                  <c:v>1905</c:v>
                </c:pt>
                <c:pt idx="113">
                  <c:v>1904</c:v>
                </c:pt>
                <c:pt idx="114">
                  <c:v>1903</c:v>
                </c:pt>
                <c:pt idx="115">
                  <c:v>1902</c:v>
                </c:pt>
                <c:pt idx="116">
                  <c:v>1901</c:v>
                </c:pt>
                <c:pt idx="117">
                  <c:v>1900</c:v>
                </c:pt>
                <c:pt idx="118">
                  <c:v>1899</c:v>
                </c:pt>
                <c:pt idx="119">
                  <c:v>1898</c:v>
                </c:pt>
                <c:pt idx="120">
                  <c:v>1897</c:v>
                </c:pt>
                <c:pt idx="121">
                  <c:v>1896</c:v>
                </c:pt>
              </c:numCache>
            </c:numRef>
          </c:xVal>
          <c:yVal>
            <c:numRef>
              <c:f>Sheet1!$N$2:$N$123</c:f>
              <c:numCache>
                <c:formatCode>0</c:formatCode>
                <c:ptCount val="122"/>
                <c:pt idx="0">
                  <c:v>44</c:v>
                </c:pt>
                <c:pt idx="1">
                  <c:v>34</c:v>
                </c:pt>
                <c:pt idx="2">
                  <c:v>45</c:v>
                </c:pt>
                <c:pt idx="3">
                  <c:v>43</c:v>
                </c:pt>
                <c:pt idx="4">
                  <c:v>56</c:v>
                </c:pt>
                <c:pt idx="5">
                  <c:v>42</c:v>
                </c:pt>
                <c:pt idx="6">
                  <c:v>48</c:v>
                </c:pt>
                <c:pt idx="7">
                  <c:v>41</c:v>
                </c:pt>
                <c:pt idx="8">
                  <c:v>44</c:v>
                </c:pt>
                <c:pt idx="9">
                  <c:v>45</c:v>
                </c:pt>
                <c:pt idx="10">
                  <c:v>45</c:v>
                </c:pt>
                <c:pt idx="11">
                  <c:v>52</c:v>
                </c:pt>
                <c:pt idx="12">
                  <c:v>40</c:v>
                </c:pt>
                <c:pt idx="13">
                  <c:v>45</c:v>
                </c:pt>
                <c:pt idx="14">
                  <c:v>48</c:v>
                </c:pt>
                <c:pt idx="15">
                  <c:v>53</c:v>
                </c:pt>
                <c:pt idx="16">
                  <c:v>49</c:v>
                </c:pt>
                <c:pt idx="17">
                  <c:v>46</c:v>
                </c:pt>
                <c:pt idx="18">
                  <c:v>49</c:v>
                </c:pt>
                <c:pt idx="19">
                  <c:v>45</c:v>
                </c:pt>
                <c:pt idx="20">
                  <c:v>45</c:v>
                </c:pt>
                <c:pt idx="21">
                  <c:v>48</c:v>
                </c:pt>
                <c:pt idx="22">
                  <c:v>41</c:v>
                </c:pt>
                <c:pt idx="23">
                  <c:v>42</c:v>
                </c:pt>
                <c:pt idx="24">
                  <c:v>40</c:v>
                </c:pt>
                <c:pt idx="25">
                  <c:v>49</c:v>
                </c:pt>
                <c:pt idx="26">
                  <c:v>41</c:v>
                </c:pt>
                <c:pt idx="27">
                  <c:v>41</c:v>
                </c:pt>
                <c:pt idx="28">
                  <c:v>40</c:v>
                </c:pt>
                <c:pt idx="29">
                  <c:v>42</c:v>
                </c:pt>
                <c:pt idx="30">
                  <c:v>50</c:v>
                </c:pt>
                <c:pt idx="31">
                  <c:v>53</c:v>
                </c:pt>
                <c:pt idx="32">
                  <c:v>57</c:v>
                </c:pt>
                <c:pt idx="33">
                  <c:v>49</c:v>
                </c:pt>
                <c:pt idx="34">
                  <c:v>42</c:v>
                </c:pt>
                <c:pt idx="35">
                  <c:v>54</c:v>
                </c:pt>
                <c:pt idx="36">
                  <c:v>49</c:v>
                </c:pt>
                <c:pt idx="37">
                  <c:v>47</c:v>
                </c:pt>
                <c:pt idx="38">
                  <c:v>43</c:v>
                </c:pt>
                <c:pt idx="39">
                  <c:v>47</c:v>
                </c:pt>
                <c:pt idx="40">
                  <c:v>48</c:v>
                </c:pt>
                <c:pt idx="41">
                  <c:v>46</c:v>
                </c:pt>
                <c:pt idx="42">
                  <c:v>50</c:v>
                </c:pt>
                <c:pt idx="43">
                  <c:v>51</c:v>
                </c:pt>
                <c:pt idx="44">
                  <c:v>49</c:v>
                </c:pt>
                <c:pt idx="45">
                  <c:v>52</c:v>
                </c:pt>
                <c:pt idx="46">
                  <c:v>53</c:v>
                </c:pt>
                <c:pt idx="47">
                  <c:v>52</c:v>
                </c:pt>
                <c:pt idx="48">
                  <c:v>46</c:v>
                </c:pt>
                <c:pt idx="49">
                  <c:v>50</c:v>
                </c:pt>
                <c:pt idx="50">
                  <c:v>53</c:v>
                </c:pt>
                <c:pt idx="51">
                  <c:v>52</c:v>
                </c:pt>
                <c:pt idx="52">
                  <c:v>59</c:v>
                </c:pt>
                <c:pt idx="53">
                  <c:v>69</c:v>
                </c:pt>
                <c:pt idx="54">
                  <c:v>46</c:v>
                </c:pt>
                <c:pt idx="55">
                  <c:v>57</c:v>
                </c:pt>
                <c:pt idx="56">
                  <c:v>50</c:v>
                </c:pt>
                <c:pt idx="57">
                  <c:v>45</c:v>
                </c:pt>
                <c:pt idx="58">
                  <c:v>56</c:v>
                </c:pt>
                <c:pt idx="59">
                  <c:v>45</c:v>
                </c:pt>
                <c:pt idx="60">
                  <c:v>50</c:v>
                </c:pt>
                <c:pt idx="61">
                  <c:v>48</c:v>
                </c:pt>
                <c:pt idx="62">
                  <c:v>54</c:v>
                </c:pt>
                <c:pt idx="63">
                  <c:v>53</c:v>
                </c:pt>
                <c:pt idx="64">
                  <c:v>46</c:v>
                </c:pt>
                <c:pt idx="65">
                  <c:v>53</c:v>
                </c:pt>
                <c:pt idx="66">
                  <c:v>49</c:v>
                </c:pt>
                <c:pt idx="67">
                  <c:v>51</c:v>
                </c:pt>
                <c:pt idx="68">
                  <c:v>54</c:v>
                </c:pt>
                <c:pt idx="69">
                  <c:v>53</c:v>
                </c:pt>
                <c:pt idx="70">
                  <c:v>50</c:v>
                </c:pt>
                <c:pt idx="71">
                  <c:v>50</c:v>
                </c:pt>
                <c:pt idx="72">
                  <c:v>57</c:v>
                </c:pt>
                <c:pt idx="73">
                  <c:v>46</c:v>
                </c:pt>
                <c:pt idx="74">
                  <c:v>43</c:v>
                </c:pt>
                <c:pt idx="75">
                  <c:v>47</c:v>
                </c:pt>
                <c:pt idx="76">
                  <c:v>41</c:v>
                </c:pt>
                <c:pt idx="77">
                  <c:v>39</c:v>
                </c:pt>
                <c:pt idx="78">
                  <c:v>53</c:v>
                </c:pt>
                <c:pt idx="79">
                  <c:v>53</c:v>
                </c:pt>
                <c:pt idx="80">
                  <c:v>51</c:v>
                </c:pt>
                <c:pt idx="81">
                  <c:v>46</c:v>
                </c:pt>
                <c:pt idx="82">
                  <c:v>57</c:v>
                </c:pt>
                <c:pt idx="83">
                  <c:v>43</c:v>
                </c:pt>
                <c:pt idx="84">
                  <c:v>50</c:v>
                </c:pt>
                <c:pt idx="85">
                  <c:v>43</c:v>
                </c:pt>
                <c:pt idx="86">
                  <c:v>52</c:v>
                </c:pt>
                <c:pt idx="87">
                  <c:v>51</c:v>
                </c:pt>
                <c:pt idx="88">
                  <c:v>48</c:v>
                </c:pt>
                <c:pt idx="89">
                  <c:v>50</c:v>
                </c:pt>
                <c:pt idx="90">
                  <c:v>54</c:v>
                </c:pt>
                <c:pt idx="91">
                  <c:v>44</c:v>
                </c:pt>
                <c:pt idx="92">
                  <c:v>50</c:v>
                </c:pt>
                <c:pt idx="93">
                  <c:v>49</c:v>
                </c:pt>
                <c:pt idx="94">
                  <c:v>51</c:v>
                </c:pt>
                <c:pt idx="95">
                  <c:v>55</c:v>
                </c:pt>
                <c:pt idx="96">
                  <c:v>53</c:v>
                </c:pt>
                <c:pt idx="97">
                  <c:v>59</c:v>
                </c:pt>
                <c:pt idx="98">
                  <c:v>52</c:v>
                </c:pt>
                <c:pt idx="99">
                  <c:v>52</c:v>
                </c:pt>
                <c:pt idx="100">
                  <c:v>56</c:v>
                </c:pt>
                <c:pt idx="101">
                  <c:v>44</c:v>
                </c:pt>
                <c:pt idx="102">
                  <c:v>44</c:v>
                </c:pt>
                <c:pt idx="103">
                  <c:v>51</c:v>
                </c:pt>
                <c:pt idx="104">
                  <c:v>55</c:v>
                </c:pt>
                <c:pt idx="105">
                  <c:v>50</c:v>
                </c:pt>
                <c:pt idx="106">
                  <c:v>48</c:v>
                </c:pt>
                <c:pt idx="107">
                  <c:v>52</c:v>
                </c:pt>
                <c:pt idx="108">
                  <c:v>52</c:v>
                </c:pt>
                <c:pt idx="109">
                  <c:v>48</c:v>
                </c:pt>
                <c:pt idx="110">
                  <c:v>46</c:v>
                </c:pt>
                <c:pt idx="111">
                  <c:v>52</c:v>
                </c:pt>
                <c:pt idx="112">
                  <c:v>51</c:v>
                </c:pt>
                <c:pt idx="113">
                  <c:v>48</c:v>
                </c:pt>
                <c:pt idx="114">
                  <c:v>54</c:v>
                </c:pt>
                <c:pt idx="115">
                  <c:v>52</c:v>
                </c:pt>
                <c:pt idx="116">
                  <c:v>55</c:v>
                </c:pt>
                <c:pt idx="117">
                  <c:v>49</c:v>
                </c:pt>
                <c:pt idx="118">
                  <c:v>58</c:v>
                </c:pt>
                <c:pt idx="119">
                  <c:v>49</c:v>
                </c:pt>
                <c:pt idx="120">
                  <c:v>58</c:v>
                </c:pt>
                <c:pt idx="121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06880"/>
        <c:axId val="113705344"/>
      </c:scatterChart>
      <c:valAx>
        <c:axId val="113706880"/>
        <c:scaling>
          <c:orientation val="minMax"/>
          <c:max val="2020"/>
          <c:min val="1896"/>
        </c:scaling>
        <c:delete val="0"/>
        <c:axPos val="b"/>
        <c:numFmt formatCode="0" sourceLinked="0"/>
        <c:majorTickMark val="out"/>
        <c:minorTickMark val="none"/>
        <c:tickLblPos val="nextTo"/>
        <c:crossAx val="113705344"/>
        <c:crosses val="autoZero"/>
        <c:crossBetween val="midCat"/>
      </c:valAx>
      <c:valAx>
        <c:axId val="1137053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3706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485775</xdr:colOff>
      <xdr:row>17</xdr:row>
      <xdr:rowOff>42862</xdr:rowOff>
    </xdr:from>
    <xdr:to>
      <xdr:col>32</xdr:col>
      <xdr:colOff>257175</xdr:colOff>
      <xdr:row>36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200024</xdr:colOff>
      <xdr:row>36</xdr:row>
      <xdr:rowOff>128587</xdr:rowOff>
    </xdr:from>
    <xdr:to>
      <xdr:col>30</xdr:col>
      <xdr:colOff>209549</xdr:colOff>
      <xdr:row>78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xcel Theme">
  <a:themeElements>
    <a:clrScheme name="New Orange 1">
      <a:dk1>
        <a:srgbClr val="000000"/>
      </a:dk1>
      <a:lt1>
        <a:srgbClr val="FFFFFF"/>
      </a:lt1>
      <a:dk2>
        <a:srgbClr val="233451"/>
      </a:dk2>
      <a:lt2>
        <a:srgbClr val="CCCCCC"/>
      </a:lt2>
      <a:accent1>
        <a:srgbClr val="839DCA"/>
      </a:accent1>
      <a:accent2>
        <a:srgbClr val="B1C89E"/>
      </a:accent2>
      <a:accent3>
        <a:srgbClr val="F7A969"/>
      </a:accent3>
      <a:accent4>
        <a:srgbClr val="A4D4FA"/>
      </a:accent4>
      <a:accent5>
        <a:srgbClr val="A6957D"/>
      </a:accent5>
      <a:accent6>
        <a:srgbClr val="FFEB91"/>
      </a:accent6>
      <a:hlink>
        <a:srgbClr val="0000FF"/>
      </a:hlink>
      <a:folHlink>
        <a:srgbClr val="800080"/>
      </a:folHlink>
    </a:clrScheme>
    <a:fontScheme name="Excel Theme Fo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A19" zoomScaleNormal="100" workbookViewId="0">
      <selection activeCell="I75" sqref="I75"/>
    </sheetView>
  </sheetViews>
  <sheetFormatPr defaultRowHeight="11.25" x14ac:dyDescent="0.2"/>
  <cols>
    <col min="1" max="10" width="9.33203125" style="1"/>
    <col min="11" max="11" width="11.33203125" style="1" bestFit="1" customWidth="1"/>
    <col min="12" max="16384" width="9.33203125" style="1"/>
  </cols>
  <sheetData>
    <row r="1" spans="1:21" x14ac:dyDescent="0.2">
      <c r="A1" s="1" t="s">
        <v>1</v>
      </c>
      <c r="B1" s="1" t="s">
        <v>2</v>
      </c>
      <c r="M1" s="1" t="s">
        <v>0</v>
      </c>
      <c r="N1" s="1" t="s">
        <v>122</v>
      </c>
      <c r="Q1" s="1">
        <v>0.1</v>
      </c>
    </row>
    <row r="2" spans="1:21" x14ac:dyDescent="0.2">
      <c r="A2" s="3">
        <v>42858</v>
      </c>
      <c r="B2" s="4" t="s">
        <v>3</v>
      </c>
      <c r="C2" s="5">
        <v>0.41944444444444445</v>
      </c>
      <c r="D2" s="1">
        <f>HOUR(C2)</f>
        <v>10</v>
      </c>
      <c r="E2" s="1">
        <f>MINUTE(C2)</f>
        <v>4</v>
      </c>
      <c r="F2" s="6">
        <f>TIME(D2,E2,0)</f>
        <v>0.41944444444444445</v>
      </c>
      <c r="K2" s="7">
        <f>IF(ISNUMBER(F2),F2,J2)</f>
        <v>0.41944444444444445</v>
      </c>
      <c r="M2" s="1">
        <f>YEAR(A2)</f>
        <v>2017</v>
      </c>
      <c r="N2" s="8">
        <f>A2-DATE(M2,3,20)</f>
        <v>44</v>
      </c>
      <c r="Q2" s="1">
        <v>0</v>
      </c>
      <c r="R2" s="1">
        <f t="array" ref="R2:R15">FREQUENCY(K:K,Q2:Q15)</f>
        <v>0</v>
      </c>
    </row>
    <row r="3" spans="1:21" x14ac:dyDescent="0.2">
      <c r="A3" s="3">
        <v>42483</v>
      </c>
      <c r="B3" s="1" t="s">
        <v>4</v>
      </c>
      <c r="C3" s="5">
        <v>0.46875</v>
      </c>
      <c r="D3" s="1">
        <f t="shared" ref="D3:D66" si="0">HOUR(C3)</f>
        <v>11</v>
      </c>
      <c r="E3" s="1">
        <f t="shared" ref="E3:E66" si="1">MINUTE(C3)</f>
        <v>15</v>
      </c>
      <c r="F3" s="6">
        <f t="shared" ref="F3:F66" si="2">TIME(D3,E3,0)</f>
        <v>0.46875</v>
      </c>
      <c r="K3" s="7">
        <f t="shared" ref="K3:K66" si="3">IF(ISNUMBER(F3),F3,J3)</f>
        <v>0.46875</v>
      </c>
      <c r="M3" s="1">
        <f t="shared" ref="M3:M66" si="4">YEAR(A3)</f>
        <v>2016</v>
      </c>
      <c r="N3" s="8">
        <f t="shared" ref="N3:N66" si="5">A3-DATE(M3,3,20)</f>
        <v>34</v>
      </c>
      <c r="Q3" s="1">
        <f>Q2+$Q$1</f>
        <v>0.1</v>
      </c>
      <c r="R3" s="1">
        <v>2</v>
      </c>
    </row>
    <row r="4" spans="1:21" x14ac:dyDescent="0.2">
      <c r="A4" s="3">
        <v>42128</v>
      </c>
      <c r="B4" s="1" t="s">
        <v>5</v>
      </c>
      <c r="C4" s="1" t="s">
        <v>5</v>
      </c>
      <c r="D4" s="1" t="e">
        <f t="shared" si="0"/>
        <v>#VALUE!</v>
      </c>
      <c r="E4" s="1" t="e">
        <f t="shared" si="1"/>
        <v>#VALUE!</v>
      </c>
      <c r="F4" s="6" t="e">
        <f t="shared" si="2"/>
        <v>#VALUE!</v>
      </c>
      <c r="G4" s="5">
        <v>0.27847222222222223</v>
      </c>
      <c r="H4" s="5">
        <f>HOUR(G4)+12</f>
        <v>18</v>
      </c>
      <c r="I4" s="1">
        <f t="shared" ref="I4" si="6">MINUTE(G4)</f>
        <v>41</v>
      </c>
      <c r="J4" s="6">
        <f t="shared" ref="J4" si="7">TIME(H4,I4,0)</f>
        <v>0.77847222222222223</v>
      </c>
      <c r="K4" s="7">
        <f t="shared" si="3"/>
        <v>0.77847222222222223</v>
      </c>
      <c r="M4" s="1">
        <f t="shared" si="4"/>
        <v>2015</v>
      </c>
      <c r="N4" s="8">
        <f t="shared" si="5"/>
        <v>45</v>
      </c>
      <c r="Q4" s="1">
        <f t="shared" ref="Q4:Q15" si="8">Q3+$Q$1</f>
        <v>0.2</v>
      </c>
      <c r="R4" s="1">
        <v>4</v>
      </c>
    </row>
    <row r="5" spans="1:21" x14ac:dyDescent="0.2">
      <c r="A5" s="3">
        <v>41761</v>
      </c>
      <c r="B5" s="1" t="s">
        <v>6</v>
      </c>
      <c r="C5" s="1" t="s">
        <v>6</v>
      </c>
      <c r="D5" s="1" t="e">
        <f t="shared" si="0"/>
        <v>#VALUE!</v>
      </c>
      <c r="E5" s="1" t="e">
        <f t="shared" si="1"/>
        <v>#VALUE!</v>
      </c>
      <c r="F5" s="6" t="e">
        <f t="shared" si="2"/>
        <v>#VALUE!</v>
      </c>
      <c r="G5" s="5">
        <v>5.4166666666666669E-2</v>
      </c>
      <c r="H5" s="5">
        <f>HOUR(G5)+12</f>
        <v>13</v>
      </c>
      <c r="I5" s="1">
        <f t="shared" ref="I5:I6" si="9">MINUTE(G5)</f>
        <v>18</v>
      </c>
      <c r="J5" s="6">
        <f t="shared" ref="J5:J6" si="10">TIME(H5,I5,0)</f>
        <v>0.5541666666666667</v>
      </c>
      <c r="K5" s="7">
        <f t="shared" si="3"/>
        <v>0.5541666666666667</v>
      </c>
      <c r="M5" s="1">
        <f t="shared" si="4"/>
        <v>2014</v>
      </c>
      <c r="N5" s="8">
        <f t="shared" si="5"/>
        <v>43</v>
      </c>
      <c r="Q5" s="1">
        <f t="shared" si="8"/>
        <v>0.30000000000000004</v>
      </c>
      <c r="R5" s="1">
        <v>10</v>
      </c>
    </row>
    <row r="6" spans="1:21" x14ac:dyDescent="0.2">
      <c r="A6" s="3">
        <v>41409</v>
      </c>
      <c r="B6" s="1" t="s">
        <v>7</v>
      </c>
      <c r="C6" s="1" t="s">
        <v>7</v>
      </c>
      <c r="D6" s="1" t="e">
        <f t="shared" si="0"/>
        <v>#VALUE!</v>
      </c>
      <c r="E6" s="1" t="e">
        <f t="shared" si="1"/>
        <v>#VALUE!</v>
      </c>
      <c r="F6" s="6" t="e">
        <f t="shared" si="2"/>
        <v>#VALUE!</v>
      </c>
      <c r="G6" s="5">
        <v>0.25555555555555559</v>
      </c>
      <c r="H6" s="5">
        <f>HOUR(G6)+12</f>
        <v>18</v>
      </c>
      <c r="I6" s="1">
        <f t="shared" si="9"/>
        <v>8</v>
      </c>
      <c r="J6" s="6">
        <f t="shared" si="10"/>
        <v>0.75555555555555554</v>
      </c>
      <c r="K6" s="7">
        <f t="shared" si="3"/>
        <v>0.75555555555555554</v>
      </c>
      <c r="M6" s="1">
        <f t="shared" si="4"/>
        <v>2013</v>
      </c>
      <c r="N6" s="8">
        <f t="shared" si="5"/>
        <v>56</v>
      </c>
      <c r="Q6" s="1">
        <f t="shared" si="8"/>
        <v>0.4</v>
      </c>
      <c r="R6" s="1">
        <v>7</v>
      </c>
    </row>
    <row r="7" spans="1:21" x14ac:dyDescent="0.2">
      <c r="A7" s="3">
        <v>41030</v>
      </c>
      <c r="B7" s="1" t="s">
        <v>8</v>
      </c>
      <c r="C7" s="5">
        <v>0.40416666666666662</v>
      </c>
      <c r="D7" s="1">
        <f t="shared" si="0"/>
        <v>9</v>
      </c>
      <c r="E7" s="1">
        <f t="shared" si="1"/>
        <v>42</v>
      </c>
      <c r="F7" s="6">
        <f t="shared" si="2"/>
        <v>0.40416666666666662</v>
      </c>
      <c r="K7" s="7">
        <f t="shared" si="3"/>
        <v>0.40416666666666662</v>
      </c>
      <c r="M7" s="1">
        <f t="shared" si="4"/>
        <v>2012</v>
      </c>
      <c r="N7" s="8">
        <f t="shared" si="5"/>
        <v>42</v>
      </c>
      <c r="Q7" s="1">
        <f t="shared" si="8"/>
        <v>0.5</v>
      </c>
      <c r="R7" s="1">
        <v>20</v>
      </c>
    </row>
    <row r="8" spans="1:21" x14ac:dyDescent="0.2">
      <c r="A8" s="3">
        <v>40670</v>
      </c>
      <c r="B8" s="1" t="s">
        <v>9</v>
      </c>
      <c r="C8" s="1" t="s">
        <v>9</v>
      </c>
      <c r="D8" s="1" t="e">
        <f t="shared" si="0"/>
        <v>#VALUE!</v>
      </c>
      <c r="E8" s="1" t="e">
        <f t="shared" si="1"/>
        <v>#VALUE!</v>
      </c>
      <c r="F8" s="6" t="e">
        <f t="shared" si="2"/>
        <v>#VALUE!</v>
      </c>
      <c r="G8" s="5">
        <v>0.18124999999999999</v>
      </c>
      <c r="H8" s="5">
        <f>HOUR(G8)+12</f>
        <v>16</v>
      </c>
      <c r="I8" s="1">
        <f t="shared" ref="I8" si="11">MINUTE(G8)</f>
        <v>21</v>
      </c>
      <c r="J8" s="6">
        <f t="shared" ref="J8" si="12">TIME(H8,I8,0)</f>
        <v>0.68125000000000002</v>
      </c>
      <c r="K8" s="7">
        <f t="shared" si="3"/>
        <v>0.68125000000000002</v>
      </c>
      <c r="M8" s="1">
        <f t="shared" si="4"/>
        <v>2011</v>
      </c>
      <c r="N8" s="8">
        <f t="shared" si="5"/>
        <v>48</v>
      </c>
      <c r="Q8" s="1">
        <f t="shared" si="8"/>
        <v>0.6</v>
      </c>
      <c r="R8" s="1">
        <v>25</v>
      </c>
      <c r="T8" s="1">
        <f>0.8*24</f>
        <v>19.200000000000003</v>
      </c>
      <c r="U8" s="1">
        <f>0.48*24</f>
        <v>11.52</v>
      </c>
    </row>
    <row r="9" spans="1:21" x14ac:dyDescent="0.2">
      <c r="A9" s="3">
        <v>40298</v>
      </c>
      <c r="B9" s="1" t="s">
        <v>10</v>
      </c>
      <c r="C9" s="5">
        <v>0.13333333333333333</v>
      </c>
      <c r="D9" s="1">
        <f t="shared" si="0"/>
        <v>3</v>
      </c>
      <c r="E9" s="1">
        <f t="shared" si="1"/>
        <v>12</v>
      </c>
      <c r="F9" s="6">
        <f t="shared" si="2"/>
        <v>0.13333333333333333</v>
      </c>
      <c r="K9" s="7">
        <f t="shared" si="3"/>
        <v>0.13333333333333333</v>
      </c>
      <c r="M9" s="1">
        <f t="shared" si="4"/>
        <v>2010</v>
      </c>
      <c r="N9" s="8">
        <f t="shared" si="5"/>
        <v>41</v>
      </c>
      <c r="Q9" s="1">
        <f t="shared" si="8"/>
        <v>0.7</v>
      </c>
      <c r="R9" s="1">
        <v>15</v>
      </c>
    </row>
    <row r="10" spans="1:21" x14ac:dyDescent="0.2">
      <c r="A10" s="3">
        <v>39936</v>
      </c>
      <c r="B10" s="1" t="s">
        <v>11</v>
      </c>
      <c r="C10" s="1" t="s">
        <v>11</v>
      </c>
      <c r="D10" s="1" t="e">
        <f t="shared" si="0"/>
        <v>#VALUE!</v>
      </c>
      <c r="E10" s="1" t="e">
        <f t="shared" si="1"/>
        <v>#VALUE!</v>
      </c>
      <c r="F10" s="6" t="e">
        <f t="shared" si="2"/>
        <v>#VALUE!</v>
      </c>
      <c r="G10" s="5">
        <v>0.51180555555555551</v>
      </c>
      <c r="H10" s="5">
        <f>HOUR(G10)</f>
        <v>12</v>
      </c>
      <c r="I10" s="1">
        <f t="shared" ref="I10:I12" si="13">MINUTE(G10)</f>
        <v>17</v>
      </c>
      <c r="J10" s="6">
        <f t="shared" ref="J10:J12" si="14">TIME(H10,I10,0)</f>
        <v>0.51180555555555551</v>
      </c>
      <c r="K10" s="7">
        <f t="shared" si="3"/>
        <v>0.51180555555555551</v>
      </c>
      <c r="M10" s="1">
        <f t="shared" si="4"/>
        <v>2009</v>
      </c>
      <c r="N10" s="8">
        <f t="shared" si="5"/>
        <v>44</v>
      </c>
      <c r="Q10" s="1">
        <f t="shared" si="8"/>
        <v>0.79999999999999993</v>
      </c>
      <c r="R10" s="1">
        <v>17</v>
      </c>
    </row>
    <row r="11" spans="1:21" x14ac:dyDescent="0.2">
      <c r="A11" s="3">
        <v>39572</v>
      </c>
      <c r="B11" s="1" t="s">
        <v>12</v>
      </c>
      <c r="C11" s="1" t="s">
        <v>12</v>
      </c>
      <c r="D11" s="1" t="e">
        <f t="shared" si="0"/>
        <v>#VALUE!</v>
      </c>
      <c r="E11" s="1" t="e">
        <f t="shared" si="1"/>
        <v>#VALUE!</v>
      </c>
      <c r="F11" s="6" t="e">
        <f t="shared" si="2"/>
        <v>#VALUE!</v>
      </c>
      <c r="G11" s="5">
        <v>0.52500000000000002</v>
      </c>
      <c r="H11" s="5">
        <f>HOUR(G11)</f>
        <v>12</v>
      </c>
      <c r="I11" s="1">
        <f t="shared" si="13"/>
        <v>36</v>
      </c>
      <c r="J11" s="6">
        <f t="shared" si="14"/>
        <v>0.52500000000000002</v>
      </c>
      <c r="K11" s="7">
        <f t="shared" si="3"/>
        <v>0.52500000000000002</v>
      </c>
      <c r="M11" s="1">
        <f t="shared" si="4"/>
        <v>2008</v>
      </c>
      <c r="N11" s="8">
        <f t="shared" si="5"/>
        <v>45</v>
      </c>
      <c r="Q11" s="1">
        <f t="shared" si="8"/>
        <v>0.89999999999999991</v>
      </c>
      <c r="R11" s="1">
        <v>9</v>
      </c>
    </row>
    <row r="12" spans="1:21" x14ac:dyDescent="0.2">
      <c r="A12" s="3">
        <v>39206</v>
      </c>
      <c r="B12" s="1" t="s">
        <v>13</v>
      </c>
      <c r="C12" s="1" t="s">
        <v>13</v>
      </c>
      <c r="D12" s="1" t="e">
        <f t="shared" si="0"/>
        <v>#VALUE!</v>
      </c>
      <c r="E12" s="1" t="e">
        <f t="shared" si="1"/>
        <v>#VALUE!</v>
      </c>
      <c r="F12" s="6" t="e">
        <f t="shared" si="2"/>
        <v>#VALUE!</v>
      </c>
      <c r="G12" s="5">
        <v>6.3888888888888884E-2</v>
      </c>
      <c r="H12" s="5">
        <f>HOUR(G12)+12</f>
        <v>13</v>
      </c>
      <c r="I12" s="1">
        <f t="shared" si="13"/>
        <v>32</v>
      </c>
      <c r="J12" s="6">
        <f t="shared" si="14"/>
        <v>0.56388888888888888</v>
      </c>
      <c r="K12" s="7">
        <f t="shared" si="3"/>
        <v>0.56388888888888888</v>
      </c>
      <c r="M12" s="1">
        <f t="shared" si="4"/>
        <v>2007</v>
      </c>
      <c r="N12" s="8">
        <f t="shared" si="5"/>
        <v>45</v>
      </c>
      <c r="Q12" s="1">
        <f t="shared" si="8"/>
        <v>0.99999999999999989</v>
      </c>
      <c r="R12" s="1">
        <v>8</v>
      </c>
    </row>
    <row r="13" spans="1:21" x14ac:dyDescent="0.2">
      <c r="A13" s="3">
        <v>38848</v>
      </c>
      <c r="B13" s="1" t="s">
        <v>14</v>
      </c>
      <c r="C13" s="5">
        <v>0.53819444444444442</v>
      </c>
      <c r="D13" s="1">
        <f t="shared" si="0"/>
        <v>12</v>
      </c>
      <c r="E13" s="1">
        <f t="shared" si="1"/>
        <v>55</v>
      </c>
      <c r="F13" s="6">
        <f t="shared" si="2"/>
        <v>0.53819444444444442</v>
      </c>
      <c r="K13" s="7">
        <f t="shared" si="3"/>
        <v>0.53819444444444442</v>
      </c>
      <c r="M13" s="1">
        <f t="shared" si="4"/>
        <v>2006</v>
      </c>
      <c r="N13" s="8">
        <f t="shared" si="5"/>
        <v>52</v>
      </c>
      <c r="Q13" s="1">
        <f t="shared" si="8"/>
        <v>1.0999999999999999</v>
      </c>
      <c r="R13" s="1">
        <v>0</v>
      </c>
    </row>
    <row r="14" spans="1:21" x14ac:dyDescent="0.2">
      <c r="A14" s="3">
        <v>38471</v>
      </c>
      <c r="B14" s="1" t="s">
        <v>15</v>
      </c>
      <c r="C14" s="5">
        <v>0.39930555555555558</v>
      </c>
      <c r="D14" s="1">
        <f t="shared" si="0"/>
        <v>9</v>
      </c>
      <c r="E14" s="1">
        <f t="shared" si="1"/>
        <v>35</v>
      </c>
      <c r="F14" s="6">
        <f t="shared" si="2"/>
        <v>0.39930555555555558</v>
      </c>
      <c r="K14" s="7">
        <f t="shared" si="3"/>
        <v>0.39930555555555558</v>
      </c>
      <c r="M14" s="1">
        <f t="shared" si="4"/>
        <v>2005</v>
      </c>
      <c r="N14" s="8">
        <f t="shared" si="5"/>
        <v>40</v>
      </c>
      <c r="Q14" s="1">
        <f t="shared" si="8"/>
        <v>1.2</v>
      </c>
      <c r="R14" s="1">
        <v>0</v>
      </c>
    </row>
    <row r="15" spans="1:21" x14ac:dyDescent="0.2">
      <c r="A15" s="3">
        <v>38111</v>
      </c>
      <c r="B15" s="1" t="s">
        <v>16</v>
      </c>
      <c r="C15" s="5">
        <v>0.50416666666666665</v>
      </c>
      <c r="D15" s="1">
        <f t="shared" si="0"/>
        <v>12</v>
      </c>
      <c r="E15" s="1">
        <f t="shared" si="1"/>
        <v>6</v>
      </c>
      <c r="F15" s="6">
        <f t="shared" si="2"/>
        <v>0.50416666666666665</v>
      </c>
      <c r="K15" s="7">
        <f t="shared" si="3"/>
        <v>0.50416666666666665</v>
      </c>
      <c r="M15" s="1">
        <f t="shared" si="4"/>
        <v>2004</v>
      </c>
      <c r="N15" s="8">
        <f t="shared" si="5"/>
        <v>45</v>
      </c>
      <c r="Q15" s="1">
        <f t="shared" si="8"/>
        <v>1.3</v>
      </c>
      <c r="R15" s="1">
        <v>0</v>
      </c>
    </row>
    <row r="16" spans="1:21" x14ac:dyDescent="0.2">
      <c r="A16" s="3">
        <v>37748</v>
      </c>
      <c r="B16" s="1" t="s">
        <v>17</v>
      </c>
      <c r="C16" s="1" t="s">
        <v>17</v>
      </c>
      <c r="D16" s="1" t="e">
        <f t="shared" si="0"/>
        <v>#VALUE!</v>
      </c>
      <c r="E16" s="1" t="e">
        <f t="shared" si="1"/>
        <v>#VALUE!</v>
      </c>
      <c r="F16" s="6" t="e">
        <f t="shared" si="2"/>
        <v>#VALUE!</v>
      </c>
      <c r="G16" s="5">
        <v>0.25069444444444444</v>
      </c>
      <c r="H16" s="5">
        <f>HOUR(G16)+12</f>
        <v>18</v>
      </c>
      <c r="I16" s="1">
        <f t="shared" ref="I16:I17" si="15">MINUTE(G16)</f>
        <v>1</v>
      </c>
      <c r="J16" s="6">
        <f t="shared" ref="J16:J17" si="16">TIME(H16,I16,0)</f>
        <v>0.75069444444444444</v>
      </c>
      <c r="K16" s="7">
        <f t="shared" si="3"/>
        <v>0.75069444444444444</v>
      </c>
      <c r="M16" s="1">
        <f t="shared" si="4"/>
        <v>2003</v>
      </c>
      <c r="N16" s="8">
        <f t="shared" si="5"/>
        <v>48</v>
      </c>
    </row>
    <row r="17" spans="1:14" x14ac:dyDescent="0.2">
      <c r="A17" s="3">
        <v>37388</v>
      </c>
      <c r="B17" s="1" t="s">
        <v>18</v>
      </c>
      <c r="C17" s="1" t="s">
        <v>18</v>
      </c>
      <c r="D17" s="1" t="e">
        <f t="shared" si="0"/>
        <v>#VALUE!</v>
      </c>
      <c r="E17" s="1" t="e">
        <f t="shared" si="1"/>
        <v>#VALUE!</v>
      </c>
      <c r="F17" s="6" t="e">
        <f t="shared" si="2"/>
        <v>#VALUE!</v>
      </c>
      <c r="G17" s="5">
        <v>0.17777777777777778</v>
      </c>
      <c r="H17" s="5">
        <f>HOUR(G17)+12</f>
        <v>16</v>
      </c>
      <c r="I17" s="1">
        <f t="shared" si="15"/>
        <v>16</v>
      </c>
      <c r="J17" s="6">
        <f t="shared" si="16"/>
        <v>0.6777777777777777</v>
      </c>
      <c r="K17" s="7">
        <f t="shared" si="3"/>
        <v>0.6777777777777777</v>
      </c>
      <c r="M17" s="1">
        <f t="shared" si="4"/>
        <v>2002</v>
      </c>
      <c r="N17" s="8">
        <f t="shared" si="5"/>
        <v>53</v>
      </c>
    </row>
    <row r="18" spans="1:14" x14ac:dyDescent="0.2">
      <c r="A18" s="3">
        <v>37019</v>
      </c>
      <c r="B18" s="1" t="s">
        <v>19</v>
      </c>
      <c r="C18" s="1" t="s">
        <v>19</v>
      </c>
      <c r="D18" s="1" t="e">
        <f t="shared" si="0"/>
        <v>#VALUE!</v>
      </c>
      <c r="E18" s="1" t="e">
        <f t="shared" si="1"/>
        <v>#VALUE!</v>
      </c>
      <c r="F18" s="6" t="e">
        <f t="shared" si="2"/>
        <v>#VALUE!</v>
      </c>
      <c r="K18" s="7"/>
      <c r="M18" s="1">
        <f t="shared" si="4"/>
        <v>2001</v>
      </c>
      <c r="N18" s="8">
        <f t="shared" si="5"/>
        <v>49</v>
      </c>
    </row>
    <row r="19" spans="1:14" x14ac:dyDescent="0.2">
      <c r="A19" s="3">
        <v>36651</v>
      </c>
      <c r="B19" s="1" t="s">
        <v>20</v>
      </c>
      <c r="C19" s="1" t="s">
        <v>20</v>
      </c>
      <c r="D19" s="1" t="e">
        <f t="shared" si="0"/>
        <v>#VALUE!</v>
      </c>
      <c r="E19" s="1" t="e">
        <f t="shared" si="1"/>
        <v>#VALUE!</v>
      </c>
      <c r="F19" s="6" t="e">
        <f t="shared" si="2"/>
        <v>#VALUE!</v>
      </c>
      <c r="G19" s="5">
        <v>0.18888888888888888</v>
      </c>
      <c r="H19" s="5">
        <f>HOUR(G19)+12</f>
        <v>16</v>
      </c>
      <c r="I19" s="1">
        <f t="shared" ref="I19" si="17">MINUTE(G19)</f>
        <v>32</v>
      </c>
      <c r="J19" s="6">
        <f t="shared" ref="J19" si="18">TIME(H19,I19,0)</f>
        <v>0.68888888888888899</v>
      </c>
      <c r="K19" s="7">
        <f t="shared" si="3"/>
        <v>0.68888888888888899</v>
      </c>
      <c r="M19" s="1">
        <f t="shared" si="4"/>
        <v>2000</v>
      </c>
      <c r="N19" s="8">
        <f t="shared" si="5"/>
        <v>46</v>
      </c>
    </row>
    <row r="20" spans="1:14" x14ac:dyDescent="0.2">
      <c r="A20" s="3">
        <v>36288</v>
      </c>
      <c r="B20" s="1" t="s">
        <v>21</v>
      </c>
      <c r="C20" s="5">
        <v>0.14583333333333334</v>
      </c>
      <c r="D20" s="1">
        <f t="shared" si="0"/>
        <v>3</v>
      </c>
      <c r="E20" s="1">
        <f t="shared" si="1"/>
        <v>30</v>
      </c>
      <c r="F20" s="6">
        <f t="shared" si="2"/>
        <v>0.14583333333333334</v>
      </c>
      <c r="K20" s="7">
        <f t="shared" si="3"/>
        <v>0.14583333333333334</v>
      </c>
      <c r="M20" s="1">
        <f t="shared" si="4"/>
        <v>1999</v>
      </c>
      <c r="N20" s="8">
        <f t="shared" si="5"/>
        <v>49</v>
      </c>
    </row>
    <row r="21" spans="1:14" x14ac:dyDescent="0.2">
      <c r="A21" s="3">
        <v>35919</v>
      </c>
      <c r="B21" s="1" t="s">
        <v>22</v>
      </c>
      <c r="C21" s="1" t="s">
        <v>22</v>
      </c>
      <c r="D21" s="1" t="e">
        <f t="shared" si="0"/>
        <v>#VALUE!</v>
      </c>
      <c r="E21" s="1" t="e">
        <f t="shared" si="1"/>
        <v>#VALUE!</v>
      </c>
      <c r="F21" s="6" t="e">
        <f t="shared" si="2"/>
        <v>#VALUE!</v>
      </c>
      <c r="G21" s="5">
        <v>8.5416666666666655E-2</v>
      </c>
      <c r="H21" s="5">
        <f>HOUR(G21)+12</f>
        <v>14</v>
      </c>
      <c r="I21" s="1">
        <f t="shared" ref="I21:I23" si="19">MINUTE(G21)</f>
        <v>3</v>
      </c>
      <c r="J21" s="6">
        <f t="shared" ref="J21:J23" si="20">TIME(H21,I21,0)</f>
        <v>0.5854166666666667</v>
      </c>
      <c r="K21" s="7">
        <f t="shared" si="3"/>
        <v>0.5854166666666667</v>
      </c>
      <c r="M21" s="1">
        <f t="shared" si="4"/>
        <v>1998</v>
      </c>
      <c r="N21" s="8">
        <f t="shared" si="5"/>
        <v>45</v>
      </c>
    </row>
    <row r="22" spans="1:14" x14ac:dyDescent="0.2">
      <c r="A22" s="3">
        <v>35554</v>
      </c>
      <c r="B22" s="1" t="s">
        <v>23</v>
      </c>
      <c r="C22" s="1" t="s">
        <v>23</v>
      </c>
      <c r="D22" s="1" t="e">
        <f t="shared" si="0"/>
        <v>#VALUE!</v>
      </c>
      <c r="E22" s="1" t="e">
        <f t="shared" si="1"/>
        <v>#VALUE!</v>
      </c>
      <c r="F22" s="6" t="e">
        <f t="shared" si="2"/>
        <v>#VALUE!</v>
      </c>
      <c r="G22" s="5">
        <v>7.013888888888889E-2</v>
      </c>
      <c r="H22" s="5">
        <f>HOUR(G22)+12</f>
        <v>13</v>
      </c>
      <c r="I22" s="1">
        <f t="shared" si="19"/>
        <v>41</v>
      </c>
      <c r="J22" s="6">
        <f t="shared" si="20"/>
        <v>0.57013888888888886</v>
      </c>
      <c r="K22" s="7">
        <f t="shared" si="3"/>
        <v>0.57013888888888886</v>
      </c>
      <c r="M22" s="1">
        <f t="shared" si="4"/>
        <v>1997</v>
      </c>
      <c r="N22" s="8">
        <f t="shared" si="5"/>
        <v>45</v>
      </c>
    </row>
    <row r="23" spans="1:14" x14ac:dyDescent="0.2">
      <c r="A23" s="3">
        <v>35192</v>
      </c>
      <c r="B23" s="1" t="s">
        <v>24</v>
      </c>
      <c r="C23" s="1" t="s">
        <v>24</v>
      </c>
      <c r="D23" s="1" t="e">
        <f t="shared" si="0"/>
        <v>#VALUE!</v>
      </c>
      <c r="E23" s="1" t="e">
        <f t="shared" si="1"/>
        <v>#VALUE!</v>
      </c>
      <c r="F23" s="6" t="e">
        <f t="shared" si="2"/>
        <v>#VALUE!</v>
      </c>
      <c r="G23" s="5">
        <v>0.54027777777777775</v>
      </c>
      <c r="H23" s="5">
        <f>HOUR(G23)</f>
        <v>12</v>
      </c>
      <c r="I23" s="1">
        <f t="shared" si="19"/>
        <v>58</v>
      </c>
      <c r="J23" s="6">
        <f t="shared" si="20"/>
        <v>0.54027777777777775</v>
      </c>
      <c r="K23" s="7">
        <f t="shared" si="3"/>
        <v>0.54027777777777775</v>
      </c>
      <c r="M23" s="1">
        <f t="shared" si="4"/>
        <v>1996</v>
      </c>
      <c r="N23" s="8">
        <f t="shared" si="5"/>
        <v>48</v>
      </c>
    </row>
    <row r="24" spans="1:14" x14ac:dyDescent="0.2">
      <c r="A24" s="3">
        <v>34819</v>
      </c>
      <c r="B24" s="1" t="s">
        <v>19</v>
      </c>
      <c r="C24" s="1" t="s">
        <v>19</v>
      </c>
      <c r="D24" s="1" t="e">
        <f t="shared" si="0"/>
        <v>#VALUE!</v>
      </c>
      <c r="E24" s="1" t="e">
        <f t="shared" si="1"/>
        <v>#VALUE!</v>
      </c>
      <c r="F24" s="6" t="e">
        <f t="shared" si="2"/>
        <v>#VALUE!</v>
      </c>
      <c r="K24" s="7"/>
      <c r="M24" s="1">
        <f t="shared" si="4"/>
        <v>1995</v>
      </c>
      <c r="N24" s="8">
        <f t="shared" si="5"/>
        <v>41</v>
      </c>
    </row>
    <row r="25" spans="1:14" x14ac:dyDescent="0.2">
      <c r="A25" s="3">
        <v>34455</v>
      </c>
      <c r="B25" s="1" t="s">
        <v>25</v>
      </c>
      <c r="C25" s="5">
        <v>7.9166666666666663E-2</v>
      </c>
      <c r="D25" s="1">
        <f t="shared" si="0"/>
        <v>1</v>
      </c>
      <c r="E25" s="1">
        <f t="shared" si="1"/>
        <v>54</v>
      </c>
      <c r="F25" s="6">
        <f t="shared" si="2"/>
        <v>7.9166666666666663E-2</v>
      </c>
      <c r="K25" s="7">
        <f t="shared" si="3"/>
        <v>7.9166666666666663E-2</v>
      </c>
      <c r="M25" s="1">
        <f t="shared" si="4"/>
        <v>1994</v>
      </c>
      <c r="N25" s="8">
        <f t="shared" si="5"/>
        <v>42</v>
      </c>
    </row>
    <row r="26" spans="1:14" x14ac:dyDescent="0.2">
      <c r="A26" s="3">
        <v>34088</v>
      </c>
      <c r="B26" s="1" t="s">
        <v>26</v>
      </c>
      <c r="C26" s="1" t="s">
        <v>26</v>
      </c>
      <c r="D26" s="1" t="e">
        <f t="shared" si="0"/>
        <v>#VALUE!</v>
      </c>
      <c r="E26" s="1" t="e">
        <f t="shared" si="1"/>
        <v>#VALUE!</v>
      </c>
      <c r="F26" s="6" t="e">
        <f t="shared" si="2"/>
        <v>#VALUE!</v>
      </c>
      <c r="G26" s="5">
        <v>0.20972222222222223</v>
      </c>
      <c r="H26" s="5">
        <f>HOUR(G26)+12</f>
        <v>17</v>
      </c>
      <c r="I26" s="1">
        <f t="shared" ref="I26:I27" si="21">MINUTE(G26)</f>
        <v>2</v>
      </c>
      <c r="J26" s="6">
        <f t="shared" ref="J26:J27" si="22">TIME(H26,I26,0)</f>
        <v>0.70972222222222225</v>
      </c>
      <c r="K26" s="7">
        <f t="shared" si="3"/>
        <v>0.70972222222222225</v>
      </c>
      <c r="M26" s="1">
        <f t="shared" si="4"/>
        <v>1993</v>
      </c>
      <c r="N26" s="8">
        <f t="shared" si="5"/>
        <v>40</v>
      </c>
    </row>
    <row r="27" spans="1:14" x14ac:dyDescent="0.2">
      <c r="A27" s="3">
        <v>33732</v>
      </c>
      <c r="B27" s="1" t="s">
        <v>27</v>
      </c>
      <c r="C27" s="1" t="s">
        <v>27</v>
      </c>
      <c r="D27" s="1" t="e">
        <f t="shared" si="0"/>
        <v>#VALUE!</v>
      </c>
      <c r="E27" s="1" t="e">
        <f t="shared" si="1"/>
        <v>#VALUE!</v>
      </c>
      <c r="F27" s="6" t="e">
        <f t="shared" si="2"/>
        <v>#VALUE!</v>
      </c>
      <c r="G27" s="5">
        <v>0.33958333333333335</v>
      </c>
      <c r="H27" s="5">
        <f>HOUR(G27)+12</f>
        <v>20</v>
      </c>
      <c r="I27" s="1">
        <f t="shared" si="21"/>
        <v>9</v>
      </c>
      <c r="J27" s="6">
        <f t="shared" si="22"/>
        <v>0.83958333333333324</v>
      </c>
      <c r="K27" s="7">
        <f t="shared" si="3"/>
        <v>0.83958333333333324</v>
      </c>
      <c r="M27" s="1">
        <f t="shared" si="4"/>
        <v>1992</v>
      </c>
      <c r="N27" s="8">
        <f t="shared" si="5"/>
        <v>49</v>
      </c>
    </row>
    <row r="28" spans="1:14" x14ac:dyDescent="0.2">
      <c r="A28" s="3">
        <v>33358</v>
      </c>
      <c r="B28" s="1" t="s">
        <v>28</v>
      </c>
      <c r="C28" s="5">
        <v>0.42777777777777781</v>
      </c>
      <c r="D28" s="1">
        <f t="shared" si="0"/>
        <v>10</v>
      </c>
      <c r="E28" s="1">
        <f t="shared" si="1"/>
        <v>16</v>
      </c>
      <c r="F28" s="6">
        <f t="shared" si="2"/>
        <v>0.42777777777777781</v>
      </c>
      <c r="K28" s="7">
        <f t="shared" si="3"/>
        <v>0.42777777777777781</v>
      </c>
      <c r="M28" s="1">
        <f t="shared" si="4"/>
        <v>1991</v>
      </c>
      <c r="N28" s="8">
        <f t="shared" si="5"/>
        <v>41</v>
      </c>
    </row>
    <row r="29" spans="1:14" x14ac:dyDescent="0.2">
      <c r="A29" s="3">
        <v>32993</v>
      </c>
      <c r="B29" s="1" t="s">
        <v>29</v>
      </c>
      <c r="C29" s="1" t="s">
        <v>29</v>
      </c>
      <c r="D29" s="1" t="e">
        <f t="shared" si="0"/>
        <v>#VALUE!</v>
      </c>
      <c r="E29" s="1" t="e">
        <f t="shared" si="1"/>
        <v>#VALUE!</v>
      </c>
      <c r="F29" s="6" t="e">
        <f t="shared" si="2"/>
        <v>#VALUE!</v>
      </c>
      <c r="G29" s="5">
        <v>0.16041666666666668</v>
      </c>
      <c r="H29" s="5">
        <f t="shared" ref="H29:H33" si="23">HOUR(G29)+12</f>
        <v>15</v>
      </c>
      <c r="I29" s="1">
        <f t="shared" ref="I29:I33" si="24">MINUTE(G29)</f>
        <v>51</v>
      </c>
      <c r="J29" s="6">
        <f t="shared" ref="J29:J33" si="25">TIME(H29,I29,0)</f>
        <v>0.66041666666666665</v>
      </c>
      <c r="K29" s="7">
        <f t="shared" si="3"/>
        <v>0.66041666666666665</v>
      </c>
      <c r="M29" s="1">
        <f t="shared" si="4"/>
        <v>1990</v>
      </c>
      <c r="N29" s="8">
        <f t="shared" si="5"/>
        <v>41</v>
      </c>
    </row>
    <row r="30" spans="1:14" x14ac:dyDescent="0.2">
      <c r="A30" s="3">
        <v>32627</v>
      </c>
      <c r="B30" s="1" t="s">
        <v>30</v>
      </c>
      <c r="C30" s="1" t="s">
        <v>30</v>
      </c>
      <c r="D30" s="1" t="e">
        <f t="shared" si="0"/>
        <v>#VALUE!</v>
      </c>
      <c r="E30" s="1" t="e">
        <f t="shared" si="1"/>
        <v>#VALUE!</v>
      </c>
      <c r="F30" s="6" t="e">
        <f t="shared" si="2"/>
        <v>#VALUE!</v>
      </c>
      <c r="G30" s="5">
        <v>0.47361111111111115</v>
      </c>
      <c r="H30" s="5">
        <f t="shared" si="23"/>
        <v>23</v>
      </c>
      <c r="I30" s="1">
        <f t="shared" si="24"/>
        <v>22</v>
      </c>
      <c r="J30" s="6">
        <f t="shared" si="25"/>
        <v>0.97361111111111109</v>
      </c>
      <c r="K30" s="7">
        <f t="shared" si="3"/>
        <v>0.97361111111111109</v>
      </c>
      <c r="M30" s="1">
        <f t="shared" si="4"/>
        <v>1989</v>
      </c>
      <c r="N30" s="8">
        <f t="shared" si="5"/>
        <v>40</v>
      </c>
    </row>
    <row r="31" spans="1:14" x14ac:dyDescent="0.2">
      <c r="A31" s="3">
        <v>32264</v>
      </c>
      <c r="B31" s="1" t="s">
        <v>31</v>
      </c>
      <c r="C31" s="1" t="s">
        <v>31</v>
      </c>
      <c r="D31" s="1" t="e">
        <f t="shared" si="0"/>
        <v>#VALUE!</v>
      </c>
      <c r="E31" s="1" t="e">
        <f t="shared" si="1"/>
        <v>#VALUE!</v>
      </c>
      <c r="F31" s="6" t="e">
        <f t="shared" si="2"/>
        <v>#VALUE!</v>
      </c>
      <c r="G31" s="5">
        <v>0.1277777777777778</v>
      </c>
      <c r="H31" s="5">
        <f t="shared" si="23"/>
        <v>15</v>
      </c>
      <c r="I31" s="1">
        <f t="shared" si="24"/>
        <v>4</v>
      </c>
      <c r="J31" s="6">
        <f t="shared" si="25"/>
        <v>0.62777777777777777</v>
      </c>
      <c r="K31" s="7">
        <f t="shared" si="3"/>
        <v>0.62777777777777777</v>
      </c>
      <c r="M31" s="1">
        <f t="shared" si="4"/>
        <v>1988</v>
      </c>
      <c r="N31" s="8">
        <f t="shared" si="5"/>
        <v>42</v>
      </c>
    </row>
    <row r="32" spans="1:14" x14ac:dyDescent="0.2">
      <c r="A32" s="3">
        <v>31906</v>
      </c>
      <c r="B32" s="1" t="s">
        <v>32</v>
      </c>
      <c r="C32" s="1" t="s">
        <v>32</v>
      </c>
      <c r="D32" s="1" t="e">
        <f t="shared" si="0"/>
        <v>#VALUE!</v>
      </c>
      <c r="E32" s="1" t="e">
        <f t="shared" si="1"/>
        <v>#VALUE!</v>
      </c>
      <c r="F32" s="6" t="e">
        <f t="shared" si="2"/>
        <v>#VALUE!</v>
      </c>
      <c r="G32" s="5">
        <v>0.39652777777777781</v>
      </c>
      <c r="H32" s="5">
        <f t="shared" si="23"/>
        <v>21</v>
      </c>
      <c r="I32" s="1">
        <f t="shared" si="24"/>
        <v>31</v>
      </c>
      <c r="J32" s="6">
        <f t="shared" si="25"/>
        <v>0.8965277777777777</v>
      </c>
      <c r="K32" s="7">
        <f t="shared" si="3"/>
        <v>0.8965277777777777</v>
      </c>
      <c r="M32" s="1">
        <f t="shared" si="4"/>
        <v>1987</v>
      </c>
      <c r="N32" s="8">
        <f t="shared" si="5"/>
        <v>50</v>
      </c>
    </row>
    <row r="33" spans="1:18" x14ac:dyDescent="0.2">
      <c r="A33" s="3">
        <v>31544</v>
      </c>
      <c r="B33" s="1" t="s">
        <v>33</v>
      </c>
      <c r="C33" s="1" t="s">
        <v>33</v>
      </c>
      <c r="D33" s="1" t="e">
        <f t="shared" si="0"/>
        <v>#VALUE!</v>
      </c>
      <c r="E33" s="1" t="e">
        <f t="shared" si="1"/>
        <v>#VALUE!</v>
      </c>
      <c r="F33" s="6" t="e">
        <f t="shared" si="2"/>
        <v>#VALUE!</v>
      </c>
      <c r="G33" s="5">
        <v>0.26527777777777778</v>
      </c>
      <c r="H33" s="5">
        <f t="shared" si="23"/>
        <v>18</v>
      </c>
      <c r="I33" s="1">
        <f t="shared" si="24"/>
        <v>22</v>
      </c>
      <c r="J33" s="6">
        <f t="shared" si="25"/>
        <v>0.76527777777777783</v>
      </c>
      <c r="K33" s="7">
        <f t="shared" si="3"/>
        <v>0.76527777777777783</v>
      </c>
      <c r="M33" s="1">
        <f t="shared" si="4"/>
        <v>1986</v>
      </c>
      <c r="N33" s="8">
        <f t="shared" si="5"/>
        <v>53</v>
      </c>
    </row>
    <row r="34" spans="1:18" x14ac:dyDescent="0.2">
      <c r="A34" s="3">
        <v>31183</v>
      </c>
      <c r="B34" s="1" t="s">
        <v>34</v>
      </c>
      <c r="C34" s="5">
        <v>0.46180555555555558</v>
      </c>
      <c r="D34" s="1">
        <f t="shared" si="0"/>
        <v>11</v>
      </c>
      <c r="E34" s="1">
        <f t="shared" si="1"/>
        <v>5</v>
      </c>
      <c r="F34" s="6">
        <f t="shared" si="2"/>
        <v>0.46180555555555558</v>
      </c>
      <c r="K34" s="7">
        <f t="shared" si="3"/>
        <v>0.46180555555555558</v>
      </c>
      <c r="M34" s="1">
        <f t="shared" si="4"/>
        <v>1985</v>
      </c>
      <c r="N34" s="8">
        <f t="shared" si="5"/>
        <v>57</v>
      </c>
      <c r="Q34" s="1">
        <f>2018*-0.0606</f>
        <v>-122.2908</v>
      </c>
      <c r="R34" s="1">
        <f>Q34+167.63</f>
        <v>45.339199999999991</v>
      </c>
    </row>
    <row r="35" spans="1:18" x14ac:dyDescent="0.2">
      <c r="A35" s="3">
        <v>30810</v>
      </c>
      <c r="B35" s="1" t="s">
        <v>35</v>
      </c>
      <c r="C35" s="1" t="s">
        <v>35</v>
      </c>
      <c r="D35" s="1" t="e">
        <f t="shared" si="0"/>
        <v>#VALUE!</v>
      </c>
      <c r="E35" s="1" t="e">
        <f t="shared" si="1"/>
        <v>#VALUE!</v>
      </c>
      <c r="F35" s="6" t="e">
        <f t="shared" si="2"/>
        <v>#VALUE!</v>
      </c>
      <c r="G35" s="5">
        <v>7.3611111111111113E-2</v>
      </c>
      <c r="H35" s="5">
        <f t="shared" ref="H35:H36" si="26">HOUR(G35)+12</f>
        <v>13</v>
      </c>
      <c r="I35" s="1">
        <f t="shared" ref="I35:I37" si="27">MINUTE(G35)</f>
        <v>46</v>
      </c>
      <c r="J35" s="6">
        <f t="shared" ref="J35:J37" si="28">TIME(H35,I35,0)</f>
        <v>0.57361111111111118</v>
      </c>
      <c r="K35" s="7">
        <f t="shared" si="3"/>
        <v>0.57361111111111118</v>
      </c>
      <c r="M35" s="1">
        <f t="shared" si="4"/>
        <v>1984</v>
      </c>
      <c r="N35" s="8">
        <f t="shared" si="5"/>
        <v>49</v>
      </c>
    </row>
    <row r="36" spans="1:18" x14ac:dyDescent="0.2">
      <c r="A36" s="3">
        <v>30437</v>
      </c>
      <c r="B36" s="1" t="s">
        <v>36</v>
      </c>
      <c r="C36" s="1" t="s">
        <v>36</v>
      </c>
      <c r="D36" s="1" t="e">
        <f t="shared" si="0"/>
        <v>#VALUE!</v>
      </c>
      <c r="E36" s="1" t="e">
        <f t="shared" si="1"/>
        <v>#VALUE!</v>
      </c>
      <c r="F36" s="6" t="e">
        <f t="shared" si="2"/>
        <v>#VALUE!</v>
      </c>
      <c r="G36" s="5">
        <v>0.14305555555555557</v>
      </c>
      <c r="H36" s="5">
        <f t="shared" si="26"/>
        <v>15</v>
      </c>
      <c r="I36" s="1">
        <f t="shared" si="27"/>
        <v>26</v>
      </c>
      <c r="J36" s="6">
        <f t="shared" si="28"/>
        <v>0.6430555555555556</v>
      </c>
      <c r="K36" s="7">
        <f t="shared" si="3"/>
        <v>0.6430555555555556</v>
      </c>
      <c r="M36" s="1">
        <f t="shared" si="4"/>
        <v>1983</v>
      </c>
      <c r="N36" s="8">
        <f t="shared" si="5"/>
        <v>42</v>
      </c>
    </row>
    <row r="37" spans="1:18" x14ac:dyDescent="0.2">
      <c r="A37" s="3">
        <v>30084</v>
      </c>
      <c r="B37" s="1" t="s">
        <v>37</v>
      </c>
      <c r="C37" s="1" t="s">
        <v>37</v>
      </c>
      <c r="D37" s="1" t="e">
        <f t="shared" si="0"/>
        <v>#VALUE!</v>
      </c>
      <c r="E37" s="1" t="e">
        <f t="shared" si="1"/>
        <v>#VALUE!</v>
      </c>
      <c r="F37" s="6" t="e">
        <f t="shared" si="2"/>
        <v>#VALUE!</v>
      </c>
      <c r="G37" s="5">
        <v>0.5</v>
      </c>
      <c r="H37" s="5">
        <f>HOUR(G37)</f>
        <v>12</v>
      </c>
      <c r="I37" s="1">
        <f t="shared" si="27"/>
        <v>0</v>
      </c>
      <c r="J37" s="6">
        <f t="shared" si="28"/>
        <v>0.5</v>
      </c>
      <c r="K37" s="7">
        <f t="shared" si="3"/>
        <v>0.5</v>
      </c>
      <c r="M37" s="1">
        <f t="shared" si="4"/>
        <v>1982</v>
      </c>
      <c r="N37" s="8">
        <f t="shared" si="5"/>
        <v>54</v>
      </c>
    </row>
    <row r="38" spans="1:18" x14ac:dyDescent="0.2">
      <c r="A38" s="3">
        <v>29714</v>
      </c>
      <c r="B38" s="1" t="s">
        <v>38</v>
      </c>
      <c r="C38" s="1" t="s">
        <v>38</v>
      </c>
      <c r="D38" s="1" t="e">
        <f t="shared" si="0"/>
        <v>#VALUE!</v>
      </c>
      <c r="E38" s="1" t="e">
        <f t="shared" si="1"/>
        <v>#VALUE!</v>
      </c>
      <c r="F38" s="6" t="e">
        <f t="shared" si="2"/>
        <v>#VALUE!</v>
      </c>
      <c r="G38" s="5">
        <v>0.26180555555555557</v>
      </c>
      <c r="H38" s="5">
        <f>HOUR(G38)+12</f>
        <v>18</v>
      </c>
      <c r="I38" s="1">
        <f t="shared" ref="I38" si="29">MINUTE(G38)</f>
        <v>17</v>
      </c>
      <c r="J38" s="6">
        <f t="shared" ref="J38" si="30">TIME(H38,I38,0)</f>
        <v>0.76180555555555562</v>
      </c>
      <c r="K38" s="7">
        <f t="shared" si="3"/>
        <v>0.76180555555555562</v>
      </c>
      <c r="M38" s="1">
        <f t="shared" si="4"/>
        <v>1981</v>
      </c>
      <c r="N38" s="8">
        <f t="shared" si="5"/>
        <v>49</v>
      </c>
    </row>
    <row r="39" spans="1:18" x14ac:dyDescent="0.2">
      <c r="A39" s="3">
        <v>29347</v>
      </c>
      <c r="B39" s="1" t="s">
        <v>39</v>
      </c>
      <c r="C39" s="5">
        <v>0.45624999999999999</v>
      </c>
      <c r="D39" s="1">
        <f t="shared" si="0"/>
        <v>10</v>
      </c>
      <c r="E39" s="1">
        <f t="shared" si="1"/>
        <v>57</v>
      </c>
      <c r="F39" s="6">
        <f t="shared" si="2"/>
        <v>0.45624999999999999</v>
      </c>
      <c r="K39" s="7">
        <f t="shared" si="3"/>
        <v>0.45624999999999999</v>
      </c>
      <c r="M39" s="1">
        <f t="shared" si="4"/>
        <v>1980</v>
      </c>
      <c r="N39" s="8">
        <f t="shared" si="5"/>
        <v>47</v>
      </c>
    </row>
    <row r="40" spans="1:18" x14ac:dyDescent="0.2">
      <c r="A40" s="3">
        <v>28977</v>
      </c>
      <c r="B40" s="1" t="s">
        <v>40</v>
      </c>
      <c r="C40" s="5">
        <v>0.21458333333333335</v>
      </c>
      <c r="D40" s="1">
        <f t="shared" si="0"/>
        <v>5</v>
      </c>
      <c r="E40" s="1">
        <f t="shared" si="1"/>
        <v>9</v>
      </c>
      <c r="F40" s="6">
        <f t="shared" si="2"/>
        <v>0.21458333333333335</v>
      </c>
      <c r="K40" s="7">
        <f t="shared" si="3"/>
        <v>0.21458333333333335</v>
      </c>
      <c r="M40" s="1">
        <f t="shared" si="4"/>
        <v>1979</v>
      </c>
      <c r="N40" s="8">
        <f t="shared" si="5"/>
        <v>43</v>
      </c>
    </row>
    <row r="41" spans="1:18" x14ac:dyDescent="0.2">
      <c r="A41" s="3">
        <v>28616</v>
      </c>
      <c r="B41" s="1" t="s">
        <v>41</v>
      </c>
      <c r="C41" s="1" t="s">
        <v>41</v>
      </c>
      <c r="D41" s="1" t="e">
        <f t="shared" si="0"/>
        <v>#VALUE!</v>
      </c>
      <c r="E41" s="1" t="e">
        <f t="shared" si="1"/>
        <v>#VALUE!</v>
      </c>
      <c r="F41" s="6" t="e">
        <f t="shared" si="2"/>
        <v>#VALUE!</v>
      </c>
      <c r="G41" s="5">
        <v>0.35000000000000003</v>
      </c>
      <c r="H41" s="5">
        <f>HOUR(G41)+12</f>
        <v>20</v>
      </c>
      <c r="I41" s="1">
        <f t="shared" ref="I41" si="31">MINUTE(G41)</f>
        <v>24</v>
      </c>
      <c r="J41" s="6">
        <f t="shared" ref="J41" si="32">TIME(H41,I41,0)</f>
        <v>0.85</v>
      </c>
      <c r="K41" s="7">
        <f t="shared" si="3"/>
        <v>0.85</v>
      </c>
      <c r="M41" s="1">
        <f t="shared" si="4"/>
        <v>1978</v>
      </c>
      <c r="N41" s="8">
        <f t="shared" si="5"/>
        <v>47</v>
      </c>
    </row>
    <row r="42" spans="1:18" x14ac:dyDescent="0.2">
      <c r="A42" s="3">
        <v>28252</v>
      </c>
      <c r="B42" s="1" t="s">
        <v>42</v>
      </c>
      <c r="C42" s="5">
        <v>0.53263888888888888</v>
      </c>
      <c r="D42" s="1">
        <f t="shared" si="0"/>
        <v>12</v>
      </c>
      <c r="E42" s="1">
        <f t="shared" si="1"/>
        <v>47</v>
      </c>
      <c r="F42" s="6">
        <f t="shared" si="2"/>
        <v>0.53263888888888888</v>
      </c>
      <c r="K42" s="7">
        <f t="shared" si="3"/>
        <v>0.53263888888888888</v>
      </c>
      <c r="M42" s="1">
        <f t="shared" si="4"/>
        <v>1977</v>
      </c>
      <c r="N42" s="8">
        <f t="shared" si="5"/>
        <v>48</v>
      </c>
    </row>
    <row r="43" spans="1:18" x14ac:dyDescent="0.2">
      <c r="A43" s="3">
        <v>27885</v>
      </c>
      <c r="B43" s="1" t="s">
        <v>43</v>
      </c>
      <c r="C43" s="5">
        <v>0.1388888888888889</v>
      </c>
      <c r="D43" s="1">
        <f t="shared" si="0"/>
        <v>3</v>
      </c>
      <c r="E43" s="1">
        <f t="shared" si="1"/>
        <v>20</v>
      </c>
      <c r="F43" s="6">
        <f t="shared" si="2"/>
        <v>0.1388888888888889</v>
      </c>
      <c r="K43" s="7">
        <f t="shared" si="3"/>
        <v>0.1388888888888889</v>
      </c>
      <c r="M43" s="1">
        <f t="shared" si="4"/>
        <v>1976</v>
      </c>
      <c r="N43" s="8">
        <f t="shared" si="5"/>
        <v>46</v>
      </c>
    </row>
    <row r="44" spans="1:18" x14ac:dyDescent="0.2">
      <c r="A44" s="3">
        <v>27523</v>
      </c>
      <c r="B44" s="1" t="s">
        <v>44</v>
      </c>
      <c r="C44" s="5">
        <v>0.29791666666666666</v>
      </c>
      <c r="D44" s="1">
        <f t="shared" si="0"/>
        <v>7</v>
      </c>
      <c r="E44" s="1">
        <f t="shared" si="1"/>
        <v>9</v>
      </c>
      <c r="F44" s="6">
        <f t="shared" si="2"/>
        <v>0.29791666666666666</v>
      </c>
      <c r="K44" s="7">
        <f t="shared" si="3"/>
        <v>0.29791666666666666</v>
      </c>
      <c r="M44" s="1">
        <f t="shared" si="4"/>
        <v>1975</v>
      </c>
      <c r="N44" s="8">
        <f t="shared" si="5"/>
        <v>50</v>
      </c>
    </row>
    <row r="45" spans="1:18" x14ac:dyDescent="0.2">
      <c r="A45" s="3">
        <v>27159</v>
      </c>
      <c r="B45" s="1" t="s">
        <v>45</v>
      </c>
      <c r="C45" s="1" t="s">
        <v>45</v>
      </c>
      <c r="D45" s="1" t="e">
        <f t="shared" si="0"/>
        <v>#VALUE!</v>
      </c>
      <c r="E45" s="1" t="e">
        <f t="shared" si="1"/>
        <v>#VALUE!</v>
      </c>
      <c r="F45" s="6" t="e">
        <f t="shared" si="2"/>
        <v>#VALUE!</v>
      </c>
      <c r="G45" s="5">
        <v>0.4548611111111111</v>
      </c>
      <c r="H45" s="5">
        <f>HOUR(G45)+12</f>
        <v>22</v>
      </c>
      <c r="I45" s="1">
        <f t="shared" ref="I45" si="33">MINUTE(G45)</f>
        <v>55</v>
      </c>
      <c r="J45" s="6">
        <f t="shared" ref="J45" si="34">TIME(H45,I45,0)</f>
        <v>0.95486111111111116</v>
      </c>
      <c r="K45" s="7">
        <f t="shared" si="3"/>
        <v>0.95486111111111116</v>
      </c>
      <c r="M45" s="1">
        <f t="shared" si="4"/>
        <v>1974</v>
      </c>
      <c r="N45" s="8">
        <f t="shared" si="5"/>
        <v>51</v>
      </c>
    </row>
    <row r="46" spans="1:18" x14ac:dyDescent="0.2">
      <c r="A46" s="3">
        <v>26792</v>
      </c>
      <c r="B46" s="1" t="s">
        <v>46</v>
      </c>
      <c r="C46" s="5">
        <v>0.51597222222222217</v>
      </c>
      <c r="D46" s="1">
        <f t="shared" si="0"/>
        <v>12</v>
      </c>
      <c r="E46" s="1">
        <f t="shared" si="1"/>
        <v>23</v>
      </c>
      <c r="F46" s="6">
        <f t="shared" si="2"/>
        <v>0.51597222222222217</v>
      </c>
      <c r="K46" s="7">
        <f t="shared" si="3"/>
        <v>0.51597222222222217</v>
      </c>
      <c r="M46" s="1">
        <f t="shared" si="4"/>
        <v>1973</v>
      </c>
      <c r="N46" s="8">
        <f t="shared" si="5"/>
        <v>49</v>
      </c>
    </row>
    <row r="47" spans="1:18" x14ac:dyDescent="0.2">
      <c r="A47" s="3">
        <v>26430</v>
      </c>
      <c r="B47" s="1" t="s">
        <v>47</v>
      </c>
      <c r="C47" s="1" t="s">
        <v>47</v>
      </c>
      <c r="D47" s="1" t="e">
        <f t="shared" si="0"/>
        <v>#VALUE!</v>
      </c>
      <c r="E47" s="1" t="e">
        <f t="shared" si="1"/>
        <v>#VALUE!</v>
      </c>
      <c r="F47" s="6" t="e">
        <f t="shared" si="2"/>
        <v>#VALUE!</v>
      </c>
      <c r="G47" s="5">
        <v>0.29166666666666669</v>
      </c>
      <c r="H47" s="5">
        <f t="shared" ref="H47:H49" si="35">HOUR(G47)+12</f>
        <v>19</v>
      </c>
      <c r="I47" s="1">
        <f t="shared" ref="I47:I49" si="36">MINUTE(G47)</f>
        <v>0</v>
      </c>
      <c r="J47" s="6">
        <f t="shared" ref="J47:J49" si="37">TIME(H47,I47,0)</f>
        <v>0.79166666666666663</v>
      </c>
      <c r="K47" s="7">
        <f t="shared" si="3"/>
        <v>0.79166666666666663</v>
      </c>
      <c r="M47" s="1">
        <f t="shared" si="4"/>
        <v>1972</v>
      </c>
      <c r="N47" s="8">
        <f t="shared" si="5"/>
        <v>52</v>
      </c>
    </row>
    <row r="48" spans="1:18" x14ac:dyDescent="0.2">
      <c r="A48" s="3">
        <v>26065</v>
      </c>
      <c r="B48" s="1" t="s">
        <v>48</v>
      </c>
      <c r="C48" s="1" t="s">
        <v>48</v>
      </c>
      <c r="D48" s="1" t="e">
        <f t="shared" si="0"/>
        <v>#VALUE!</v>
      </c>
      <c r="E48" s="1" t="e">
        <f t="shared" si="1"/>
        <v>#VALUE!</v>
      </c>
      <c r="F48" s="6" t="e">
        <f t="shared" si="2"/>
        <v>#VALUE!</v>
      </c>
      <c r="G48" s="5">
        <v>0.23055555555555554</v>
      </c>
      <c r="H48" s="5">
        <f t="shared" si="35"/>
        <v>17</v>
      </c>
      <c r="I48" s="1">
        <f t="shared" si="36"/>
        <v>32</v>
      </c>
      <c r="J48" s="6">
        <f t="shared" si="37"/>
        <v>0.73055555555555562</v>
      </c>
      <c r="K48" s="7">
        <f t="shared" si="3"/>
        <v>0.73055555555555562</v>
      </c>
      <c r="M48" s="1">
        <f t="shared" si="4"/>
        <v>1971</v>
      </c>
      <c r="N48" s="8">
        <f t="shared" si="5"/>
        <v>53</v>
      </c>
    </row>
    <row r="49" spans="1:14" x14ac:dyDescent="0.2">
      <c r="A49" s="3">
        <v>25699</v>
      </c>
      <c r="B49" s="1" t="s">
        <v>49</v>
      </c>
      <c r="C49" s="1" t="s">
        <v>49</v>
      </c>
      <c r="D49" s="1" t="e">
        <f t="shared" si="0"/>
        <v>#VALUE!</v>
      </c>
      <c r="E49" s="1" t="e">
        <f t="shared" si="1"/>
        <v>#VALUE!</v>
      </c>
      <c r="F49" s="6" t="e">
        <f t="shared" si="2"/>
        <v>#VALUE!</v>
      </c>
      <c r="G49" s="5">
        <v>0.23402777777777781</v>
      </c>
      <c r="H49" s="5">
        <f t="shared" si="35"/>
        <v>17</v>
      </c>
      <c r="I49" s="1">
        <f t="shared" si="36"/>
        <v>37</v>
      </c>
      <c r="J49" s="6">
        <f t="shared" si="37"/>
        <v>0.73402777777777783</v>
      </c>
      <c r="K49" s="7">
        <f t="shared" si="3"/>
        <v>0.73402777777777783</v>
      </c>
      <c r="M49" s="1">
        <f t="shared" si="4"/>
        <v>1970</v>
      </c>
      <c r="N49" s="8">
        <f t="shared" si="5"/>
        <v>52</v>
      </c>
    </row>
    <row r="50" spans="1:14" x14ac:dyDescent="0.2">
      <c r="A50" s="3">
        <v>25328</v>
      </c>
      <c r="B50" s="1" t="s">
        <v>50</v>
      </c>
      <c r="C50" s="5">
        <v>0.3972222222222222</v>
      </c>
      <c r="D50" s="1">
        <f t="shared" si="0"/>
        <v>9</v>
      </c>
      <c r="E50" s="1">
        <f t="shared" si="1"/>
        <v>32</v>
      </c>
      <c r="F50" s="6">
        <f t="shared" si="2"/>
        <v>0.3972222222222222</v>
      </c>
      <c r="K50" s="7">
        <f t="shared" si="3"/>
        <v>0.3972222222222222</v>
      </c>
      <c r="M50" s="1">
        <f t="shared" si="4"/>
        <v>1969</v>
      </c>
      <c r="N50" s="8">
        <f t="shared" si="5"/>
        <v>46</v>
      </c>
    </row>
    <row r="51" spans="1:14" x14ac:dyDescent="0.2">
      <c r="A51" s="3">
        <v>24967</v>
      </c>
      <c r="B51" s="1" t="s">
        <v>51</v>
      </c>
      <c r="C51" s="5">
        <v>0.4381944444444445</v>
      </c>
      <c r="D51" s="1">
        <f t="shared" si="0"/>
        <v>10</v>
      </c>
      <c r="E51" s="1">
        <f t="shared" si="1"/>
        <v>31</v>
      </c>
      <c r="F51" s="6">
        <f t="shared" si="2"/>
        <v>0.4381944444444445</v>
      </c>
      <c r="K51" s="7">
        <f t="shared" si="3"/>
        <v>0.4381944444444445</v>
      </c>
      <c r="M51" s="1">
        <f t="shared" si="4"/>
        <v>1968</v>
      </c>
      <c r="N51" s="8">
        <f t="shared" si="5"/>
        <v>50</v>
      </c>
    </row>
    <row r="52" spans="1:14" x14ac:dyDescent="0.2">
      <c r="A52" s="3">
        <v>24604</v>
      </c>
      <c r="B52" s="1" t="s">
        <v>52</v>
      </c>
      <c r="C52" s="5">
        <v>0.28263888888888888</v>
      </c>
      <c r="D52" s="1">
        <f t="shared" si="0"/>
        <v>6</v>
      </c>
      <c r="E52" s="1">
        <f t="shared" si="1"/>
        <v>47</v>
      </c>
      <c r="F52" s="6">
        <f t="shared" si="2"/>
        <v>0.28263888888888888</v>
      </c>
      <c r="K52" s="7">
        <f t="shared" si="3"/>
        <v>0.28263888888888888</v>
      </c>
      <c r="M52" s="1">
        <f t="shared" si="4"/>
        <v>1967</v>
      </c>
      <c r="N52" s="8">
        <f t="shared" si="5"/>
        <v>53</v>
      </c>
    </row>
    <row r="53" spans="1:14" x14ac:dyDescent="0.2">
      <c r="A53" s="3">
        <v>24238</v>
      </c>
      <c r="B53" s="1" t="s">
        <v>53</v>
      </c>
      <c r="C53" s="5">
        <v>0.24652777777777779</v>
      </c>
      <c r="D53" s="1">
        <f t="shared" si="0"/>
        <v>5</v>
      </c>
      <c r="E53" s="1">
        <f t="shared" si="1"/>
        <v>55</v>
      </c>
      <c r="F53" s="6">
        <f t="shared" si="2"/>
        <v>0.24652777777777779</v>
      </c>
      <c r="K53" s="7">
        <f t="shared" si="3"/>
        <v>0.24652777777777779</v>
      </c>
      <c r="M53" s="1">
        <f t="shared" si="4"/>
        <v>1966</v>
      </c>
      <c r="N53" s="8">
        <f t="shared" si="5"/>
        <v>52</v>
      </c>
    </row>
    <row r="54" spans="1:14" x14ac:dyDescent="0.2">
      <c r="A54" s="3">
        <v>23880</v>
      </c>
      <c r="B54" s="1" t="s">
        <v>54</v>
      </c>
      <c r="C54" s="5">
        <v>0.20416666666666669</v>
      </c>
      <c r="D54" s="1">
        <f t="shared" si="0"/>
        <v>4</v>
      </c>
      <c r="E54" s="1">
        <f t="shared" si="1"/>
        <v>54</v>
      </c>
      <c r="F54" s="6">
        <f t="shared" si="2"/>
        <v>0.20416666666666669</v>
      </c>
      <c r="K54" s="7">
        <f t="shared" si="3"/>
        <v>0.20416666666666669</v>
      </c>
      <c r="M54" s="1">
        <f t="shared" si="4"/>
        <v>1965</v>
      </c>
      <c r="N54" s="8">
        <f t="shared" si="5"/>
        <v>59</v>
      </c>
    </row>
    <row r="55" spans="1:14" x14ac:dyDescent="0.2">
      <c r="A55" s="3">
        <v>23525</v>
      </c>
      <c r="B55" s="1" t="s">
        <v>55</v>
      </c>
      <c r="C55" s="5">
        <v>0.50902777777777775</v>
      </c>
      <c r="D55" s="1">
        <f t="shared" si="0"/>
        <v>12</v>
      </c>
      <c r="E55" s="1">
        <f t="shared" si="1"/>
        <v>13</v>
      </c>
      <c r="F55" s="6">
        <f t="shared" si="2"/>
        <v>0.50902777777777775</v>
      </c>
      <c r="K55" s="7">
        <f t="shared" si="3"/>
        <v>0.50902777777777775</v>
      </c>
      <c r="M55" s="1">
        <f t="shared" si="4"/>
        <v>1964</v>
      </c>
      <c r="N55" s="8">
        <f t="shared" si="5"/>
        <v>69</v>
      </c>
    </row>
    <row r="56" spans="1:14" x14ac:dyDescent="0.2">
      <c r="A56" s="3">
        <v>23136</v>
      </c>
      <c r="B56" s="1" t="s">
        <v>33</v>
      </c>
      <c r="C56" s="1" t="s">
        <v>33</v>
      </c>
      <c r="D56" s="1" t="e">
        <f t="shared" si="0"/>
        <v>#VALUE!</v>
      </c>
      <c r="E56" s="1" t="e">
        <f t="shared" si="1"/>
        <v>#VALUE!</v>
      </c>
      <c r="F56" s="6" t="e">
        <f t="shared" si="2"/>
        <v>#VALUE!</v>
      </c>
      <c r="G56" s="5">
        <v>0.26527777777777778</v>
      </c>
      <c r="H56" s="5">
        <f>HOUR(G56)+12</f>
        <v>18</v>
      </c>
      <c r="I56" s="1">
        <f t="shared" ref="I56" si="38">MINUTE(G56)</f>
        <v>22</v>
      </c>
      <c r="J56" s="6">
        <f t="shared" ref="J56" si="39">TIME(H56,I56,0)</f>
        <v>0.76527777777777783</v>
      </c>
      <c r="K56" s="7">
        <f t="shared" si="3"/>
        <v>0.76527777777777783</v>
      </c>
      <c r="M56" s="1">
        <f t="shared" si="4"/>
        <v>1963</v>
      </c>
      <c r="N56" s="8">
        <f t="shared" si="5"/>
        <v>46</v>
      </c>
    </row>
    <row r="57" spans="1:14" x14ac:dyDescent="0.2">
      <c r="A57" s="3">
        <v>22782</v>
      </c>
      <c r="B57" s="1" t="s">
        <v>56</v>
      </c>
      <c r="C57" s="5">
        <v>6.8749999999999992E-2</v>
      </c>
      <c r="D57" s="1">
        <f t="shared" si="0"/>
        <v>1</v>
      </c>
      <c r="E57" s="1">
        <f t="shared" si="1"/>
        <v>39</v>
      </c>
      <c r="F57" s="6">
        <f t="shared" si="2"/>
        <v>6.8749999999999992E-2</v>
      </c>
      <c r="K57" s="7">
        <f t="shared" si="3"/>
        <v>6.8749999999999992E-2</v>
      </c>
      <c r="M57" s="1">
        <f t="shared" si="4"/>
        <v>1962</v>
      </c>
      <c r="N57" s="8">
        <f t="shared" si="5"/>
        <v>57</v>
      </c>
    </row>
    <row r="58" spans="1:14" x14ac:dyDescent="0.2">
      <c r="A58" s="3">
        <v>22410</v>
      </c>
      <c r="B58" s="1" t="s">
        <v>57</v>
      </c>
      <c r="C58" s="5">
        <v>0.18680555555555556</v>
      </c>
      <c r="D58" s="1">
        <f t="shared" si="0"/>
        <v>4</v>
      </c>
      <c r="E58" s="1">
        <f t="shared" si="1"/>
        <v>29</v>
      </c>
      <c r="F58" s="6">
        <f t="shared" si="2"/>
        <v>0.18680555555555556</v>
      </c>
      <c r="K58" s="7">
        <f t="shared" si="3"/>
        <v>0.18680555555555556</v>
      </c>
      <c r="M58" s="1">
        <f t="shared" si="4"/>
        <v>1961</v>
      </c>
      <c r="N58" s="8">
        <f t="shared" si="5"/>
        <v>50</v>
      </c>
    </row>
    <row r="59" spans="1:14" x14ac:dyDescent="0.2">
      <c r="A59" s="3">
        <v>22040</v>
      </c>
      <c r="B59" s="1" t="s">
        <v>58</v>
      </c>
      <c r="C59" s="1" t="s">
        <v>58</v>
      </c>
      <c r="D59" s="1" t="e">
        <f t="shared" si="0"/>
        <v>#VALUE!</v>
      </c>
      <c r="E59" s="1" t="e">
        <f t="shared" si="1"/>
        <v>#VALUE!</v>
      </c>
      <c r="F59" s="6" t="e">
        <f t="shared" si="2"/>
        <v>#VALUE!</v>
      </c>
      <c r="G59" s="5">
        <v>0.28472222222222221</v>
      </c>
      <c r="H59" s="5">
        <f t="shared" ref="H59:H63" si="40">HOUR(G59)+12</f>
        <v>18</v>
      </c>
      <c r="I59" s="1">
        <f t="shared" ref="I59:I63" si="41">MINUTE(G59)</f>
        <v>50</v>
      </c>
      <c r="J59" s="6">
        <f t="shared" ref="J59:J63" si="42">TIME(H59,I59,0)</f>
        <v>0.78472222222222221</v>
      </c>
      <c r="K59" s="7">
        <f t="shared" si="3"/>
        <v>0.78472222222222221</v>
      </c>
      <c r="M59" s="1">
        <f t="shared" si="4"/>
        <v>1960</v>
      </c>
      <c r="N59" s="8">
        <f t="shared" si="5"/>
        <v>45</v>
      </c>
    </row>
    <row r="60" spans="1:14" x14ac:dyDescent="0.2">
      <c r="A60" s="3">
        <v>21685</v>
      </c>
      <c r="B60" s="1" t="s">
        <v>59</v>
      </c>
      <c r="C60" s="1" t="s">
        <v>59</v>
      </c>
      <c r="D60" s="1" t="e">
        <f t="shared" si="0"/>
        <v>#VALUE!</v>
      </c>
      <c r="E60" s="1" t="e">
        <f t="shared" si="1"/>
        <v>#VALUE!</v>
      </c>
      <c r="F60" s="6" t="e">
        <f t="shared" si="2"/>
        <v>#VALUE!</v>
      </c>
      <c r="G60" s="5">
        <v>4.2361111111111106E-2</v>
      </c>
      <c r="H60" s="5">
        <f t="shared" si="40"/>
        <v>13</v>
      </c>
      <c r="I60" s="1">
        <f t="shared" si="41"/>
        <v>1</v>
      </c>
      <c r="J60" s="6">
        <f t="shared" si="42"/>
        <v>0.54236111111111118</v>
      </c>
      <c r="K60" s="7">
        <f t="shared" si="3"/>
        <v>0.54236111111111118</v>
      </c>
      <c r="M60" s="1">
        <f t="shared" si="4"/>
        <v>1959</v>
      </c>
      <c r="N60" s="8">
        <f t="shared" si="5"/>
        <v>56</v>
      </c>
    </row>
    <row r="61" spans="1:14" x14ac:dyDescent="0.2">
      <c r="A61" s="3">
        <v>21309</v>
      </c>
      <c r="B61" s="1" t="s">
        <v>60</v>
      </c>
      <c r="C61" s="1" t="s">
        <v>60</v>
      </c>
      <c r="D61" s="1" t="e">
        <f t="shared" si="0"/>
        <v>#VALUE!</v>
      </c>
      <c r="E61" s="1" t="e">
        <f t="shared" si="1"/>
        <v>#VALUE!</v>
      </c>
      <c r="F61" s="6" t="e">
        <f t="shared" si="2"/>
        <v>#VALUE!</v>
      </c>
      <c r="G61" s="5">
        <v>9.0972222222222218E-2</v>
      </c>
      <c r="H61" s="5">
        <f t="shared" si="40"/>
        <v>14</v>
      </c>
      <c r="I61" s="1">
        <f t="shared" si="41"/>
        <v>11</v>
      </c>
      <c r="J61" s="6">
        <f t="shared" si="42"/>
        <v>0.59097222222222223</v>
      </c>
      <c r="K61" s="7">
        <f t="shared" si="3"/>
        <v>0.59097222222222223</v>
      </c>
      <c r="M61" s="1">
        <f t="shared" si="4"/>
        <v>1958</v>
      </c>
      <c r="N61" s="8">
        <f t="shared" si="5"/>
        <v>45</v>
      </c>
    </row>
    <row r="62" spans="1:14" x14ac:dyDescent="0.2">
      <c r="A62" s="3">
        <v>20949</v>
      </c>
      <c r="B62" s="1" t="s">
        <v>61</v>
      </c>
      <c r="C62" s="1" t="s">
        <v>61</v>
      </c>
      <c r="D62" s="1" t="e">
        <f t="shared" si="0"/>
        <v>#VALUE!</v>
      </c>
      <c r="E62" s="1" t="e">
        <f t="shared" si="1"/>
        <v>#VALUE!</v>
      </c>
      <c r="F62" s="6" t="e">
        <f t="shared" si="2"/>
        <v>#VALUE!</v>
      </c>
      <c r="G62" s="5">
        <v>0.1125</v>
      </c>
      <c r="H62" s="5">
        <f t="shared" si="40"/>
        <v>14</v>
      </c>
      <c r="I62" s="1">
        <f t="shared" si="41"/>
        <v>42</v>
      </c>
      <c r="J62" s="6">
        <f t="shared" si="42"/>
        <v>0.61249999999999993</v>
      </c>
      <c r="K62" s="7">
        <f t="shared" si="3"/>
        <v>0.61249999999999993</v>
      </c>
      <c r="M62" s="1">
        <f t="shared" si="4"/>
        <v>1957</v>
      </c>
      <c r="N62" s="8">
        <f t="shared" si="5"/>
        <v>50</v>
      </c>
    </row>
    <row r="63" spans="1:14" x14ac:dyDescent="0.2">
      <c r="A63" s="3">
        <v>20582</v>
      </c>
      <c r="B63" s="1" t="s">
        <v>62</v>
      </c>
      <c r="C63" s="1" t="s">
        <v>62</v>
      </c>
      <c r="D63" s="1" t="e">
        <f t="shared" si="0"/>
        <v>#VALUE!</v>
      </c>
      <c r="E63" s="1" t="e">
        <f t="shared" si="1"/>
        <v>#VALUE!</v>
      </c>
      <c r="F63" s="6" t="e">
        <f t="shared" si="2"/>
        <v>#VALUE!</v>
      </c>
      <c r="G63" s="5">
        <v>0.16874999999999998</v>
      </c>
      <c r="H63" s="5">
        <f t="shared" si="40"/>
        <v>16</v>
      </c>
      <c r="I63" s="1">
        <f t="shared" si="41"/>
        <v>3</v>
      </c>
      <c r="J63" s="6">
        <f t="shared" si="42"/>
        <v>0.66875000000000007</v>
      </c>
      <c r="K63" s="7">
        <f t="shared" si="3"/>
        <v>0.66875000000000007</v>
      </c>
      <c r="M63" s="1">
        <f t="shared" si="4"/>
        <v>1956</v>
      </c>
      <c r="N63" s="8">
        <f t="shared" si="5"/>
        <v>48</v>
      </c>
    </row>
    <row r="64" spans="1:14" x14ac:dyDescent="0.2">
      <c r="A64" s="3">
        <v>20222</v>
      </c>
      <c r="B64" s="1" t="s">
        <v>19</v>
      </c>
      <c r="C64" s="1" t="s">
        <v>19</v>
      </c>
      <c r="D64" s="1" t="e">
        <f t="shared" si="0"/>
        <v>#VALUE!</v>
      </c>
      <c r="E64" s="1" t="e">
        <f t="shared" si="1"/>
        <v>#VALUE!</v>
      </c>
      <c r="F64" s="6" t="e">
        <f t="shared" si="2"/>
        <v>#VALUE!</v>
      </c>
      <c r="K64" s="7"/>
      <c r="M64" s="1">
        <f t="shared" si="4"/>
        <v>1955</v>
      </c>
      <c r="N64" s="8">
        <f t="shared" si="5"/>
        <v>54</v>
      </c>
    </row>
    <row r="65" spans="1:14" x14ac:dyDescent="0.2">
      <c r="A65" s="3">
        <v>19856</v>
      </c>
      <c r="B65" s="1" t="s">
        <v>63</v>
      </c>
      <c r="C65" s="5">
        <v>0.4458333333333333</v>
      </c>
      <c r="D65" s="1">
        <f t="shared" si="0"/>
        <v>10</v>
      </c>
      <c r="E65" s="1">
        <f t="shared" si="1"/>
        <v>42</v>
      </c>
      <c r="F65" s="6">
        <f t="shared" si="2"/>
        <v>0.4458333333333333</v>
      </c>
      <c r="K65" s="7">
        <f t="shared" si="3"/>
        <v>0.4458333333333333</v>
      </c>
      <c r="M65" s="1">
        <f t="shared" si="4"/>
        <v>1954</v>
      </c>
      <c r="N65" s="8">
        <f t="shared" si="5"/>
        <v>53</v>
      </c>
    </row>
    <row r="66" spans="1:14" x14ac:dyDescent="0.2">
      <c r="A66" s="3">
        <v>19484</v>
      </c>
      <c r="B66" s="1" t="s">
        <v>64</v>
      </c>
      <c r="C66" s="5">
        <v>0.35000000000000003</v>
      </c>
      <c r="D66" s="1">
        <f t="shared" si="0"/>
        <v>8</v>
      </c>
      <c r="E66" s="1">
        <f t="shared" si="1"/>
        <v>24</v>
      </c>
      <c r="F66" s="6">
        <f t="shared" si="2"/>
        <v>0.35000000000000003</v>
      </c>
      <c r="K66" s="7">
        <f t="shared" si="3"/>
        <v>0.35000000000000003</v>
      </c>
      <c r="M66" s="1">
        <f t="shared" si="4"/>
        <v>1953</v>
      </c>
      <c r="N66" s="8">
        <f t="shared" si="5"/>
        <v>46</v>
      </c>
    </row>
    <row r="67" spans="1:14" x14ac:dyDescent="0.2">
      <c r="A67" s="3">
        <v>19126</v>
      </c>
      <c r="B67" s="1" t="s">
        <v>65</v>
      </c>
      <c r="C67" s="1" t="s">
        <v>65</v>
      </c>
      <c r="D67" s="1" t="e">
        <f t="shared" ref="D67:D123" si="43">HOUR(C67)</f>
        <v>#VALUE!</v>
      </c>
      <c r="E67" s="1" t="e">
        <f t="shared" ref="E67:E123" si="44">MINUTE(C67)</f>
        <v>#VALUE!</v>
      </c>
      <c r="F67" s="6" t="e">
        <f t="shared" ref="F67:F123" si="45">TIME(D67,E67,0)</f>
        <v>#VALUE!</v>
      </c>
      <c r="G67" s="5">
        <v>9.3055555555555558E-2</v>
      </c>
      <c r="H67" s="5">
        <f t="shared" ref="H67:H71" si="46">HOUR(G67)+12</f>
        <v>14</v>
      </c>
      <c r="I67" s="1">
        <f t="shared" ref="I67:I71" si="47">MINUTE(G67)</f>
        <v>14</v>
      </c>
      <c r="J67" s="6">
        <f t="shared" ref="J67:J71" si="48">TIME(H67,I67,0)</f>
        <v>0.59305555555555556</v>
      </c>
      <c r="K67" s="7">
        <f t="shared" ref="K67:K123" si="49">IF(ISNUMBER(F67),F67,J67)</f>
        <v>0.59305555555555556</v>
      </c>
      <c r="M67" s="1">
        <f t="shared" ref="M67:M123" si="50">YEAR(A67)</f>
        <v>1952</v>
      </c>
      <c r="N67" s="8">
        <f t="shared" ref="N67:N123" si="51">A67-DATE(M67,3,20)</f>
        <v>53</v>
      </c>
    </row>
    <row r="68" spans="1:14" x14ac:dyDescent="0.2">
      <c r="A68" s="3">
        <v>18756</v>
      </c>
      <c r="B68" s="1" t="s">
        <v>66</v>
      </c>
      <c r="C68" s="1" t="s">
        <v>66</v>
      </c>
      <c r="D68" s="1" t="e">
        <f t="shared" si="43"/>
        <v>#VALUE!</v>
      </c>
      <c r="E68" s="1" t="e">
        <f t="shared" si="44"/>
        <v>#VALUE!</v>
      </c>
      <c r="F68" s="6" t="e">
        <f t="shared" si="45"/>
        <v>#VALUE!</v>
      </c>
      <c r="G68" s="5">
        <v>0.46249999999999997</v>
      </c>
      <c r="H68" s="5">
        <f t="shared" si="46"/>
        <v>23</v>
      </c>
      <c r="I68" s="1">
        <f t="shared" si="47"/>
        <v>6</v>
      </c>
      <c r="J68" s="6">
        <f t="shared" si="48"/>
        <v>0.96250000000000002</v>
      </c>
      <c r="K68" s="7">
        <f t="shared" si="49"/>
        <v>0.96250000000000002</v>
      </c>
      <c r="M68" s="1">
        <f t="shared" si="50"/>
        <v>1951</v>
      </c>
      <c r="N68" s="8">
        <f t="shared" si="51"/>
        <v>49</v>
      </c>
    </row>
    <row r="69" spans="1:14" x14ac:dyDescent="0.2">
      <c r="A69" s="3">
        <v>18393</v>
      </c>
      <c r="B69" s="1" t="s">
        <v>67</v>
      </c>
      <c r="C69" s="1" t="s">
        <v>67</v>
      </c>
      <c r="D69" s="1" t="e">
        <f t="shared" si="43"/>
        <v>#VALUE!</v>
      </c>
      <c r="E69" s="1" t="e">
        <f t="shared" si="44"/>
        <v>#VALUE!</v>
      </c>
      <c r="F69" s="6" t="e">
        <f t="shared" si="45"/>
        <v>#VALUE!</v>
      </c>
      <c r="G69" s="5">
        <v>0.50902777777777775</v>
      </c>
      <c r="H69" s="5">
        <f>HOUR(G69)</f>
        <v>12</v>
      </c>
      <c r="I69" s="1">
        <f t="shared" si="47"/>
        <v>13</v>
      </c>
      <c r="J69" s="6">
        <f t="shared" si="48"/>
        <v>0.50902777777777775</v>
      </c>
      <c r="K69" s="7">
        <f t="shared" si="49"/>
        <v>0.50902777777777775</v>
      </c>
      <c r="M69" s="1">
        <f t="shared" si="50"/>
        <v>1950</v>
      </c>
      <c r="N69" s="8">
        <f t="shared" si="51"/>
        <v>51</v>
      </c>
    </row>
    <row r="70" spans="1:14" x14ac:dyDescent="0.2">
      <c r="A70" s="3">
        <v>18031</v>
      </c>
      <c r="B70" s="1" t="s">
        <v>68</v>
      </c>
      <c r="C70" s="1" t="s">
        <v>68</v>
      </c>
      <c r="D70" s="1" t="e">
        <f t="shared" si="43"/>
        <v>#VALUE!</v>
      </c>
      <c r="E70" s="1" t="e">
        <f t="shared" si="44"/>
        <v>#VALUE!</v>
      </c>
      <c r="F70" s="6" t="e">
        <f t="shared" si="45"/>
        <v>#VALUE!</v>
      </c>
      <c r="G70" s="5">
        <v>6.3194444444444442E-2</v>
      </c>
      <c r="H70" s="5">
        <f t="shared" si="46"/>
        <v>13</v>
      </c>
      <c r="I70" s="1">
        <f t="shared" si="47"/>
        <v>31</v>
      </c>
      <c r="J70" s="6">
        <f t="shared" si="48"/>
        <v>0.56319444444444444</v>
      </c>
      <c r="K70" s="7">
        <f t="shared" si="49"/>
        <v>0.56319444444444444</v>
      </c>
      <c r="M70" s="1">
        <f t="shared" si="50"/>
        <v>1949</v>
      </c>
      <c r="N70" s="8">
        <f t="shared" si="51"/>
        <v>54</v>
      </c>
    </row>
    <row r="71" spans="1:14" x14ac:dyDescent="0.2">
      <c r="A71" s="3">
        <v>17665</v>
      </c>
      <c r="B71" s="1" t="s">
        <v>69</v>
      </c>
      <c r="C71" s="1" t="s">
        <v>69</v>
      </c>
      <c r="D71" s="1" t="e">
        <f t="shared" si="43"/>
        <v>#VALUE!</v>
      </c>
      <c r="E71" s="1" t="e">
        <f t="shared" si="44"/>
        <v>#VALUE!</v>
      </c>
      <c r="F71" s="6" t="e">
        <f t="shared" si="45"/>
        <v>#VALUE!</v>
      </c>
      <c r="G71" s="5">
        <v>0.17708333333333334</v>
      </c>
      <c r="H71" s="5">
        <f t="shared" si="46"/>
        <v>16</v>
      </c>
      <c r="I71" s="1">
        <f t="shared" si="47"/>
        <v>15</v>
      </c>
      <c r="J71" s="6">
        <f t="shared" si="48"/>
        <v>0.67708333333333337</v>
      </c>
      <c r="K71" s="7">
        <f t="shared" si="49"/>
        <v>0.67708333333333337</v>
      </c>
      <c r="M71" s="1">
        <f t="shared" si="50"/>
        <v>1948</v>
      </c>
      <c r="N71" s="8">
        <f t="shared" si="51"/>
        <v>53</v>
      </c>
    </row>
    <row r="72" spans="1:14" x14ac:dyDescent="0.2">
      <c r="A72" s="3">
        <v>17296</v>
      </c>
      <c r="B72" s="1" t="s">
        <v>19</v>
      </c>
      <c r="C72" s="1" t="s">
        <v>19</v>
      </c>
      <c r="D72" s="1" t="e">
        <f t="shared" si="43"/>
        <v>#VALUE!</v>
      </c>
      <c r="E72" s="1" t="e">
        <f t="shared" si="44"/>
        <v>#VALUE!</v>
      </c>
      <c r="F72" s="6" t="e">
        <f t="shared" si="45"/>
        <v>#VALUE!</v>
      </c>
      <c r="K72" s="7"/>
      <c r="M72" s="1">
        <f t="shared" si="50"/>
        <v>1947</v>
      </c>
      <c r="N72" s="8">
        <f t="shared" si="51"/>
        <v>50</v>
      </c>
    </row>
    <row r="73" spans="1:14" x14ac:dyDescent="0.2">
      <c r="A73" s="3">
        <v>16931</v>
      </c>
      <c r="B73" s="1" t="s">
        <v>70</v>
      </c>
      <c r="C73" s="1" t="s">
        <v>70</v>
      </c>
      <c r="D73" s="1" t="e">
        <f t="shared" si="43"/>
        <v>#VALUE!</v>
      </c>
      <c r="E73" s="1" t="e">
        <f t="shared" si="44"/>
        <v>#VALUE!</v>
      </c>
      <c r="F73" s="6" t="e">
        <f t="shared" si="45"/>
        <v>#VALUE!</v>
      </c>
      <c r="G73" s="5">
        <v>0.15138888888888888</v>
      </c>
      <c r="H73" s="5">
        <f t="shared" ref="H73:H76" si="52">HOUR(G73)+12</f>
        <v>15</v>
      </c>
      <c r="I73" s="1">
        <f t="shared" ref="I73:I76" si="53">MINUTE(G73)</f>
        <v>38</v>
      </c>
      <c r="J73" s="6">
        <f t="shared" ref="J73:J76" si="54">TIME(H73,I73,0)</f>
        <v>0.65138888888888891</v>
      </c>
      <c r="K73" s="7">
        <f t="shared" si="49"/>
        <v>0.65138888888888891</v>
      </c>
      <c r="M73" s="1">
        <f t="shared" si="50"/>
        <v>1946</v>
      </c>
      <c r="N73" s="8">
        <f t="shared" si="51"/>
        <v>50</v>
      </c>
    </row>
    <row r="74" spans="1:14" x14ac:dyDescent="0.2">
      <c r="A74" s="3">
        <v>16573</v>
      </c>
      <c r="B74" s="1" t="s">
        <v>32</v>
      </c>
      <c r="C74" s="1" t="s">
        <v>32</v>
      </c>
      <c r="D74" s="1" t="e">
        <f t="shared" si="43"/>
        <v>#VALUE!</v>
      </c>
      <c r="E74" s="1" t="e">
        <f t="shared" si="44"/>
        <v>#VALUE!</v>
      </c>
      <c r="F74" s="6" t="e">
        <f t="shared" si="45"/>
        <v>#VALUE!</v>
      </c>
      <c r="G74" s="5">
        <v>0.39652777777777781</v>
      </c>
      <c r="H74" s="5">
        <f t="shared" si="52"/>
        <v>21</v>
      </c>
      <c r="I74" s="1">
        <f t="shared" si="53"/>
        <v>31</v>
      </c>
      <c r="J74" s="6">
        <f t="shared" si="54"/>
        <v>0.8965277777777777</v>
      </c>
      <c r="K74" s="7">
        <f t="shared" si="49"/>
        <v>0.8965277777777777</v>
      </c>
      <c r="M74" s="1">
        <f t="shared" si="50"/>
        <v>1945</v>
      </c>
      <c r="N74" s="8">
        <f t="shared" si="51"/>
        <v>57</v>
      </c>
    </row>
    <row r="75" spans="1:14" x14ac:dyDescent="0.2">
      <c r="A75" s="3">
        <v>16197</v>
      </c>
      <c r="B75" s="1" t="s">
        <v>71</v>
      </c>
      <c r="C75" s="1" t="s">
        <v>71</v>
      </c>
      <c r="D75" s="1" t="e">
        <f t="shared" si="43"/>
        <v>#VALUE!</v>
      </c>
      <c r="E75" s="1" t="e">
        <f t="shared" si="44"/>
        <v>#VALUE!</v>
      </c>
      <c r="F75" s="6" t="e">
        <f t="shared" si="45"/>
        <v>#VALUE!</v>
      </c>
      <c r="G75" s="5">
        <v>6.0416666666666667E-2</v>
      </c>
      <c r="H75" s="5">
        <f t="shared" si="52"/>
        <v>13</v>
      </c>
      <c r="I75" s="1">
        <f t="shared" si="53"/>
        <v>27</v>
      </c>
      <c r="J75" s="6">
        <f t="shared" si="54"/>
        <v>0.56041666666666667</v>
      </c>
      <c r="K75" s="7">
        <f t="shared" si="49"/>
        <v>0.56041666666666667</v>
      </c>
      <c r="M75" s="1">
        <f t="shared" si="50"/>
        <v>1944</v>
      </c>
      <c r="N75" s="8">
        <f t="shared" si="51"/>
        <v>46</v>
      </c>
    </row>
    <row r="76" spans="1:14" x14ac:dyDescent="0.2">
      <c r="A76" s="3">
        <v>15828</v>
      </c>
      <c r="B76" s="1" t="s">
        <v>47</v>
      </c>
      <c r="C76" s="1" t="s">
        <v>47</v>
      </c>
      <c r="D76" s="1" t="e">
        <f t="shared" si="43"/>
        <v>#VALUE!</v>
      </c>
      <c r="E76" s="1" t="e">
        <f t="shared" si="44"/>
        <v>#VALUE!</v>
      </c>
      <c r="F76" s="6" t="e">
        <f t="shared" si="45"/>
        <v>#VALUE!</v>
      </c>
      <c r="G76" s="5">
        <v>0.29166666666666669</v>
      </c>
      <c r="H76" s="5">
        <f t="shared" si="52"/>
        <v>19</v>
      </c>
      <c r="I76" s="1">
        <f t="shared" si="53"/>
        <v>0</v>
      </c>
      <c r="J76" s="6">
        <f t="shared" si="54"/>
        <v>0.79166666666666663</v>
      </c>
      <c r="K76" s="7">
        <f t="shared" si="49"/>
        <v>0.79166666666666663</v>
      </c>
      <c r="M76" s="1">
        <f t="shared" si="50"/>
        <v>1943</v>
      </c>
      <c r="N76" s="8">
        <f t="shared" si="51"/>
        <v>43</v>
      </c>
    </row>
    <row r="77" spans="1:14" x14ac:dyDescent="0.2">
      <c r="A77" s="3">
        <v>15467</v>
      </c>
      <c r="B77" s="1" t="s">
        <v>72</v>
      </c>
      <c r="C77" s="5">
        <v>0.4375</v>
      </c>
      <c r="D77" s="1">
        <f t="shared" si="43"/>
        <v>10</v>
      </c>
      <c r="E77" s="1">
        <f t="shared" si="44"/>
        <v>30</v>
      </c>
      <c r="F77" s="6">
        <f t="shared" si="45"/>
        <v>0.4375</v>
      </c>
      <c r="K77" s="7">
        <f t="shared" si="49"/>
        <v>0.4375</v>
      </c>
      <c r="M77" s="1">
        <f t="shared" si="50"/>
        <v>1942</v>
      </c>
      <c r="N77" s="8">
        <f t="shared" si="51"/>
        <v>47</v>
      </c>
    </row>
    <row r="78" spans="1:14" x14ac:dyDescent="0.2">
      <c r="A78" s="3">
        <v>15096</v>
      </c>
      <c r="B78" s="1" t="s">
        <v>19</v>
      </c>
      <c r="C78" s="1" t="s">
        <v>19</v>
      </c>
      <c r="D78" s="1" t="e">
        <f t="shared" si="43"/>
        <v>#VALUE!</v>
      </c>
      <c r="E78" s="1" t="e">
        <f t="shared" si="44"/>
        <v>#VALUE!</v>
      </c>
      <c r="F78" s="6" t="e">
        <f t="shared" si="45"/>
        <v>#VALUE!</v>
      </c>
      <c r="K78" s="7"/>
      <c r="M78" s="1">
        <f t="shared" si="50"/>
        <v>1941</v>
      </c>
      <c r="N78" s="8">
        <f t="shared" si="51"/>
        <v>41</v>
      </c>
    </row>
    <row r="79" spans="1:14" x14ac:dyDescent="0.2">
      <c r="A79" s="3">
        <v>14729</v>
      </c>
      <c r="B79" s="1" t="s">
        <v>73</v>
      </c>
      <c r="C79" s="1" t="s">
        <v>73</v>
      </c>
      <c r="D79" s="1" t="e">
        <f t="shared" si="43"/>
        <v>#VALUE!</v>
      </c>
      <c r="E79" s="1" t="e">
        <f t="shared" si="44"/>
        <v>#VALUE!</v>
      </c>
      <c r="F79" s="6" t="e">
        <f t="shared" si="45"/>
        <v>#VALUE!</v>
      </c>
      <c r="G79" s="5">
        <v>7.9166666666666663E-2</v>
      </c>
      <c r="H79" s="5">
        <f>HOUR(G79)+12</f>
        <v>13</v>
      </c>
      <c r="I79" s="1">
        <f t="shared" ref="I79" si="55">MINUTE(G79)</f>
        <v>54</v>
      </c>
      <c r="J79" s="6">
        <f t="shared" ref="J79" si="56">TIME(H79,I79,0)</f>
        <v>0.57916666666666672</v>
      </c>
      <c r="K79" s="7">
        <f t="shared" si="49"/>
        <v>0.57916666666666672</v>
      </c>
      <c r="M79" s="1">
        <f t="shared" si="50"/>
        <v>1940</v>
      </c>
      <c r="N79" s="8">
        <f t="shared" si="51"/>
        <v>39</v>
      </c>
    </row>
    <row r="80" spans="1:14" x14ac:dyDescent="0.2">
      <c r="A80" s="3">
        <v>14377</v>
      </c>
      <c r="B80" s="1" t="s">
        <v>74</v>
      </c>
      <c r="C80" s="5">
        <v>0.49652777777777773</v>
      </c>
      <c r="D80" s="1">
        <f t="shared" si="43"/>
        <v>11</v>
      </c>
      <c r="E80" s="1">
        <f t="shared" si="44"/>
        <v>55</v>
      </c>
      <c r="F80" s="6">
        <f t="shared" si="45"/>
        <v>0.49652777777777773</v>
      </c>
      <c r="K80" s="7">
        <f t="shared" si="49"/>
        <v>0.49652777777777773</v>
      </c>
      <c r="M80" s="1">
        <f t="shared" si="50"/>
        <v>1939</v>
      </c>
      <c r="N80" s="8">
        <f t="shared" si="51"/>
        <v>53</v>
      </c>
    </row>
    <row r="81" spans="1:14" x14ac:dyDescent="0.2">
      <c r="A81" s="3">
        <v>14012</v>
      </c>
      <c r="B81" s="1" t="s">
        <v>75</v>
      </c>
      <c r="C81" s="5">
        <v>0.27638888888888885</v>
      </c>
      <c r="D81" s="1">
        <f t="shared" si="43"/>
        <v>6</v>
      </c>
      <c r="E81" s="1">
        <f t="shared" si="44"/>
        <v>38</v>
      </c>
      <c r="F81" s="6">
        <f t="shared" si="45"/>
        <v>0.27638888888888885</v>
      </c>
      <c r="K81" s="7">
        <f t="shared" si="49"/>
        <v>0.27638888888888885</v>
      </c>
      <c r="M81" s="1">
        <f t="shared" si="50"/>
        <v>1938</v>
      </c>
      <c r="N81" s="8">
        <f t="shared" si="51"/>
        <v>53</v>
      </c>
    </row>
    <row r="82" spans="1:14" x14ac:dyDescent="0.2">
      <c r="A82" s="3">
        <v>13645</v>
      </c>
      <c r="B82" s="1" t="s">
        <v>76</v>
      </c>
      <c r="C82" s="5">
        <v>0.47083333333333338</v>
      </c>
      <c r="D82" s="1">
        <f t="shared" si="43"/>
        <v>11</v>
      </c>
      <c r="E82" s="1">
        <f t="shared" si="44"/>
        <v>18</v>
      </c>
      <c r="F82" s="6">
        <f t="shared" si="45"/>
        <v>0.47083333333333338</v>
      </c>
      <c r="K82" s="7">
        <f t="shared" si="49"/>
        <v>0.47083333333333338</v>
      </c>
      <c r="M82" s="1">
        <f t="shared" si="50"/>
        <v>1937</v>
      </c>
      <c r="N82" s="8">
        <f t="shared" si="51"/>
        <v>51</v>
      </c>
    </row>
    <row r="83" spans="1:14" x14ac:dyDescent="0.2">
      <c r="A83" s="3">
        <v>13275</v>
      </c>
      <c r="B83" s="1" t="s">
        <v>77</v>
      </c>
      <c r="C83" s="5">
        <v>0.25138888888888888</v>
      </c>
      <c r="D83" s="1">
        <f t="shared" si="43"/>
        <v>6</v>
      </c>
      <c r="E83" s="1">
        <f t="shared" si="44"/>
        <v>2</v>
      </c>
      <c r="F83" s="6">
        <f t="shared" si="45"/>
        <v>0.25138888888888888</v>
      </c>
      <c r="K83" s="7">
        <f t="shared" si="49"/>
        <v>0.25138888888888888</v>
      </c>
      <c r="M83" s="1">
        <f t="shared" si="50"/>
        <v>1936</v>
      </c>
      <c r="N83" s="8">
        <f t="shared" si="51"/>
        <v>46</v>
      </c>
    </row>
    <row r="84" spans="1:14" x14ac:dyDescent="0.2">
      <c r="A84" s="3">
        <v>12920</v>
      </c>
      <c r="B84" s="1" t="s">
        <v>78</v>
      </c>
      <c r="C84" s="1" t="s">
        <v>78</v>
      </c>
      <c r="D84" s="1" t="e">
        <f t="shared" si="43"/>
        <v>#VALUE!</v>
      </c>
      <c r="E84" s="1" t="e">
        <f t="shared" si="44"/>
        <v>#VALUE!</v>
      </c>
      <c r="F84" s="6" t="e">
        <f t="shared" si="45"/>
        <v>#VALUE!</v>
      </c>
      <c r="G84" s="5">
        <v>0.48541666666666666</v>
      </c>
      <c r="H84" s="5">
        <f>HOUR(G84)+12</f>
        <v>23</v>
      </c>
      <c r="I84" s="1">
        <f t="shared" ref="I84" si="57">MINUTE(G84)</f>
        <v>39</v>
      </c>
      <c r="J84" s="6">
        <f t="shared" ref="J84" si="58">TIME(H84,I84,0)</f>
        <v>0.98541666666666661</v>
      </c>
      <c r="K84" s="7">
        <f t="shared" si="49"/>
        <v>0.98541666666666661</v>
      </c>
      <c r="M84" s="1">
        <f t="shared" si="50"/>
        <v>1935</v>
      </c>
      <c r="N84" s="8">
        <f t="shared" si="51"/>
        <v>57</v>
      </c>
    </row>
    <row r="85" spans="1:14" x14ac:dyDescent="0.2">
      <c r="A85" s="3">
        <v>12541</v>
      </c>
      <c r="B85" s="1" t="s">
        <v>79</v>
      </c>
      <c r="C85" s="5">
        <v>0.4145833333333333</v>
      </c>
      <c r="D85" s="1">
        <f t="shared" si="43"/>
        <v>9</v>
      </c>
      <c r="E85" s="1">
        <f t="shared" si="44"/>
        <v>57</v>
      </c>
      <c r="F85" s="6">
        <f t="shared" si="45"/>
        <v>0.4145833333333333</v>
      </c>
      <c r="K85" s="7">
        <f t="shared" si="49"/>
        <v>0.4145833333333333</v>
      </c>
      <c r="M85" s="1">
        <f t="shared" si="50"/>
        <v>1934</v>
      </c>
      <c r="N85" s="8">
        <f t="shared" si="51"/>
        <v>43</v>
      </c>
    </row>
    <row r="86" spans="1:14" x14ac:dyDescent="0.2">
      <c r="A86" s="3">
        <v>12183</v>
      </c>
      <c r="B86" s="1" t="s">
        <v>80</v>
      </c>
      <c r="C86" s="1" t="s">
        <v>80</v>
      </c>
      <c r="D86" s="1" t="e">
        <f t="shared" si="43"/>
        <v>#VALUE!</v>
      </c>
      <c r="E86" s="1" t="e">
        <f t="shared" si="44"/>
        <v>#VALUE!</v>
      </c>
      <c r="F86" s="6" t="e">
        <f t="shared" si="45"/>
        <v>#VALUE!</v>
      </c>
      <c r="G86" s="5">
        <v>0.45624999999999999</v>
      </c>
      <c r="H86" s="5">
        <f t="shared" ref="H86:H92" si="59">HOUR(G86)+12</f>
        <v>22</v>
      </c>
      <c r="I86" s="1">
        <f t="shared" ref="I86:I92" si="60">MINUTE(G86)</f>
        <v>57</v>
      </c>
      <c r="J86" s="6">
        <f t="shared" ref="J86:J92" si="61">TIME(H86,I86,0)</f>
        <v>0.95624999999999993</v>
      </c>
      <c r="K86" s="7">
        <f t="shared" si="49"/>
        <v>0.95624999999999993</v>
      </c>
      <c r="M86" s="1">
        <f t="shared" si="50"/>
        <v>1933</v>
      </c>
      <c r="N86" s="8">
        <f t="shared" si="51"/>
        <v>50</v>
      </c>
    </row>
    <row r="87" spans="1:14" x14ac:dyDescent="0.2">
      <c r="A87" s="3">
        <v>11811</v>
      </c>
      <c r="B87" s="1" t="s">
        <v>81</v>
      </c>
      <c r="C87" s="1" t="s">
        <v>81</v>
      </c>
      <c r="D87" s="1" t="e">
        <f t="shared" si="43"/>
        <v>#VALUE!</v>
      </c>
      <c r="E87" s="1" t="e">
        <f t="shared" si="44"/>
        <v>#VALUE!</v>
      </c>
      <c r="F87" s="6" t="e">
        <f t="shared" si="45"/>
        <v>#VALUE!</v>
      </c>
      <c r="G87" s="5">
        <v>0.31388888888888888</v>
      </c>
      <c r="H87" s="5">
        <f t="shared" si="59"/>
        <v>19</v>
      </c>
      <c r="I87" s="1">
        <f t="shared" si="60"/>
        <v>32</v>
      </c>
      <c r="J87" s="6">
        <f t="shared" si="61"/>
        <v>0.81388888888888899</v>
      </c>
      <c r="K87" s="7">
        <f t="shared" si="49"/>
        <v>0.81388888888888899</v>
      </c>
      <c r="M87" s="1">
        <f t="shared" si="50"/>
        <v>1932</v>
      </c>
      <c r="N87" s="8">
        <f t="shared" si="51"/>
        <v>43</v>
      </c>
    </row>
    <row r="88" spans="1:14" x14ac:dyDescent="0.2">
      <c r="A88" s="3">
        <v>11454</v>
      </c>
      <c r="B88" s="1" t="s">
        <v>82</v>
      </c>
      <c r="C88" s="1" t="s">
        <v>82</v>
      </c>
      <c r="D88" s="1" t="e">
        <f t="shared" si="43"/>
        <v>#VALUE!</v>
      </c>
      <c r="E88" s="1" t="e">
        <f t="shared" si="44"/>
        <v>#VALUE!</v>
      </c>
      <c r="F88" s="6" t="e">
        <f t="shared" si="45"/>
        <v>#VALUE!</v>
      </c>
      <c r="G88" s="5">
        <v>0.26597222222222222</v>
      </c>
      <c r="H88" s="5">
        <f t="shared" si="59"/>
        <v>18</v>
      </c>
      <c r="I88" s="1">
        <f t="shared" si="60"/>
        <v>23</v>
      </c>
      <c r="J88" s="6">
        <f t="shared" si="61"/>
        <v>0.76597222222222217</v>
      </c>
      <c r="K88" s="7">
        <f t="shared" si="49"/>
        <v>0.76597222222222217</v>
      </c>
      <c r="M88" s="1">
        <f t="shared" si="50"/>
        <v>1931</v>
      </c>
      <c r="N88" s="8">
        <f t="shared" si="51"/>
        <v>52</v>
      </c>
    </row>
    <row r="89" spans="1:14" x14ac:dyDescent="0.2">
      <c r="A89" s="3">
        <v>11088</v>
      </c>
      <c r="B89" s="1" t="s">
        <v>83</v>
      </c>
      <c r="C89" s="1" t="s">
        <v>83</v>
      </c>
      <c r="D89" s="1" t="e">
        <f t="shared" si="43"/>
        <v>#VALUE!</v>
      </c>
      <c r="E89" s="1" t="e">
        <f t="shared" si="44"/>
        <v>#VALUE!</v>
      </c>
      <c r="F89" s="6" t="e">
        <f t="shared" si="45"/>
        <v>#VALUE!</v>
      </c>
      <c r="G89" s="5">
        <v>0.27986111111111112</v>
      </c>
      <c r="H89" s="5">
        <f t="shared" si="59"/>
        <v>18</v>
      </c>
      <c r="I89" s="1">
        <f t="shared" si="60"/>
        <v>43</v>
      </c>
      <c r="J89" s="6">
        <f t="shared" si="61"/>
        <v>0.77986111111111101</v>
      </c>
      <c r="K89" s="7">
        <f t="shared" si="49"/>
        <v>0.77986111111111101</v>
      </c>
      <c r="M89" s="1">
        <f t="shared" si="50"/>
        <v>1930</v>
      </c>
      <c r="N89" s="8">
        <f t="shared" si="51"/>
        <v>51</v>
      </c>
    </row>
    <row r="90" spans="1:14" x14ac:dyDescent="0.2">
      <c r="A90" s="3">
        <v>10720</v>
      </c>
      <c r="B90" s="1" t="s">
        <v>84</v>
      </c>
      <c r="C90" s="1" t="s">
        <v>84</v>
      </c>
      <c r="D90" s="1" t="e">
        <f t="shared" si="43"/>
        <v>#VALUE!</v>
      </c>
      <c r="E90" s="1" t="e">
        <f t="shared" si="44"/>
        <v>#VALUE!</v>
      </c>
      <c r="F90" s="6" t="e">
        <f t="shared" si="45"/>
        <v>#VALUE!</v>
      </c>
      <c r="G90" s="5">
        <v>9.930555555555555E-2</v>
      </c>
      <c r="H90" s="5">
        <f t="shared" si="59"/>
        <v>14</v>
      </c>
      <c r="I90" s="1">
        <f t="shared" si="60"/>
        <v>23</v>
      </c>
      <c r="J90" s="6">
        <f t="shared" si="61"/>
        <v>0.59930555555555554</v>
      </c>
      <c r="K90" s="7">
        <f t="shared" si="49"/>
        <v>0.59930555555555554</v>
      </c>
      <c r="M90" s="1">
        <f t="shared" si="50"/>
        <v>1929</v>
      </c>
      <c r="N90" s="8">
        <f t="shared" si="51"/>
        <v>48</v>
      </c>
    </row>
    <row r="91" spans="1:14" x14ac:dyDescent="0.2">
      <c r="A91" s="3">
        <v>10357</v>
      </c>
      <c r="B91" s="1" t="s">
        <v>85</v>
      </c>
      <c r="C91" s="1" t="s">
        <v>85</v>
      </c>
      <c r="D91" s="1" t="e">
        <f t="shared" si="43"/>
        <v>#VALUE!</v>
      </c>
      <c r="E91" s="1" t="e">
        <f t="shared" si="44"/>
        <v>#VALUE!</v>
      </c>
      <c r="F91" s="6" t="e">
        <f t="shared" si="45"/>
        <v>#VALUE!</v>
      </c>
      <c r="G91" s="5">
        <v>0.34166666666666662</v>
      </c>
      <c r="H91" s="5">
        <f t="shared" si="59"/>
        <v>20</v>
      </c>
      <c r="I91" s="1">
        <f t="shared" si="60"/>
        <v>12</v>
      </c>
      <c r="J91" s="6">
        <f t="shared" si="61"/>
        <v>0.84166666666666667</v>
      </c>
      <c r="K91" s="7">
        <f t="shared" si="49"/>
        <v>0.84166666666666667</v>
      </c>
      <c r="M91" s="1">
        <f t="shared" si="50"/>
        <v>1928</v>
      </c>
      <c r="N91" s="8">
        <f t="shared" si="51"/>
        <v>50</v>
      </c>
    </row>
    <row r="92" spans="1:14" x14ac:dyDescent="0.2">
      <c r="A92" s="3">
        <v>9995</v>
      </c>
      <c r="B92" s="1" t="s">
        <v>86</v>
      </c>
      <c r="C92" s="1" t="s">
        <v>86</v>
      </c>
      <c r="D92" s="1" t="e">
        <f t="shared" si="43"/>
        <v>#VALUE!</v>
      </c>
      <c r="E92" s="1" t="e">
        <f t="shared" si="44"/>
        <v>#VALUE!</v>
      </c>
      <c r="F92" s="6" t="e">
        <f t="shared" si="45"/>
        <v>#VALUE!</v>
      </c>
      <c r="G92" s="5">
        <v>0.47430555555555554</v>
      </c>
      <c r="H92" s="5">
        <f t="shared" si="59"/>
        <v>23</v>
      </c>
      <c r="I92" s="1">
        <f t="shared" si="60"/>
        <v>23</v>
      </c>
      <c r="J92" s="6">
        <f t="shared" si="61"/>
        <v>0.97430555555555554</v>
      </c>
      <c r="K92" s="7">
        <f t="shared" si="49"/>
        <v>0.97430555555555554</v>
      </c>
      <c r="M92" s="1">
        <f t="shared" si="50"/>
        <v>1927</v>
      </c>
      <c r="N92" s="8">
        <f t="shared" si="51"/>
        <v>54</v>
      </c>
    </row>
    <row r="93" spans="1:14" x14ac:dyDescent="0.2">
      <c r="A93" s="3">
        <v>9620</v>
      </c>
      <c r="B93" s="1" t="s">
        <v>87</v>
      </c>
      <c r="C93" s="5">
        <v>0.45</v>
      </c>
      <c r="D93" s="1">
        <f t="shared" si="43"/>
        <v>10</v>
      </c>
      <c r="E93" s="1">
        <f t="shared" si="44"/>
        <v>48</v>
      </c>
      <c r="F93" s="6">
        <f t="shared" si="45"/>
        <v>0.45</v>
      </c>
      <c r="K93" s="7">
        <f t="shared" si="49"/>
        <v>0.45</v>
      </c>
      <c r="M93" s="1">
        <f t="shared" si="50"/>
        <v>1926</v>
      </c>
      <c r="N93" s="8">
        <f t="shared" si="51"/>
        <v>44</v>
      </c>
    </row>
    <row r="94" spans="1:14" x14ac:dyDescent="0.2">
      <c r="A94" s="3">
        <v>9261</v>
      </c>
      <c r="B94" s="1" t="s">
        <v>88</v>
      </c>
      <c r="C94" s="5">
        <v>0.34375</v>
      </c>
      <c r="D94" s="1">
        <f t="shared" si="43"/>
        <v>8</v>
      </c>
      <c r="E94" s="1">
        <f t="shared" si="44"/>
        <v>15</v>
      </c>
      <c r="F94" s="6">
        <f t="shared" si="45"/>
        <v>0.34375</v>
      </c>
      <c r="K94" s="7">
        <f t="shared" si="49"/>
        <v>0.34375</v>
      </c>
      <c r="M94" s="1">
        <f t="shared" si="50"/>
        <v>1925</v>
      </c>
      <c r="N94" s="8">
        <f t="shared" si="51"/>
        <v>50</v>
      </c>
    </row>
    <row r="95" spans="1:14" x14ac:dyDescent="0.2">
      <c r="A95" s="3">
        <v>8895</v>
      </c>
      <c r="B95" s="1" t="s">
        <v>89</v>
      </c>
      <c r="C95" s="1" t="s">
        <v>89</v>
      </c>
      <c r="D95" s="1" t="e">
        <f t="shared" si="43"/>
        <v>#VALUE!</v>
      </c>
      <c r="E95" s="1" t="e">
        <f t="shared" si="44"/>
        <v>#VALUE!</v>
      </c>
      <c r="F95" s="6" t="e">
        <f t="shared" si="45"/>
        <v>#VALUE!</v>
      </c>
      <c r="G95" s="5">
        <v>0.53263888888888888</v>
      </c>
      <c r="H95" s="5">
        <f>HOUR(G95)</f>
        <v>12</v>
      </c>
      <c r="I95" s="1">
        <f t="shared" ref="I95" si="62">MINUTE(G95)</f>
        <v>47</v>
      </c>
      <c r="J95" s="6">
        <f t="shared" ref="J95" si="63">TIME(H95,I95,0)</f>
        <v>0.53263888888888888</v>
      </c>
      <c r="K95" s="7">
        <f t="shared" si="49"/>
        <v>0.53263888888888888</v>
      </c>
      <c r="M95" s="1">
        <f t="shared" si="50"/>
        <v>1924</v>
      </c>
      <c r="N95" s="8">
        <f t="shared" si="51"/>
        <v>49</v>
      </c>
    </row>
    <row r="96" spans="1:14" x14ac:dyDescent="0.2">
      <c r="A96" s="3">
        <v>8531</v>
      </c>
      <c r="B96" s="1" t="s">
        <v>90</v>
      </c>
      <c r="C96" s="5">
        <v>0.3888888888888889</v>
      </c>
      <c r="D96" s="1">
        <f t="shared" si="43"/>
        <v>9</v>
      </c>
      <c r="E96" s="1">
        <f t="shared" si="44"/>
        <v>20</v>
      </c>
      <c r="F96" s="6">
        <f t="shared" si="45"/>
        <v>0.3888888888888889</v>
      </c>
      <c r="K96" s="7">
        <f t="shared" si="49"/>
        <v>0.3888888888888889</v>
      </c>
      <c r="M96" s="1">
        <f t="shared" si="50"/>
        <v>1923</v>
      </c>
      <c r="N96" s="8">
        <f t="shared" si="51"/>
        <v>51</v>
      </c>
    </row>
    <row r="97" spans="1:14" x14ac:dyDescent="0.2">
      <c r="A97" s="3">
        <v>8170</v>
      </c>
      <c r="B97" s="1" t="s">
        <v>91</v>
      </c>
      <c r="C97" s="5">
        <v>0.47847222222222219</v>
      </c>
      <c r="D97" s="1">
        <f t="shared" si="43"/>
        <v>11</v>
      </c>
      <c r="E97" s="1">
        <f t="shared" si="44"/>
        <v>29</v>
      </c>
      <c r="F97" s="6">
        <f t="shared" si="45"/>
        <v>0.47847222222222219</v>
      </c>
      <c r="K97" s="7">
        <f t="shared" si="49"/>
        <v>0.47847222222222219</v>
      </c>
      <c r="M97" s="1">
        <f t="shared" si="50"/>
        <v>1922</v>
      </c>
      <c r="N97" s="8">
        <f t="shared" si="51"/>
        <v>55</v>
      </c>
    </row>
    <row r="98" spans="1:14" x14ac:dyDescent="0.2">
      <c r="A98" s="3">
        <v>7803</v>
      </c>
      <c r="B98" s="1" t="s">
        <v>92</v>
      </c>
      <c r="C98" s="1" t="s">
        <v>92</v>
      </c>
      <c r="D98" s="1" t="e">
        <f t="shared" si="43"/>
        <v>#VALUE!</v>
      </c>
      <c r="E98" s="1" t="e">
        <f t="shared" si="44"/>
        <v>#VALUE!</v>
      </c>
      <c r="F98" s="6" t="e">
        <f t="shared" si="45"/>
        <v>#VALUE!</v>
      </c>
      <c r="G98" s="5">
        <v>0.53125</v>
      </c>
      <c r="H98" s="5">
        <f>HOUR(G98)</f>
        <v>12</v>
      </c>
      <c r="I98" s="1">
        <f t="shared" ref="I98" si="64">MINUTE(G98)</f>
        <v>45</v>
      </c>
      <c r="J98" s="6">
        <f t="shared" ref="J98" si="65">TIME(H98,I98,0)</f>
        <v>0.53125</v>
      </c>
      <c r="K98" s="7">
        <f t="shared" si="49"/>
        <v>0.53125</v>
      </c>
      <c r="M98" s="1">
        <f t="shared" si="50"/>
        <v>1921</v>
      </c>
      <c r="N98" s="8">
        <f t="shared" si="51"/>
        <v>53</v>
      </c>
    </row>
    <row r="99" spans="1:14" x14ac:dyDescent="0.2">
      <c r="A99" s="3">
        <v>7444</v>
      </c>
      <c r="B99" s="1" t="s">
        <v>93</v>
      </c>
      <c r="C99" s="1" t="s">
        <v>93</v>
      </c>
      <c r="D99" s="1" t="e">
        <f t="shared" si="43"/>
        <v>#VALUE!</v>
      </c>
      <c r="E99" s="1" t="e">
        <f t="shared" si="44"/>
        <v>#VALUE!</v>
      </c>
      <c r="F99" s="6" t="e">
        <f t="shared" si="45"/>
        <v>#VALUE!</v>
      </c>
      <c r="G99" s="5">
        <v>0.32291666666666669</v>
      </c>
      <c r="H99" s="5">
        <f t="shared" ref="H99" si="66">HOUR(G99)+12</f>
        <v>19</v>
      </c>
      <c r="I99" s="1">
        <f t="shared" ref="I99" si="67">MINUTE(G99)</f>
        <v>45</v>
      </c>
      <c r="J99" s="6">
        <f t="shared" ref="J99" si="68">TIME(H99,I99,0)</f>
        <v>0.82291666666666663</v>
      </c>
      <c r="K99" s="7">
        <f t="shared" si="49"/>
        <v>0.82291666666666663</v>
      </c>
      <c r="M99" s="1">
        <f t="shared" si="50"/>
        <v>1920</v>
      </c>
      <c r="N99" s="8">
        <f t="shared" si="51"/>
        <v>59</v>
      </c>
    </row>
    <row r="100" spans="1:14" x14ac:dyDescent="0.2">
      <c r="A100" s="3">
        <v>7071</v>
      </c>
      <c r="B100" s="1" t="s">
        <v>94</v>
      </c>
      <c r="C100" s="5">
        <v>0.5</v>
      </c>
      <c r="D100" s="1">
        <f t="shared" si="43"/>
        <v>12</v>
      </c>
      <c r="E100" s="1">
        <f t="shared" si="44"/>
        <v>0</v>
      </c>
      <c r="F100" s="6">
        <f t="shared" si="45"/>
        <v>0.5</v>
      </c>
      <c r="K100" s="7">
        <f t="shared" si="49"/>
        <v>0.5</v>
      </c>
      <c r="M100" s="1">
        <f t="shared" si="50"/>
        <v>1919</v>
      </c>
      <c r="N100" s="8">
        <f t="shared" si="51"/>
        <v>52</v>
      </c>
    </row>
    <row r="101" spans="1:14" x14ac:dyDescent="0.2">
      <c r="A101" s="3">
        <v>6706</v>
      </c>
      <c r="B101" s="1" t="s">
        <v>95</v>
      </c>
      <c r="C101" s="5">
        <v>0.40625</v>
      </c>
      <c r="D101" s="1">
        <f t="shared" si="43"/>
        <v>9</v>
      </c>
      <c r="E101" s="1">
        <f t="shared" si="44"/>
        <v>45</v>
      </c>
      <c r="F101" s="6">
        <f t="shared" si="45"/>
        <v>0.40625</v>
      </c>
      <c r="K101" s="7">
        <f t="shared" si="49"/>
        <v>0.40625</v>
      </c>
      <c r="M101" s="1">
        <f t="shared" si="50"/>
        <v>1918</v>
      </c>
      <c r="N101" s="8">
        <f t="shared" si="51"/>
        <v>52</v>
      </c>
    </row>
    <row r="102" spans="1:14" x14ac:dyDescent="0.2">
      <c r="A102" s="3">
        <v>6345</v>
      </c>
      <c r="B102" s="1" t="s">
        <v>96</v>
      </c>
      <c r="C102" s="1" t="s">
        <v>96</v>
      </c>
      <c r="D102" s="1" t="e">
        <f t="shared" si="43"/>
        <v>#VALUE!</v>
      </c>
      <c r="E102" s="1" t="e">
        <f t="shared" si="44"/>
        <v>#VALUE!</v>
      </c>
      <c r="F102" s="6" t="e">
        <f t="shared" si="45"/>
        <v>#VALUE!</v>
      </c>
      <c r="G102" s="5">
        <v>8.3333333333333329E-2</v>
      </c>
      <c r="H102" s="5">
        <f t="shared" ref="H102" si="69">HOUR(G102)+12</f>
        <v>14</v>
      </c>
      <c r="I102" s="1">
        <f t="shared" ref="I102" si="70">MINUTE(G102)</f>
        <v>0</v>
      </c>
      <c r="J102" s="6">
        <f t="shared" ref="J102" si="71">TIME(H102,I102,0)</f>
        <v>0.58333333333333337</v>
      </c>
      <c r="K102" s="7">
        <f t="shared" si="49"/>
        <v>0.58333333333333337</v>
      </c>
      <c r="M102" s="1">
        <f t="shared" si="50"/>
        <v>1917</v>
      </c>
      <c r="N102" s="8">
        <f t="shared" si="51"/>
        <v>56</v>
      </c>
    </row>
    <row r="103" spans="1:14" x14ac:dyDescent="0.2">
      <c r="A103" s="3">
        <v>5968</v>
      </c>
      <c r="B103" s="1" t="s">
        <v>97</v>
      </c>
      <c r="C103" s="5">
        <v>0.41875000000000001</v>
      </c>
      <c r="D103" s="1">
        <f t="shared" si="43"/>
        <v>10</v>
      </c>
      <c r="E103" s="1">
        <f t="shared" si="44"/>
        <v>3</v>
      </c>
      <c r="F103" s="6">
        <f t="shared" si="45"/>
        <v>0.41875000000000001</v>
      </c>
      <c r="K103" s="7">
        <f t="shared" si="49"/>
        <v>0.41875000000000001</v>
      </c>
      <c r="M103" s="1">
        <f t="shared" si="50"/>
        <v>1916</v>
      </c>
      <c r="N103" s="8">
        <f t="shared" si="51"/>
        <v>44</v>
      </c>
    </row>
    <row r="104" spans="1:14" x14ac:dyDescent="0.2">
      <c r="A104" s="3">
        <v>5602</v>
      </c>
      <c r="B104" s="1" t="s">
        <v>98</v>
      </c>
      <c r="C104" s="1" t="s">
        <v>98</v>
      </c>
      <c r="D104" s="1" t="e">
        <f t="shared" si="43"/>
        <v>#VALUE!</v>
      </c>
      <c r="E104" s="1" t="e">
        <f t="shared" si="44"/>
        <v>#VALUE!</v>
      </c>
      <c r="F104" s="6" t="e">
        <f t="shared" si="45"/>
        <v>#VALUE!</v>
      </c>
      <c r="G104" s="5">
        <v>0.24652777777777779</v>
      </c>
      <c r="H104" s="5">
        <f t="shared" ref="H104" si="72">HOUR(G104)+12</f>
        <v>17</v>
      </c>
      <c r="I104" s="1">
        <f t="shared" ref="I104" si="73">MINUTE(G104)</f>
        <v>55</v>
      </c>
      <c r="J104" s="6">
        <f t="shared" ref="J104" si="74">TIME(H104,I104,0)</f>
        <v>0.74652777777777779</v>
      </c>
      <c r="K104" s="7">
        <f t="shared" si="49"/>
        <v>0.74652777777777779</v>
      </c>
      <c r="M104" s="1">
        <f t="shared" si="50"/>
        <v>1915</v>
      </c>
      <c r="N104" s="8">
        <f t="shared" si="51"/>
        <v>44</v>
      </c>
    </row>
    <row r="105" spans="1:14" x14ac:dyDescent="0.2">
      <c r="A105" s="3">
        <v>5244</v>
      </c>
      <c r="B105" s="1" t="s">
        <v>99</v>
      </c>
      <c r="C105" s="5">
        <v>0.38263888888888892</v>
      </c>
      <c r="D105" s="1">
        <f t="shared" si="43"/>
        <v>9</v>
      </c>
      <c r="E105" s="1">
        <f t="shared" si="44"/>
        <v>11</v>
      </c>
      <c r="F105" s="6">
        <f t="shared" si="45"/>
        <v>0.38263888888888892</v>
      </c>
      <c r="K105" s="7">
        <f t="shared" si="49"/>
        <v>0.38263888888888892</v>
      </c>
      <c r="M105" s="1">
        <f t="shared" si="50"/>
        <v>1914</v>
      </c>
      <c r="N105" s="8">
        <f t="shared" si="51"/>
        <v>51</v>
      </c>
    </row>
    <row r="106" spans="1:14" x14ac:dyDescent="0.2">
      <c r="A106" s="3">
        <v>4883</v>
      </c>
      <c r="B106" s="1" t="s">
        <v>100</v>
      </c>
      <c r="C106" s="1" t="s">
        <v>100</v>
      </c>
      <c r="D106" s="1" t="e">
        <f t="shared" si="43"/>
        <v>#VALUE!</v>
      </c>
      <c r="E106" s="1" t="e">
        <f t="shared" si="44"/>
        <v>#VALUE!</v>
      </c>
      <c r="F106" s="6" t="e">
        <f t="shared" si="45"/>
        <v>#VALUE!</v>
      </c>
      <c r="G106" s="5">
        <v>0.21597222222222223</v>
      </c>
      <c r="H106" s="5">
        <f t="shared" ref="H106:H107" si="75">HOUR(G106)+12</f>
        <v>17</v>
      </c>
      <c r="I106" s="1">
        <f t="shared" ref="I106:I108" si="76">MINUTE(G106)</f>
        <v>11</v>
      </c>
      <c r="J106" s="6">
        <f t="shared" ref="J106:J108" si="77">TIME(H106,I106,0)</f>
        <v>0.71597222222222223</v>
      </c>
      <c r="K106" s="7">
        <f t="shared" si="49"/>
        <v>0.71597222222222223</v>
      </c>
      <c r="M106" s="1">
        <f t="shared" si="50"/>
        <v>1913</v>
      </c>
      <c r="N106" s="8">
        <f t="shared" si="51"/>
        <v>55</v>
      </c>
    </row>
    <row r="107" spans="1:14" x14ac:dyDescent="0.2">
      <c r="A107" s="3">
        <v>4513</v>
      </c>
      <c r="B107" s="1" t="s">
        <v>101</v>
      </c>
      <c r="C107" s="1" t="s">
        <v>101</v>
      </c>
      <c r="D107" s="1" t="e">
        <f t="shared" si="43"/>
        <v>#VALUE!</v>
      </c>
      <c r="E107" s="1" t="e">
        <f t="shared" si="44"/>
        <v>#VALUE!</v>
      </c>
      <c r="F107" s="6" t="e">
        <f t="shared" si="45"/>
        <v>#VALUE!</v>
      </c>
      <c r="G107" s="5">
        <v>0.41875000000000001</v>
      </c>
      <c r="H107" s="5">
        <f t="shared" si="75"/>
        <v>22</v>
      </c>
      <c r="I107" s="1">
        <f t="shared" si="76"/>
        <v>3</v>
      </c>
      <c r="J107" s="6">
        <f t="shared" si="77"/>
        <v>0.91875000000000007</v>
      </c>
      <c r="K107" s="7">
        <f t="shared" si="49"/>
        <v>0.91875000000000007</v>
      </c>
      <c r="M107" s="1">
        <f t="shared" si="50"/>
        <v>1912</v>
      </c>
      <c r="N107" s="8">
        <f t="shared" si="51"/>
        <v>50</v>
      </c>
    </row>
    <row r="108" spans="1:14" x14ac:dyDescent="0.2">
      <c r="A108" s="3">
        <v>4145</v>
      </c>
      <c r="B108" s="1" t="s">
        <v>102</v>
      </c>
      <c r="C108" s="1" t="s">
        <v>102</v>
      </c>
      <c r="D108" s="1" t="e">
        <f t="shared" si="43"/>
        <v>#VALUE!</v>
      </c>
      <c r="E108" s="1" t="e">
        <f t="shared" si="44"/>
        <v>#VALUE!</v>
      </c>
      <c r="F108" s="6" t="e">
        <f t="shared" si="45"/>
        <v>#VALUE!</v>
      </c>
      <c r="G108" s="5">
        <v>0.51874999999999993</v>
      </c>
      <c r="H108" s="5">
        <f>HOUR(G108)</f>
        <v>12</v>
      </c>
      <c r="I108" s="1">
        <f t="shared" si="76"/>
        <v>27</v>
      </c>
      <c r="J108" s="6">
        <f t="shared" si="77"/>
        <v>0.51874999999999993</v>
      </c>
      <c r="K108" s="7">
        <f t="shared" si="49"/>
        <v>0.51874999999999993</v>
      </c>
      <c r="M108" s="1">
        <f t="shared" si="50"/>
        <v>1911</v>
      </c>
      <c r="N108" s="8">
        <f t="shared" si="51"/>
        <v>48</v>
      </c>
    </row>
    <row r="109" spans="1:14" x14ac:dyDescent="0.2">
      <c r="A109" s="3">
        <v>3784</v>
      </c>
      <c r="B109" s="1" t="s">
        <v>103</v>
      </c>
      <c r="C109" s="1" t="s">
        <v>103</v>
      </c>
      <c r="D109" s="1" t="e">
        <f t="shared" si="43"/>
        <v>#VALUE!</v>
      </c>
      <c r="E109" s="1" t="e">
        <f t="shared" si="44"/>
        <v>#VALUE!</v>
      </c>
      <c r="F109" s="6" t="e">
        <f t="shared" si="45"/>
        <v>#VALUE!</v>
      </c>
      <c r="G109" s="5">
        <v>0.17083333333333331</v>
      </c>
      <c r="H109" s="5">
        <f t="shared" ref="H109:H111" si="78">HOUR(G109)+12</f>
        <v>16</v>
      </c>
      <c r="I109" s="1">
        <f t="shared" ref="I109:I111" si="79">MINUTE(G109)</f>
        <v>6</v>
      </c>
      <c r="J109" s="6">
        <f t="shared" ref="J109:J111" si="80">TIME(H109,I109,0)</f>
        <v>0.67083333333333339</v>
      </c>
      <c r="K109" s="7">
        <f t="shared" si="49"/>
        <v>0.67083333333333339</v>
      </c>
      <c r="M109" s="1">
        <f t="shared" si="50"/>
        <v>1910</v>
      </c>
      <c r="N109" s="8">
        <f t="shared" si="51"/>
        <v>52</v>
      </c>
    </row>
    <row r="110" spans="1:14" x14ac:dyDescent="0.2">
      <c r="A110" s="3">
        <v>3419</v>
      </c>
      <c r="B110" s="1" t="s">
        <v>104</v>
      </c>
      <c r="C110" s="1" t="s">
        <v>104</v>
      </c>
      <c r="D110" s="1" t="e">
        <f t="shared" si="43"/>
        <v>#VALUE!</v>
      </c>
      <c r="E110" s="1" t="e">
        <f t="shared" si="44"/>
        <v>#VALUE!</v>
      </c>
      <c r="F110" s="6" t="e">
        <f t="shared" si="45"/>
        <v>#VALUE!</v>
      </c>
      <c r="G110" s="5">
        <v>0.4069444444444445</v>
      </c>
      <c r="H110" s="5">
        <f t="shared" si="78"/>
        <v>21</v>
      </c>
      <c r="I110" s="1">
        <f t="shared" si="79"/>
        <v>46</v>
      </c>
      <c r="J110" s="6">
        <f t="shared" si="80"/>
        <v>0.90694444444444444</v>
      </c>
      <c r="K110" s="7">
        <f t="shared" si="49"/>
        <v>0.90694444444444444</v>
      </c>
      <c r="M110" s="1">
        <f t="shared" si="50"/>
        <v>1909</v>
      </c>
      <c r="N110" s="8">
        <f t="shared" si="51"/>
        <v>52</v>
      </c>
    </row>
    <row r="111" spans="1:14" x14ac:dyDescent="0.2">
      <c r="A111" s="3">
        <v>3050</v>
      </c>
      <c r="B111" s="1" t="s">
        <v>105</v>
      </c>
      <c r="C111" s="1" t="s">
        <v>105</v>
      </c>
      <c r="D111" s="1" t="e">
        <f t="shared" si="43"/>
        <v>#VALUE!</v>
      </c>
      <c r="E111" s="1" t="e">
        <f t="shared" si="44"/>
        <v>#VALUE!</v>
      </c>
      <c r="F111" s="6" t="e">
        <f t="shared" si="45"/>
        <v>#VALUE!</v>
      </c>
      <c r="G111" s="5">
        <v>0.22708333333333333</v>
      </c>
      <c r="H111" s="5">
        <f t="shared" si="78"/>
        <v>17</v>
      </c>
      <c r="I111" s="1">
        <f t="shared" si="79"/>
        <v>27</v>
      </c>
      <c r="J111" s="6">
        <f t="shared" si="80"/>
        <v>0.7270833333333333</v>
      </c>
      <c r="K111" s="7">
        <f t="shared" si="49"/>
        <v>0.7270833333333333</v>
      </c>
      <c r="M111" s="1">
        <f t="shared" si="50"/>
        <v>1908</v>
      </c>
      <c r="N111" s="8">
        <f t="shared" si="51"/>
        <v>48</v>
      </c>
    </row>
    <row r="112" spans="1:14" x14ac:dyDescent="0.2">
      <c r="A112" s="3">
        <v>2682</v>
      </c>
      <c r="B112" s="1" t="s">
        <v>106</v>
      </c>
      <c r="C112" s="5">
        <v>0.28611111111111115</v>
      </c>
      <c r="D112" s="1">
        <f t="shared" si="43"/>
        <v>6</v>
      </c>
      <c r="E112" s="1">
        <f t="shared" si="44"/>
        <v>52</v>
      </c>
      <c r="F112" s="6">
        <f t="shared" si="45"/>
        <v>0.28611111111111115</v>
      </c>
      <c r="K112" s="7">
        <f t="shared" si="49"/>
        <v>0.28611111111111115</v>
      </c>
      <c r="M112" s="1">
        <f t="shared" si="50"/>
        <v>1907</v>
      </c>
      <c r="N112" s="8">
        <f t="shared" si="51"/>
        <v>46</v>
      </c>
    </row>
    <row r="113" spans="1:16" x14ac:dyDescent="0.2">
      <c r="A113" s="3">
        <v>2323</v>
      </c>
      <c r="B113" s="1" t="s">
        <v>107</v>
      </c>
      <c r="C113" s="5">
        <v>0.32291666666666669</v>
      </c>
      <c r="D113" s="1">
        <f t="shared" si="43"/>
        <v>7</v>
      </c>
      <c r="E113" s="1">
        <f t="shared" si="44"/>
        <v>45</v>
      </c>
      <c r="F113" s="6">
        <f t="shared" si="45"/>
        <v>0.32291666666666669</v>
      </c>
      <c r="K113" s="7">
        <f t="shared" si="49"/>
        <v>0.32291666666666669</v>
      </c>
      <c r="M113" s="1">
        <f t="shared" si="50"/>
        <v>1906</v>
      </c>
      <c r="N113" s="8">
        <f t="shared" si="51"/>
        <v>52</v>
      </c>
    </row>
    <row r="114" spans="1:16" x14ac:dyDescent="0.2">
      <c r="A114" s="3">
        <v>1957</v>
      </c>
      <c r="B114" s="1" t="s">
        <v>108</v>
      </c>
      <c r="C114" s="5">
        <v>0.22291666666666665</v>
      </c>
      <c r="D114" s="1">
        <f t="shared" si="43"/>
        <v>5</v>
      </c>
      <c r="E114" s="1">
        <f t="shared" si="44"/>
        <v>21</v>
      </c>
      <c r="F114" s="6">
        <f t="shared" si="45"/>
        <v>0.22291666666666665</v>
      </c>
      <c r="K114" s="7">
        <f t="shared" si="49"/>
        <v>0.22291666666666665</v>
      </c>
      <c r="M114" s="1">
        <f t="shared" si="50"/>
        <v>1905</v>
      </c>
      <c r="N114" s="8">
        <f t="shared" si="51"/>
        <v>51</v>
      </c>
    </row>
    <row r="115" spans="1:16" x14ac:dyDescent="0.2">
      <c r="A115" s="3">
        <v>1589</v>
      </c>
      <c r="B115" s="1" t="s">
        <v>109</v>
      </c>
      <c r="C115" s="5">
        <v>0.4055555555555555</v>
      </c>
      <c r="D115" s="1">
        <f t="shared" si="43"/>
        <v>9</v>
      </c>
      <c r="E115" s="1">
        <f t="shared" si="44"/>
        <v>44</v>
      </c>
      <c r="F115" s="6">
        <f t="shared" si="45"/>
        <v>0.4055555555555555</v>
      </c>
      <c r="K115" s="7">
        <f t="shared" si="49"/>
        <v>0.4055555555555555</v>
      </c>
      <c r="M115" s="1">
        <f t="shared" si="50"/>
        <v>1904</v>
      </c>
      <c r="N115" s="8">
        <f t="shared" si="51"/>
        <v>48</v>
      </c>
    </row>
    <row r="116" spans="1:16" x14ac:dyDescent="0.2">
      <c r="A116" s="3">
        <v>1229</v>
      </c>
      <c r="B116" s="1" t="s">
        <v>110</v>
      </c>
      <c r="C116" s="5">
        <v>0.48472222222222222</v>
      </c>
      <c r="D116" s="1">
        <f t="shared" si="43"/>
        <v>11</v>
      </c>
      <c r="E116" s="1">
        <f t="shared" si="44"/>
        <v>38</v>
      </c>
      <c r="F116" s="6">
        <f t="shared" si="45"/>
        <v>0.48472222222222222</v>
      </c>
      <c r="K116" s="7">
        <f t="shared" si="49"/>
        <v>0.48472222222222222</v>
      </c>
      <c r="M116" s="1">
        <f t="shared" si="50"/>
        <v>1903</v>
      </c>
      <c r="N116" s="8">
        <f t="shared" si="51"/>
        <v>54</v>
      </c>
    </row>
    <row r="117" spans="1:16" x14ac:dyDescent="0.2">
      <c r="A117" s="3">
        <v>862</v>
      </c>
      <c r="B117" s="1" t="s">
        <v>111</v>
      </c>
      <c r="C117" s="1" t="s">
        <v>111</v>
      </c>
      <c r="D117" s="1" t="e">
        <f t="shared" si="43"/>
        <v>#VALUE!</v>
      </c>
      <c r="E117" s="1" t="e">
        <f t="shared" si="44"/>
        <v>#VALUE!</v>
      </c>
      <c r="F117" s="6" t="e">
        <f t="shared" si="45"/>
        <v>#VALUE!</v>
      </c>
      <c r="G117" s="5">
        <v>0.36458333333333331</v>
      </c>
      <c r="H117" s="5">
        <f t="shared" ref="H117:H118" si="81">HOUR(G117)+12</f>
        <v>20</v>
      </c>
      <c r="I117" s="1">
        <f t="shared" ref="I117:I118" si="82">MINUTE(G117)</f>
        <v>45</v>
      </c>
      <c r="J117" s="6">
        <f t="shared" ref="J117:J118" si="83">TIME(H117,I117,0)</f>
        <v>0.86458333333333337</v>
      </c>
      <c r="K117" s="7">
        <f t="shared" si="49"/>
        <v>0.86458333333333337</v>
      </c>
      <c r="M117" s="1">
        <f t="shared" si="50"/>
        <v>1902</v>
      </c>
      <c r="N117" s="8">
        <f t="shared" si="51"/>
        <v>52</v>
      </c>
    </row>
    <row r="118" spans="1:16" x14ac:dyDescent="0.2">
      <c r="A118" s="3">
        <v>500</v>
      </c>
      <c r="B118" s="1" t="s">
        <v>112</v>
      </c>
      <c r="C118" s="1" t="s">
        <v>112</v>
      </c>
      <c r="D118" s="1" t="e">
        <f t="shared" si="43"/>
        <v>#VALUE!</v>
      </c>
      <c r="E118" s="1" t="e">
        <f t="shared" si="44"/>
        <v>#VALUE!</v>
      </c>
      <c r="F118" s="6" t="e">
        <f t="shared" si="45"/>
        <v>#VALUE!</v>
      </c>
      <c r="G118" s="5">
        <v>0.17569444444444446</v>
      </c>
      <c r="H118" s="5">
        <f t="shared" si="81"/>
        <v>16</v>
      </c>
      <c r="I118" s="1">
        <f t="shared" si="82"/>
        <v>13</v>
      </c>
      <c r="J118" s="6">
        <f t="shared" si="83"/>
        <v>0.67569444444444438</v>
      </c>
      <c r="K118" s="7">
        <f t="shared" si="49"/>
        <v>0.67569444444444438</v>
      </c>
      <c r="M118" s="1">
        <f t="shared" si="50"/>
        <v>1901</v>
      </c>
      <c r="N118" s="8">
        <f t="shared" si="51"/>
        <v>55</v>
      </c>
    </row>
    <row r="119" spans="1:16" x14ac:dyDescent="0.2">
      <c r="A119" s="3">
        <v>129</v>
      </c>
      <c r="B119" s="1" t="s">
        <v>113</v>
      </c>
      <c r="C119" s="5">
        <v>0.25</v>
      </c>
      <c r="D119" s="1">
        <f t="shared" si="43"/>
        <v>6</v>
      </c>
      <c r="E119" s="1">
        <f t="shared" si="44"/>
        <v>0</v>
      </c>
      <c r="F119" s="6">
        <f t="shared" si="45"/>
        <v>0.25</v>
      </c>
      <c r="K119" s="7">
        <f t="shared" si="49"/>
        <v>0.25</v>
      </c>
      <c r="M119" s="1">
        <f t="shared" si="50"/>
        <v>1900</v>
      </c>
      <c r="N119" s="8">
        <f t="shared" si="51"/>
        <v>49</v>
      </c>
    </row>
    <row r="120" spans="1:16" x14ac:dyDescent="0.2">
      <c r="A120" s="3" t="s">
        <v>118</v>
      </c>
      <c r="B120" s="1" t="s">
        <v>114</v>
      </c>
      <c r="C120" s="1" t="s">
        <v>114</v>
      </c>
      <c r="D120" s="1" t="e">
        <f t="shared" si="43"/>
        <v>#VALUE!</v>
      </c>
      <c r="E120" s="1" t="e">
        <f t="shared" si="44"/>
        <v>#VALUE!</v>
      </c>
      <c r="F120" s="6" t="e">
        <f t="shared" si="45"/>
        <v>#VALUE!</v>
      </c>
      <c r="G120" s="5">
        <v>0.17361111111111113</v>
      </c>
      <c r="H120" s="5">
        <f t="shared" ref="H120:H123" si="84">HOUR(G120)+12</f>
        <v>16</v>
      </c>
      <c r="I120" s="1">
        <f t="shared" ref="I120:I123" si="85">MINUTE(G120)</f>
        <v>10</v>
      </c>
      <c r="J120" s="6">
        <f t="shared" ref="J120:J123" si="86">TIME(H120,I120,0)</f>
        <v>0.67361111111111116</v>
      </c>
      <c r="K120" s="7">
        <f t="shared" si="49"/>
        <v>0.67361111111111116</v>
      </c>
      <c r="M120" s="1">
        <v>1899</v>
      </c>
      <c r="N120" s="9">
        <v>58</v>
      </c>
      <c r="O120" s="2"/>
      <c r="P120" s="8"/>
    </row>
    <row r="121" spans="1:16" x14ac:dyDescent="0.2">
      <c r="A121" s="3" t="s">
        <v>119</v>
      </c>
      <c r="B121" s="1" t="s">
        <v>115</v>
      </c>
      <c r="C121" s="1" t="s">
        <v>115</v>
      </c>
      <c r="D121" s="1" t="e">
        <f t="shared" si="43"/>
        <v>#VALUE!</v>
      </c>
      <c r="E121" s="1" t="e">
        <f t="shared" si="44"/>
        <v>#VALUE!</v>
      </c>
      <c r="F121" s="6" t="e">
        <f t="shared" si="45"/>
        <v>#VALUE!</v>
      </c>
      <c r="G121" s="5">
        <v>0.34375</v>
      </c>
      <c r="H121" s="5">
        <f t="shared" si="84"/>
        <v>20</v>
      </c>
      <c r="I121" s="1">
        <f t="shared" si="85"/>
        <v>15</v>
      </c>
      <c r="J121" s="6">
        <f t="shared" si="86"/>
        <v>0.84375</v>
      </c>
      <c r="K121" s="7">
        <f t="shared" si="49"/>
        <v>0.84375</v>
      </c>
      <c r="M121" s="1">
        <v>1898</v>
      </c>
      <c r="N121" s="9">
        <v>49</v>
      </c>
      <c r="O121" s="2"/>
      <c r="P121" s="8"/>
    </row>
    <row r="122" spans="1:16" x14ac:dyDescent="0.2">
      <c r="A122" s="3" t="s">
        <v>120</v>
      </c>
      <c r="B122" s="1" t="s">
        <v>116</v>
      </c>
      <c r="C122" s="1" t="s">
        <v>116</v>
      </c>
      <c r="D122" s="1" t="e">
        <f t="shared" si="43"/>
        <v>#VALUE!</v>
      </c>
      <c r="E122" s="1" t="e">
        <f t="shared" si="44"/>
        <v>#VALUE!</v>
      </c>
      <c r="F122" s="6" t="e">
        <f t="shared" si="45"/>
        <v>#VALUE!</v>
      </c>
      <c r="G122" s="5">
        <v>0.1875</v>
      </c>
      <c r="H122" s="5">
        <f t="shared" si="84"/>
        <v>16</v>
      </c>
      <c r="I122" s="1">
        <f t="shared" si="85"/>
        <v>30</v>
      </c>
      <c r="J122" s="6">
        <f t="shared" si="86"/>
        <v>0.6875</v>
      </c>
      <c r="K122" s="7">
        <f t="shared" si="49"/>
        <v>0.6875</v>
      </c>
      <c r="M122" s="1">
        <v>1897</v>
      </c>
      <c r="N122" s="9">
        <v>58</v>
      </c>
      <c r="O122" s="2"/>
      <c r="P122" s="8"/>
    </row>
    <row r="123" spans="1:16" x14ac:dyDescent="0.2">
      <c r="A123" s="3" t="s">
        <v>121</v>
      </c>
      <c r="B123" s="1" t="s">
        <v>117</v>
      </c>
      <c r="C123" s="1" t="s">
        <v>117</v>
      </c>
      <c r="D123" s="1" t="e">
        <f t="shared" si="43"/>
        <v>#VALUE!</v>
      </c>
      <c r="E123" s="1" t="e">
        <f t="shared" si="44"/>
        <v>#VALUE!</v>
      </c>
      <c r="F123" s="6" t="e">
        <f t="shared" si="45"/>
        <v>#VALUE!</v>
      </c>
      <c r="G123" s="5">
        <v>0.1076388888888889</v>
      </c>
      <c r="H123" s="5">
        <f t="shared" si="84"/>
        <v>14</v>
      </c>
      <c r="I123" s="1">
        <f t="shared" si="85"/>
        <v>35</v>
      </c>
      <c r="J123" s="6">
        <f t="shared" si="86"/>
        <v>0.60763888888888895</v>
      </c>
      <c r="K123" s="7">
        <f t="shared" si="49"/>
        <v>0.60763888888888895</v>
      </c>
      <c r="M123" s="1">
        <v>1896</v>
      </c>
      <c r="N123" s="9">
        <v>60</v>
      </c>
      <c r="O123" s="2"/>
      <c r="P123" s="8"/>
    </row>
    <row r="125" spans="1:16" x14ac:dyDescent="0.2">
      <c r="N125" s="1">
        <f t="array" ref="N125:P131">LINEST(N2:N123,M2:M123,TRUE,TRUE)</f>
        <v>-6.0560899607099303E-2</v>
      </c>
      <c r="O125" s="1">
        <v>167.62674434358487</v>
      </c>
      <c r="P125" s="1" t="e">
        <v>#N/A</v>
      </c>
    </row>
    <row r="126" spans="1:16" x14ac:dyDescent="0.2">
      <c r="N126" s="1">
        <v>1.2571632613927597E-2</v>
      </c>
      <c r="O126" s="1">
        <v>24.600383544593118</v>
      </c>
      <c r="P126" s="1" t="e">
        <v>#N/A</v>
      </c>
    </row>
    <row r="127" spans="1:16" x14ac:dyDescent="0.2">
      <c r="N127" s="1">
        <v>0.16204659119220266</v>
      </c>
      <c r="O127" s="1">
        <v>4.8901954153108989</v>
      </c>
      <c r="P127" s="1" t="e">
        <v>#N/A</v>
      </c>
    </row>
    <row r="128" spans="1:16" x14ac:dyDescent="0.2">
      <c r="N128" s="1">
        <v>23.20605267389584</v>
      </c>
      <c r="O128" s="1">
        <v>120</v>
      </c>
      <c r="P128" s="1" t="e">
        <v>#N/A</v>
      </c>
    </row>
    <row r="129" spans="14:16" x14ac:dyDescent="0.2">
      <c r="N129" s="1">
        <v>554.9498035496581</v>
      </c>
      <c r="O129" s="1">
        <v>2869.681343991328</v>
      </c>
      <c r="P129" s="1" t="e">
        <v>#N/A</v>
      </c>
    </row>
    <row r="130" spans="14:16" x14ac:dyDescent="0.2">
      <c r="N130" s="1" t="e">
        <v>#N/A</v>
      </c>
      <c r="O130" s="1" t="e">
        <v>#N/A</v>
      </c>
      <c r="P130" s="1" t="e">
        <v>#N/A</v>
      </c>
    </row>
    <row r="131" spans="14:16" x14ac:dyDescent="0.2">
      <c r="N131" s="1" t="e">
        <v>#N/A</v>
      </c>
      <c r="O131" s="1" t="e">
        <v>#N/A</v>
      </c>
      <c r="P131" s="1" t="e">
        <v>#N/A</v>
      </c>
    </row>
  </sheetData>
  <pageMargins left="0.7" right="0.7" top="0.75" bottom="0.75" header="0.3" footer="0.3"/>
  <pageSetup orientation="portrait" horizontalDpi="1200" verticalDpi="1200" r:id="rId1"/>
  <customProperties>
    <customPr name="CMDA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Associates,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Wichorek</dc:creator>
  <cp:lastModifiedBy>Karl Wichorek</cp:lastModifiedBy>
  <cp:lastPrinted>2012-07-12T12:48:51Z</cp:lastPrinted>
  <dcterms:created xsi:type="dcterms:W3CDTF">2011-02-06T13:30:17Z</dcterms:created>
  <dcterms:modified xsi:type="dcterms:W3CDTF">2018-03-06T15:03:42Z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-1136602588</vt:i4>
  </property>
  <property fmtid="{D5CDD505-2E9C-101B-9397-08002B2CF9AE}" pid="3" name="_NewReviewCycle">
    <vt:lpwstr/>
  </property>
  <property fmtid="{D5CDD505-2E9C-101B-9397-08002B2CF9AE}" pid="4" name="_EmailSubject">
    <vt:lpwstr>Excel Changes</vt:lpwstr>
  </property>
  <property fmtid="{D5CDD505-2E9C-101B-9397-08002B2CF9AE}" pid="5" name="_AuthorEmail">
    <vt:lpwstr>arichardson@cambridgeassociates.com</vt:lpwstr>
  </property>
  <property fmtid="{D5CDD505-2E9C-101B-9397-08002B2CF9AE}" pid="6" name="_AuthorEmailDisplayName">
    <vt:lpwstr>Anne Richardson</vt:lpwstr>
  </property>
  <property fmtid="{D5CDD505-2E9C-101B-9397-08002B2CF9AE}" pid="7" name="_PreviousAdHocReviewCycleID">
    <vt:i4>-1263385719</vt:i4>
  </property>
  <property fmtid="{D5CDD505-2E9C-101B-9397-08002B2CF9AE}" pid="8" name="_ReviewingToolsShownOnce">
    <vt:lpwstr/>
  </property>
</Properties>
</file>