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karmagurung/Desktop/"/>
    </mc:Choice>
  </mc:AlternateContent>
  <xr:revisionPtr revIDLastSave="0" documentId="13_ncr:9_{11B57F21-C820-404D-A317-6FCF8F0B1DD4}" xr6:coauthVersionLast="47" xr6:coauthVersionMax="47" xr10:uidLastSave="{00000000-0000-0000-0000-000000000000}"/>
  <bookViews>
    <workbookView xWindow="380" yWindow="600" windowWidth="28040" windowHeight="16840" xr2:uid="{00000000-000D-0000-FFFF-FFFF00000000}"/>
  </bookViews>
  <sheets>
    <sheet name="bull3_all_stocks_Analyse" sheetId="1" r:id="rId1"/>
    <sheet name="non_stocks" sheetId="2" r:id="rId2"/>
    <sheet name="New" sheetId="4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90" i="1" l="1"/>
  <c r="I90" i="1"/>
  <c r="K89" i="1"/>
  <c r="J89" i="1"/>
  <c r="I89" i="1"/>
  <c r="J88" i="1"/>
  <c r="K88" i="1"/>
  <c r="I88" i="1"/>
  <c r="K6" i="1"/>
  <c r="K9" i="1"/>
  <c r="K10" i="1"/>
  <c r="K14" i="1"/>
  <c r="K15" i="1"/>
  <c r="K23" i="1"/>
  <c r="K26" i="1"/>
  <c r="K27" i="1"/>
  <c r="K28" i="1"/>
  <c r="K30" i="1"/>
  <c r="K32" i="1"/>
  <c r="K34" i="1"/>
  <c r="K37" i="1"/>
  <c r="K38" i="1"/>
  <c r="K42" i="1"/>
  <c r="K43" i="1"/>
  <c r="K48" i="1"/>
  <c r="K51" i="1"/>
  <c r="K55" i="1"/>
  <c r="K56" i="1"/>
  <c r="K58" i="1"/>
  <c r="K60" i="1"/>
  <c r="K59" i="1"/>
  <c r="K62" i="1"/>
  <c r="K66" i="1"/>
  <c r="K73" i="1"/>
  <c r="K78" i="1"/>
  <c r="K83" i="1"/>
  <c r="K19" i="1"/>
  <c r="K7" i="1"/>
  <c r="K25" i="1"/>
  <c r="K40" i="1"/>
  <c r="K61" i="1"/>
  <c r="K63" i="1"/>
  <c r="K68" i="1"/>
  <c r="K77" i="1"/>
  <c r="K29" i="1"/>
  <c r="K65" i="1"/>
  <c r="K8" i="1"/>
  <c r="K12" i="1"/>
  <c r="K18" i="1"/>
  <c r="K47" i="1"/>
  <c r="K17" i="1"/>
  <c r="K87" i="1"/>
  <c r="K24" i="1"/>
  <c r="K82" i="1"/>
  <c r="K79" i="1"/>
  <c r="K84" i="1"/>
  <c r="K33" i="1"/>
  <c r="K71" i="1"/>
  <c r="K53" i="1"/>
  <c r="K85" i="1"/>
  <c r="K5" i="1"/>
  <c r="K2" i="1"/>
  <c r="K49" i="1"/>
  <c r="K16" i="1"/>
  <c r="K81" i="1"/>
  <c r="K21" i="1"/>
  <c r="K52" i="1"/>
  <c r="K75" i="1"/>
  <c r="K3" i="1"/>
  <c r="K70" i="1"/>
  <c r="K20" i="1"/>
  <c r="K76" i="1"/>
  <c r="K46" i="1"/>
  <c r="K44" i="1"/>
  <c r="K86" i="1"/>
  <c r="K50" i="1"/>
  <c r="K31" i="1"/>
  <c r="K35" i="1"/>
  <c r="K57" i="1"/>
  <c r="K13" i="1"/>
  <c r="K69" i="1"/>
  <c r="K39" i="1"/>
  <c r="K74" i="1"/>
  <c r="K45" i="1"/>
  <c r="K72" i="1"/>
  <c r="K36" i="1"/>
  <c r="K54" i="1"/>
  <c r="K22" i="1"/>
  <c r="K41" i="1"/>
  <c r="K67" i="1"/>
  <c r="K64" i="1"/>
  <c r="K11" i="1"/>
  <c r="K80" i="1"/>
  <c r="J6" i="1"/>
  <c r="J9" i="1"/>
  <c r="J10" i="1"/>
  <c r="J14" i="1"/>
  <c r="J15" i="1"/>
  <c r="J23" i="1"/>
  <c r="J26" i="1"/>
  <c r="J27" i="1"/>
  <c r="J28" i="1"/>
  <c r="J30" i="1"/>
  <c r="J32" i="1"/>
  <c r="J34" i="1"/>
  <c r="J37" i="1"/>
  <c r="J38" i="1"/>
  <c r="J42" i="1"/>
  <c r="J43" i="1"/>
  <c r="J48" i="1"/>
  <c r="J51" i="1"/>
  <c r="J55" i="1"/>
  <c r="J56" i="1"/>
  <c r="J58" i="1"/>
  <c r="J60" i="1"/>
  <c r="J59" i="1"/>
  <c r="J62" i="1"/>
  <c r="J66" i="1"/>
  <c r="J73" i="1"/>
  <c r="J78" i="1"/>
  <c r="J83" i="1"/>
  <c r="J19" i="1"/>
  <c r="J7" i="1"/>
  <c r="J25" i="1"/>
  <c r="J40" i="1"/>
  <c r="J61" i="1"/>
  <c r="J63" i="1"/>
  <c r="J68" i="1"/>
  <c r="J77" i="1"/>
  <c r="J29" i="1"/>
  <c r="J65" i="1"/>
  <c r="J8" i="1"/>
  <c r="J12" i="1"/>
  <c r="J18" i="1"/>
  <c r="J47" i="1"/>
  <c r="J17" i="1"/>
  <c r="J87" i="1"/>
  <c r="J24" i="1"/>
  <c r="J82" i="1"/>
  <c r="J79" i="1"/>
  <c r="J84" i="1"/>
  <c r="J33" i="1"/>
  <c r="J71" i="1"/>
  <c r="J53" i="1"/>
  <c r="J85" i="1"/>
  <c r="J5" i="1"/>
  <c r="J2" i="1"/>
  <c r="J49" i="1"/>
  <c r="J16" i="1"/>
  <c r="J81" i="1"/>
  <c r="J21" i="1"/>
  <c r="J52" i="1"/>
  <c r="J75" i="1"/>
  <c r="J3" i="1"/>
  <c r="J70" i="1"/>
  <c r="J20" i="1"/>
  <c r="J76" i="1"/>
  <c r="J46" i="1"/>
  <c r="J44" i="1"/>
  <c r="J86" i="1"/>
  <c r="J50" i="1"/>
  <c r="J31" i="1"/>
  <c r="J35" i="1"/>
  <c r="J57" i="1"/>
  <c r="J13" i="1"/>
  <c r="J69" i="1"/>
  <c r="J39" i="1"/>
  <c r="J74" i="1"/>
  <c r="J45" i="1"/>
  <c r="J72" i="1"/>
  <c r="J36" i="1"/>
  <c r="J54" i="1"/>
  <c r="J22" i="1"/>
  <c r="J41" i="1"/>
  <c r="J67" i="1"/>
  <c r="J64" i="1"/>
  <c r="J11" i="1"/>
  <c r="J80" i="1"/>
  <c r="K4" i="1"/>
  <c r="J4" i="1"/>
  <c r="A80" i="1"/>
  <c r="A11" i="1"/>
  <c r="A64" i="1"/>
  <c r="A67" i="1"/>
  <c r="A41" i="1"/>
  <c r="A22" i="1"/>
  <c r="A54" i="1"/>
  <c r="A36" i="1"/>
  <c r="A72" i="1"/>
  <c r="A45" i="1"/>
  <c r="A74" i="1"/>
  <c r="A39" i="1"/>
  <c r="A69" i="1"/>
  <c r="A13" i="1"/>
  <c r="A57" i="1"/>
  <c r="A35" i="1"/>
  <c r="A31" i="1"/>
  <c r="A50" i="1"/>
  <c r="A86" i="1"/>
  <c r="A44" i="1"/>
  <c r="A46" i="1"/>
  <c r="A76" i="1"/>
  <c r="A20" i="1"/>
  <c r="A70" i="1"/>
  <c r="A3" i="1"/>
  <c r="A75" i="1"/>
  <c r="A52" i="1"/>
  <c r="A21" i="1"/>
  <c r="A81" i="1"/>
  <c r="A16" i="1"/>
  <c r="A49" i="1"/>
  <c r="A2" i="1"/>
  <c r="A5" i="1"/>
  <c r="A85" i="1"/>
  <c r="A53" i="1"/>
  <c r="A71" i="1"/>
  <c r="A33" i="1"/>
  <c r="A84" i="1"/>
  <c r="A79" i="1"/>
  <c r="A82" i="1"/>
  <c r="A24" i="1"/>
  <c r="A87" i="1"/>
  <c r="A17" i="1"/>
  <c r="A47" i="1"/>
  <c r="A18" i="1"/>
  <c r="A12" i="1"/>
  <c r="A8" i="1"/>
  <c r="A65" i="1"/>
  <c r="A29" i="1"/>
  <c r="A77" i="1"/>
  <c r="A68" i="1"/>
  <c r="A63" i="1"/>
  <c r="A61" i="1"/>
  <c r="A40" i="1"/>
  <c r="A25" i="1"/>
  <c r="A7" i="1"/>
  <c r="A19" i="1"/>
  <c r="A83" i="1"/>
  <c r="A78" i="1"/>
  <c r="A73" i="1"/>
  <c r="A66" i="1"/>
  <c r="A62" i="1"/>
  <c r="A59" i="1"/>
  <c r="A60" i="1"/>
  <c r="A58" i="1"/>
  <c r="A56" i="1"/>
  <c r="A55" i="1"/>
  <c r="A51" i="1"/>
  <c r="A48" i="1"/>
  <c r="A43" i="1"/>
  <c r="A42" i="1"/>
  <c r="A38" i="1"/>
  <c r="A37" i="1"/>
  <c r="A34" i="1"/>
  <c r="A32" i="1"/>
  <c r="A30" i="1"/>
  <c r="A28" i="1"/>
  <c r="A27" i="1"/>
  <c r="A26" i="1"/>
  <c r="A23" i="1"/>
  <c r="A15" i="1"/>
  <c r="A14" i="1"/>
  <c r="A10" i="1"/>
  <c r="A9" i="1"/>
  <c r="A6" i="1"/>
  <c r="A4" i="1"/>
</calcChain>
</file>

<file path=xl/sharedStrings.xml><?xml version="1.0" encoding="utf-8"?>
<sst xmlns="http://purl.oclc.org/ooxml/spreadsheetml/main" count="367" uniqueCount="280">
  <si>
    <t>#</t>
  </si>
  <si>
    <t>NMBMF</t>
  </si>
  <si>
    <t>HIDCL</t>
  </si>
  <si>
    <t>GBLBS</t>
  </si>
  <si>
    <t>HLBSL</t>
  </si>
  <si>
    <t>VLBS</t>
  </si>
  <si>
    <t>API</t>
  </si>
  <si>
    <t>LLBS</t>
  </si>
  <si>
    <t>GILB</t>
  </si>
  <si>
    <t>PRIN</t>
  </si>
  <si>
    <t>RBCLPO</t>
  </si>
  <si>
    <t>JSLBB</t>
  </si>
  <si>
    <t>SLBBL</t>
  </si>
  <si>
    <t>NIL</t>
  </si>
  <si>
    <t>MLBBL</t>
  </si>
  <si>
    <t>BARUN</t>
  </si>
  <si>
    <t>NLG</t>
  </si>
  <si>
    <t>KMCDB</t>
  </si>
  <si>
    <t>FMDBL</t>
  </si>
  <si>
    <t>SICL</t>
  </si>
  <si>
    <t>DDBL</t>
  </si>
  <si>
    <t>SWBBL</t>
  </si>
  <si>
    <t>NUBL</t>
  </si>
  <si>
    <t>MDB</t>
  </si>
  <si>
    <t>ALICL</t>
  </si>
  <si>
    <t>BNT</t>
  </si>
  <si>
    <t>NLICL</t>
  </si>
  <si>
    <t>ADBL</t>
  </si>
  <si>
    <t>MBL</t>
  </si>
  <si>
    <t>MNBBL</t>
  </si>
  <si>
    <t>CBBL</t>
  </si>
  <si>
    <t>RLFL</t>
  </si>
  <si>
    <t>OHL</t>
  </si>
  <si>
    <t>CIT</t>
  </si>
  <si>
    <t>SHPC</t>
  </si>
  <si>
    <t>SKBBL</t>
  </si>
  <si>
    <t>SINDU</t>
  </si>
  <si>
    <t>SBL</t>
  </si>
  <si>
    <t>NICL</t>
  </si>
  <si>
    <t>NLIC</t>
  </si>
  <si>
    <t>LICN</t>
  </si>
  <si>
    <t>SANIMA</t>
  </si>
  <si>
    <t>NMB</t>
  </si>
  <si>
    <t>UNL</t>
  </si>
  <si>
    <t>RBCL</t>
  </si>
  <si>
    <t>PCBL</t>
  </si>
  <si>
    <t>EBL</t>
  </si>
  <si>
    <t>PRVU</t>
  </si>
  <si>
    <t>SBI</t>
  </si>
  <si>
    <t>CZBIL</t>
  </si>
  <si>
    <t>HDL</t>
  </si>
  <si>
    <t>NHPC</t>
  </si>
  <si>
    <t>TRH</t>
  </si>
  <si>
    <t>ICFC</t>
  </si>
  <si>
    <t>GBIME</t>
  </si>
  <si>
    <t>HBL</t>
  </si>
  <si>
    <t>MFIL</t>
  </si>
  <si>
    <t>EDBL</t>
  </si>
  <si>
    <t>PFL</t>
  </si>
  <si>
    <t>GBBL</t>
  </si>
  <si>
    <t>GFCL</t>
  </si>
  <si>
    <t>NABIL</t>
  </si>
  <si>
    <t>SCB</t>
  </si>
  <si>
    <t>BPCL</t>
  </si>
  <si>
    <t>CHCL</t>
  </si>
  <si>
    <t>NICA</t>
  </si>
  <si>
    <t>JBBL</t>
  </si>
  <si>
    <t>PROFL</t>
  </si>
  <si>
    <t>SADBL</t>
  </si>
  <si>
    <t>SHL</t>
  </si>
  <si>
    <t>KBL</t>
  </si>
  <si>
    <t>JFL</t>
  </si>
  <si>
    <t>SIFC</t>
  </si>
  <si>
    <t>GMFIL</t>
  </si>
  <si>
    <t>NTC</t>
  </si>
  <si>
    <t>SHINE</t>
  </si>
  <si>
    <t>NBL</t>
  </si>
  <si>
    <t>AHPC</t>
  </si>
  <si>
    <t>CORBL</t>
  </si>
  <si>
    <t>BFC</t>
  </si>
  <si>
    <t>STC</t>
  </si>
  <si>
    <t>BNL</t>
  </si>
  <si>
    <t>BBC</t>
  </si>
  <si>
    <t>NFS</t>
  </si>
  <si>
    <t>NABBC</t>
  </si>
  <si>
    <t>CFCL</t>
  </si>
  <si>
    <t>MPFL</t>
  </si>
  <si>
    <t>NMB Laghubitta Bittiya Sanstha Limited</t>
  </si>
  <si>
    <t>Hydroelectricity Investment and Development Company Limited</t>
  </si>
  <si>
    <t>Grameen Bikas Laghubitta Bittiya Sanstha Limited</t>
  </si>
  <si>
    <t>Himalayan Laghubitta Bittiya Sanstha Limited (Former Civil Laghubitta)</t>
  </si>
  <si>
    <t>Vijaya Laghubitta Bittiya Sanstha Limited</t>
  </si>
  <si>
    <t>Api Power Company Limited</t>
  </si>
  <si>
    <t>Laxmi Laghubitta Bittiya Sanstha Limited</t>
  </si>
  <si>
    <t>Global IME Laghubitta Bittiya Sanstha Limited</t>
  </si>
  <si>
    <t>Prabhu Insurance Company Limited</t>
  </si>
  <si>
    <t>Rastriya Beema Company Limited Promoter Share</t>
  </si>
  <si>
    <t>Janautthan Samudayic Laghubitta Bittiya Sanstha Limited</t>
  </si>
  <si>
    <t>Swarojgar Laghubitta Bittiya Sanstha Limited</t>
  </si>
  <si>
    <t>Neco Insurance Limited</t>
  </si>
  <si>
    <t>Mithila Laghubitta Bittiya Sanstha Limited</t>
  </si>
  <si>
    <t>Barun Hydropower Company Limited</t>
  </si>
  <si>
    <t>NLG Insurance Company Limited</t>
  </si>
  <si>
    <t>Kalika Laghubitta Bittiya Sanstha Limited</t>
  </si>
  <si>
    <t>First Microfinance Laghubitta Bittiya Sanstha Limited</t>
  </si>
  <si>
    <t>Shikhar Insurance Company Limited</t>
  </si>
  <si>
    <t>Deprosc Laghubitta Bittiya Sanstha Limited</t>
  </si>
  <si>
    <t>Swabalamban Laghubitta Bittiya Sanstha Limited</t>
  </si>
  <si>
    <t>Nirdhan Utthan Laghubitta Bittiya Sanstha Limited</t>
  </si>
  <si>
    <t>Miteri Development Bank Limited</t>
  </si>
  <si>
    <t>Asian Life Insurance Company Limited</t>
  </si>
  <si>
    <t>Bottlers Nepal (Terai) Limited</t>
  </si>
  <si>
    <t>National Life Insurance Company Limited</t>
  </si>
  <si>
    <t>Agricultural Development Bank Limited</t>
  </si>
  <si>
    <t>Machhapuchchhre Bank Limited</t>
  </si>
  <si>
    <t>Muktinath Bikas Bank Limited</t>
  </si>
  <si>
    <t>Chhimek Laghubitta Bittiya Sanstha Limited</t>
  </si>
  <si>
    <t>Reliance Finance Limited</t>
  </si>
  <si>
    <t>Oriental Hotel Limited</t>
  </si>
  <si>
    <t>Citizen Investment Trust</t>
  </si>
  <si>
    <t>Sanima Mai Hydropower Limited</t>
  </si>
  <si>
    <t>Sana Kisan Bikas Laghubitta Bittiya Sanstha Limited</t>
  </si>
  <si>
    <t>Sindhu Bikas Bank Limited</t>
  </si>
  <si>
    <t>Siddhartha Bank Limited</t>
  </si>
  <si>
    <t>Nepal Insurance Company Limited</t>
  </si>
  <si>
    <t>Nepal Life Insurance Company Limited</t>
  </si>
  <si>
    <t>Life Insurance Corporation Nepal Limited</t>
  </si>
  <si>
    <t>Sanima Bank Limited</t>
  </si>
  <si>
    <t>NMB Bank Limited</t>
  </si>
  <si>
    <t>Unilever Nepal Limited</t>
  </si>
  <si>
    <t>Rastriya Beema Company Limited</t>
  </si>
  <si>
    <t>Prime Commercial Bank Limited</t>
  </si>
  <si>
    <t>Everest Bank Limited</t>
  </si>
  <si>
    <t>Prabhu Bank Limited</t>
  </si>
  <si>
    <t>Nepal SBI Bank Limited</t>
  </si>
  <si>
    <t>Citizens Bank International Limited</t>
  </si>
  <si>
    <t>Himalayan Distillery Limited</t>
  </si>
  <si>
    <t>National Hydro Power Company Limited</t>
  </si>
  <si>
    <t>Taragaon Regency Hotel Limited</t>
  </si>
  <si>
    <t>ICFC Finance Limited</t>
  </si>
  <si>
    <t>Global IME Bank Limited</t>
  </si>
  <si>
    <t>Himalayan Bank Limited</t>
  </si>
  <si>
    <t>Manjushree Finance Limited</t>
  </si>
  <si>
    <t>Excel Development Bank Limited</t>
  </si>
  <si>
    <t>Pokhara Finance Limited</t>
  </si>
  <si>
    <t>Garima Bikas Bank Limited</t>
  </si>
  <si>
    <t>Goodwill Finance Company Limited</t>
  </si>
  <si>
    <t>Nabil Bank Limited</t>
  </si>
  <si>
    <t>Standard Chartered Bank Nepal Limited</t>
  </si>
  <si>
    <t>Butwal Power Company Limited</t>
  </si>
  <si>
    <t>Chilime Hydro power Company Limited</t>
  </si>
  <si>
    <t>NIC Asia Bank Limited</t>
  </si>
  <si>
    <t>Jyoti Bikash Bank Limited</t>
  </si>
  <si>
    <t>Progressive Finance Limited</t>
  </si>
  <si>
    <t>Shangrila Development Bank Limited</t>
  </si>
  <si>
    <t>Soaltee Hotel Limited</t>
  </si>
  <si>
    <t>Kumari Bank Limited</t>
  </si>
  <si>
    <t>Janaki Finance Company Limited</t>
  </si>
  <si>
    <t>Shree Investment Finance Company Limited</t>
  </si>
  <si>
    <t>Guheswori Merchant Banking &amp; Finance Limited</t>
  </si>
  <si>
    <t>Nepal Doorsanchar Company Limited</t>
  </si>
  <si>
    <t>Shine Resunga Development Bank Limited</t>
  </si>
  <si>
    <t>Nepal Bank Limited</t>
  </si>
  <si>
    <t>Arun Valley Hydropower Development Company Limited</t>
  </si>
  <si>
    <t>Corporate Development Bank Limited</t>
  </si>
  <si>
    <t>Best Finance Company Limited</t>
  </si>
  <si>
    <t>Salt Trading Corporation Limited</t>
  </si>
  <si>
    <t>Bottlers Nepal Limited (Balaju)</t>
  </si>
  <si>
    <t>Bishal Bazar Company Limited</t>
  </si>
  <si>
    <t>Nepal Finance Limited</t>
  </si>
  <si>
    <t>Narayani Development Bank Limited</t>
  </si>
  <si>
    <t>Central Finance Limited</t>
  </si>
  <si>
    <t>Multipurpose Finance Company Limited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</si>
  <si>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</si>
  <si>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</si>
  <si>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</si>
  <si>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</si>
  <si>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</si>
  <si>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</si>
  <si>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</si>
  <si>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</si>
  <si>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# Yrs</t>
  </si>
  <si>
    <t>Multiple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</si>
  <si>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</si>
  <si>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</si>
  <si>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</si>
  <si>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</si>
  <si>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</si>
  <si>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</si>
  <si>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</si>
  <si>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</si>
  <si>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NMB Laghubitta Bittiya Sanstha Limited (
                        NMBMF )</t>
  </si>
  <si>
    <t>Hydroelectricity Investment and Development Company Limited (
                        HIDCL )</t>
  </si>
  <si>
    <t>Grameen Bikas Laghubitta Bittiya Sanstha Limited (
                        GBLBS )</t>
  </si>
  <si>
    <t>Himalayan Laghubitta Bittiya Sanstha Limited (Former Civil Laghubitta) (
                        HLBSL )</t>
  </si>
  <si>
    <t>Vijaya Laghubitta Bittiya Sanstha Limited (
                        VLBS )</t>
  </si>
  <si>
    <t>Api Power Company Limited (
                        API )</t>
  </si>
  <si>
    <t>Laxmi Laghubitta Bittiya Sanstha Limited (
                        LLBS )</t>
  </si>
  <si>
    <t>Prabhu Insurance Company Limited (
                        PRIN )</t>
  </si>
  <si>
    <t>Global IME Laghubitta Bittiya Sanstha Limited (
                        GILB )</t>
  </si>
  <si>
    <t>Rastriya Beema Company Limited Promoter Share (
                        RBCLPO )</t>
  </si>
  <si>
    <t>Janautthan Samudayic Laghubitta Bittiya Sanstha Limited (
                        JSLBB )</t>
  </si>
  <si>
    <t>Swarojgar Laghubitta Bittiya Sanstha Limited (
                        SLBBL )</t>
  </si>
  <si>
    <t>Prabhu Bank Limited (
                        PRVU )</t>
  </si>
  <si>
    <t>Neco Insurance Limited (
                        NIL )</t>
  </si>
  <si>
    <t>Mithila Laghubitta Bittiya Sanstha Limited (
                        MLBBL )</t>
  </si>
  <si>
    <t>Barun Hydropower Company Limited (
                        BARUN )</t>
  </si>
  <si>
    <t>NLG Insurance Company Limited (
                        NLG )</t>
  </si>
  <si>
    <t>Kalika Laghubitta Bittiya Sanstha Limited (
                        KMCDB )</t>
  </si>
  <si>
    <t>First Microfinance Laghubitta Bittiya Sanstha Limited (
                        FMDBL )</t>
  </si>
  <si>
    <t>Shikhar Insurance Company Limited (
                        SICL )</t>
  </si>
  <si>
    <t>Deprosc Laghubitta Bittiya Sanstha Limited (
                        DDBL )</t>
  </si>
  <si>
    <t>Swabalamban Laghubitta Bittiya Sanstha Limited (
                        SWBBL )</t>
  </si>
  <si>
    <t>Nirdhan Utthan Laghubitta Bittiya Sanstha Limited (
                        NUBL )</t>
  </si>
  <si>
    <t>Miteri Development Bank Limited (
                        MDB )</t>
  </si>
  <si>
    <t>Asian Life Insurance Company Limited (
                        ALICL )</t>
  </si>
  <si>
    <t>Bottlers Nepal (Terai) Limited (
                        BNT )</t>
  </si>
  <si>
    <t>National Life Insurance Company Limited (
                        NLICL )</t>
  </si>
  <si>
    <t>Best Finance Company Limited (
                        BFC )</t>
  </si>
  <si>
    <t>Agricultural Development Bank Limited (
                        ADBL )</t>
  </si>
  <si>
    <t>Machhapuchchhre Bank Limited (
                        MBL )</t>
  </si>
  <si>
    <t>Muktinath Bikas Bank Limited (
                        MNBBL )</t>
  </si>
  <si>
    <t>Chhimek Laghubitta Bittiya Sanstha Limited (
                        CBBL )</t>
  </si>
  <si>
    <t>Reliance Finance Limited (
                        RLFL )</t>
  </si>
  <si>
    <t>Oriental Hotel Limited (
                        OHL )</t>
  </si>
  <si>
    <t>Citizen Investment Trust (
                        CIT )</t>
  </si>
  <si>
    <t>Sanima Mai Hydropower Limited (
                        SHPC )</t>
  </si>
  <si>
    <t>Sana Kisan Bikas Laghubitta Bittiya Sanstha Limited (
                        SKBBL )</t>
  </si>
  <si>
    <t>Sindhu Bikas Bank Limited (
                        SINDU )</t>
  </si>
  <si>
    <t>Siddhartha Bank Limited (
                        SBL )</t>
  </si>
  <si>
    <t>Nepal Insurance Company Limited (
                        NICL )</t>
  </si>
  <si>
    <t>Himalayan Distillery Limited (
                        HDL )</t>
  </si>
  <si>
    <t>Nepal Life Insurance Company Limited (
                        NLIC )</t>
  </si>
  <si>
    <t>Life Insurance Corporation Nepal Limited (
                        LICN )</t>
  </si>
  <si>
    <t>Sanima Bank Limited (
                        SANIMA )</t>
  </si>
  <si>
    <t>NMB Bank Limited (
                        NMB )</t>
  </si>
  <si>
    <t>Unilever Nepal Limited (
                        UNL )</t>
  </si>
  <si>
    <t>Rastriya Beema Company Limited (
                        RBCL )</t>
  </si>
  <si>
    <t>Prime Commercial Bank Limited (
                        PCBL )</t>
  </si>
  <si>
    <t>Everest Bank Limited (
                        EBL )</t>
  </si>
  <si>
    <t>Nepal SBI Bank Limited (
                        SBI )</t>
  </si>
  <si>
    <t>Citizens Bank International Limited (
                        CZBIL )</t>
  </si>
  <si>
    <t>National Hydro Power Company Limited (
                        NHPC )</t>
  </si>
  <si>
    <t>Taragaon Regency Hotel Limited (
                        TRH )</t>
  </si>
  <si>
    <t>ICFC Finance Limited (
                        ICFC )</t>
  </si>
  <si>
    <t>Global IME Bank Limited (
                        GBIME )</t>
  </si>
  <si>
    <t>Himalayan Bank Limited (
                        HBL )</t>
  </si>
  <si>
    <t>Manjushree Finance Limited (
                        MFIL )</t>
  </si>
  <si>
    <t>Excel Development Bank Limited (
                        EDBL )</t>
  </si>
  <si>
    <t>Pokhara Finance Limited (
                        PFL )</t>
  </si>
  <si>
    <t>Garima Bikas Bank Limited (
                        GBBL )</t>
  </si>
  <si>
    <t>Goodwill Finance Company Limited (
                        GFCL )</t>
  </si>
  <si>
    <t>Nabil Bank Limited (
                        NABIL )</t>
  </si>
  <si>
    <t>Shine Resunga Development Bank Limited (
                        SHINE )</t>
  </si>
  <si>
    <t>Standard Chartered Bank Nepal Limited (
                        SCB )</t>
  </si>
  <si>
    <t>Kumari Bank Limited (
                        KBL )</t>
  </si>
  <si>
    <t>Jyoti Bikash Bank Limited (
                        JBBL )</t>
  </si>
  <si>
    <t>Butwal Power Company Limited (
                        BPCL )</t>
  </si>
  <si>
    <t>Chilime Hydro power Company Limited (
                        CHCL )</t>
  </si>
  <si>
    <t>NIC Asia Bank Limited (
                        NICA )</t>
  </si>
  <si>
    <t>Progressive Finance Limited (
                        PROFL )</t>
  </si>
  <si>
    <t>Shangrila Development Bank Limited (
                        SADBL )</t>
  </si>
  <si>
    <t>Soaltee Hotel Limited (
                        SHL )</t>
  </si>
  <si>
    <t>Janaki Finance Company Limited (
                        JFL )</t>
  </si>
  <si>
    <t>Narayani Development Bank Limited (
                        NABBC )</t>
  </si>
  <si>
    <t>Shree Investment Finance Company Limited (
                        SIFC )</t>
  </si>
  <si>
    <t>Guheswori Merchant Banking &amp; Finance Limited (
                        GMFIL )</t>
  </si>
  <si>
    <t>Nepal Doorsanchar Company Limited (
                        NTC )</t>
  </si>
  <si>
    <t>Nepal Bank Limited (
                        NBL )</t>
  </si>
  <si>
    <t>Arun Valley Hydropower Development Company Limited (
                        AHPC )</t>
  </si>
  <si>
    <t>Corporate Development Bank Limited (
                        CORBL )</t>
  </si>
  <si>
    <t>Salt Trading Corporation Limited (
                        STC )</t>
  </si>
  <si>
    <t>Central Finance Limited (
                        CFCL )</t>
  </si>
  <si>
    <t>Bottlers Nepal Limited (Balaju) (
                        BNL )</t>
  </si>
  <si>
    <t>Nepal Finance Limited (
                        NFS )</t>
  </si>
  <si>
    <t>Bishal Bazar Company Limited (
                        BBC )</t>
  </si>
  <si>
    <t>Multipurpose Finance Company Limited (
                        MPFL )</t>
  </si>
  <si>
    <t>Average</t>
  </si>
  <si>
    <t>Negative Returns</t>
  </si>
  <si>
    <t>Median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</si>
</sst>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x&quot;"/>
    <numFmt numFmtId="165" formatCode="0.0"/>
    <numFmt numFmtId="166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 wrapText="1"/>
    </xf>
    <xf numFmtId="14" fontId="19" fillId="34" borderId="11" xfId="0" applyNumberFormat="1" applyFont="1" applyFill="1" applyBorder="1" applyAlignment="1">
      <alignment horizontal="center" vertical="center"/>
    </xf>
    <xf numFmtId="0" fontId="0" fillId="33" borderId="10" xfId="0" applyFill="1" applyBorder="1"/>
    <xf numFmtId="165" fontId="19" fillId="34" borderId="10" xfId="0" applyNumberFormat="1" applyFont="1" applyFill="1" applyBorder="1" applyAlignment="1">
      <alignment horizontal="center" vertical="center"/>
    </xf>
    <xf numFmtId="164" fontId="19" fillId="34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33" borderId="12" xfId="0" applyFill="1" applyBorder="1"/>
    <xf numFmtId="165" fontId="19" fillId="34" borderId="11" xfId="0" applyNumberFormat="1" applyFont="1" applyFill="1" applyBorder="1" applyAlignment="1">
      <alignment horizontal="center" vertical="center"/>
    </xf>
    <xf numFmtId="164" fontId="19" fillId="34" borderId="11" xfId="0" applyNumberFormat="1" applyFont="1" applyFill="1" applyBorder="1" applyAlignment="1">
      <alignment horizontal="center" vertical="center"/>
    </xf>
    <xf numFmtId="0" fontId="16" fillId="35" borderId="13" xfId="0" applyFont="1" applyFill="1" applyBorder="1" applyAlignment="1">
      <alignment horizontal="center" vertical="center"/>
    </xf>
    <xf numFmtId="166" fontId="16" fillId="35" borderId="13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2</xdr:col>
      <xdr:colOff>0</xdr:colOff>
      <xdr:row>3</xdr:row>
      <xdr:rowOff>0</xdr:rowOff>
    </xdr:from>
    <xdr:to>
      <xdr:col>7</xdr:col>
      <xdr:colOff>931334</xdr:colOff>
      <xdr:row>31</xdr:row>
      <xdr:rowOff>121454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ECCF3-8262-38BC-0D5F-5E7CDC31077C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719667" y="609600"/>
          <a:ext cx="7772400" cy="5811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F9A553DB-FD48-4541-9D33-795F5688F15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f8bb12e-3761-46d5-8b47-65e0465b2f1d&quot;"/>
  </we:properties>
  <we:bindings/>
  <we:snapshot xmlns:r="http://purl.oclc.org/ooxml/officeDocument/relationships"/>
</we:webextension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topLeftCell="C1" zoomScale="140" zoomScaleNormal="140" workbookViewId="0">
      <pane xSplit="5" ySplit="1" topLeftCell="H2" activePane="bottomRight" state="frozen"/>
      <selection activeCell="C1" sqref="C1"/>
      <selection pane="topRight" activeCell="H1" sqref="H1"/>
      <selection pane="bottomLeft" activeCell="C2" sqref="C2"/>
      <selection pane="bottomRight" activeCell="C1" sqref="C1:I1"/>
    </sheetView>
  </sheetViews>
  <sheetFormatPr baseColWidth="10" defaultRowHeight="16" x14ac:dyDescent="0.2"/>
  <cols>
    <col min="1" max="1" width="3.1640625" bestFit="1" customWidth="1"/>
    <col min="2" max="2" width="7.1640625" bestFit="1" customWidth="1"/>
    <col min="3" max="3" width="55.6640625" bestFit="1" customWidth="1"/>
    <col min="4" max="4" width="9.33203125" bestFit="1" customWidth="1"/>
    <col min="5" max="5" width="8.5" bestFit="1" customWidth="1"/>
    <col min="6" max="6" width="9.6640625" bestFit="1" customWidth="1"/>
    <col min="7" max="7" width="8.83203125" bestFit="1" customWidth="1"/>
    <col min="8" max="8" width="15.83203125" bestFit="1" customWidth="1"/>
    <col min="9" max="9" width="8.1640625" bestFit="1" customWidth="1"/>
    <col min="10" max="10" width="12.83203125" bestFit="1" customWidth="1"/>
    <col min="11" max="11" width="8" bestFit="1" customWidth="1"/>
  </cols>
  <sheetData>
    <row r="1" spans="1:11" ht="35" customHeight="1" x14ac:dyDescent="0.2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</row>
    <row r="2" spans="1:11" ht="20" customHeight="1" x14ac:dyDescent="0.2">
      <c r="A2" s="2">
        <f>ROW()-1</f>
        <v>1</v>
      </c>
      <c r="B2" s="2" t="s">
        <v>13</v>
      </c>
      <c r="C2" s="2" t="s">
        <v>99</v>
      </c>
      <c r="D2" s="4" t="d">
        <v>2012-08-28</v>
      </c>
      <c r="E2" s="4" t="d">
        <v>2016-07-27</v>
      </c>
      <c r="F2" s="2">
        <v>100</v>
      </c>
      <c r="G2" s="2">
        <v>2165</v>
      </c>
      <c r="H2" s="2">
        <v>2065</v>
      </c>
      <c r="I2" s="2">
        <v>119.45</v>
      </c>
      <c r="J2" s="9">
        <f>ROUND((E2-D2)/365.25,1)</f>
        <v>3.9</v>
      </c>
      <c r="K2" s="10">
        <f>G2/F2</f>
        <v>21.65</v>
      </c>
    </row>
    <row r="3" spans="1:11" ht="20" customHeight="1" x14ac:dyDescent="0.2">
      <c r="A3" s="2">
        <f>ROW()-1</f>
        <v>2</v>
      </c>
      <c r="B3" s="2" t="s">
        <v>12</v>
      </c>
      <c r="C3" s="2" t="s">
        <v>98</v>
      </c>
      <c r="D3" s="4" t="d">
        <v>2013-06-19</v>
      </c>
      <c r="E3" s="4" t="d">
        <v>2016-07-27</v>
      </c>
      <c r="F3" s="2">
        <v>153</v>
      </c>
      <c r="G3" s="2">
        <v>2700</v>
      </c>
      <c r="H3" s="2">
        <v>1664.71</v>
      </c>
      <c r="I3" s="2">
        <v>152.08000000000001</v>
      </c>
      <c r="J3" s="9">
        <f>ROUND((E3-D3)/365.25,1)</f>
        <v>3.1</v>
      </c>
      <c r="K3" s="10">
        <f>G3/F3</f>
        <v>17.647058823529413</v>
      </c>
    </row>
    <row r="4" spans="1:11" ht="20" customHeight="1" x14ac:dyDescent="0.2">
      <c r="A4" s="2">
        <f>ROW()-1</f>
        <v>3</v>
      </c>
      <c r="B4" s="2" t="s">
        <v>19</v>
      </c>
      <c r="C4" s="2" t="s">
        <v>105</v>
      </c>
      <c r="D4" s="4" t="d">
        <v>2012-03-29</v>
      </c>
      <c r="E4" s="4" t="d">
        <v>2016-07-27</v>
      </c>
      <c r="F4" s="2">
        <v>249</v>
      </c>
      <c r="G4" s="2">
        <v>3796</v>
      </c>
      <c r="H4" s="2">
        <v>1424.5</v>
      </c>
      <c r="I4" s="2">
        <v>87.64</v>
      </c>
      <c r="J4" s="9">
        <f>ROUND((E4-D4)/365.25,1)</f>
        <v>4.3</v>
      </c>
      <c r="K4" s="10">
        <f>G4/F4</f>
        <v>15.244979919678714</v>
      </c>
    </row>
    <row r="5" spans="1:11" ht="20" customHeight="1" x14ac:dyDescent="0.2">
      <c r="A5" s="2">
        <f>ROW()-1</f>
        <v>4</v>
      </c>
      <c r="B5" s="2" t="s">
        <v>18</v>
      </c>
      <c r="C5" s="2" t="s">
        <v>104</v>
      </c>
      <c r="D5" s="4" t="d">
        <v>2012-06-10</v>
      </c>
      <c r="E5" s="4" t="d">
        <v>2016-07-27</v>
      </c>
      <c r="F5" s="2">
        <v>141</v>
      </c>
      <c r="G5" s="2">
        <v>1985</v>
      </c>
      <c r="H5" s="2">
        <v>1307.8</v>
      </c>
      <c r="I5" s="2">
        <v>89.75</v>
      </c>
      <c r="J5" s="9">
        <f>ROUND((E5-D5)/365.25,1)</f>
        <v>4.0999999999999996</v>
      </c>
      <c r="K5" s="10">
        <f>G5/F5</f>
        <v>14.078014184397164</v>
      </c>
    </row>
    <row r="6" spans="1:11" ht="20" customHeight="1" x14ac:dyDescent="0.2">
      <c r="A6" s="2">
        <f>ROW()-1</f>
        <v>5</v>
      </c>
      <c r="B6" s="2" t="s">
        <v>21</v>
      </c>
      <c r="C6" s="2" t="s">
        <v>107</v>
      </c>
      <c r="D6" s="4" t="d">
        <v>2012-03-29</v>
      </c>
      <c r="E6" s="4" t="d">
        <v>2016-07-27</v>
      </c>
      <c r="F6" s="2">
        <v>194</v>
      </c>
      <c r="G6" s="2">
        <v>2700</v>
      </c>
      <c r="H6" s="2">
        <v>1291.75</v>
      </c>
      <c r="I6" s="2">
        <v>83.73</v>
      </c>
      <c r="J6" s="9">
        <f>ROUND((E6-D6)/365.25,1)</f>
        <v>4.3</v>
      </c>
      <c r="K6" s="10">
        <f>G6/F6</f>
        <v>13.917525773195877</v>
      </c>
    </row>
    <row r="7" spans="1:11" ht="20" customHeight="1" x14ac:dyDescent="0.2">
      <c r="A7" s="2">
        <f>ROW()-1</f>
        <v>6</v>
      </c>
      <c r="B7" s="2" t="s">
        <v>20</v>
      </c>
      <c r="C7" s="2" t="s">
        <v>106</v>
      </c>
      <c r="D7" s="4" t="d">
        <v>2012-04-01</v>
      </c>
      <c r="E7" s="4" t="d">
        <v>2016-07-27</v>
      </c>
      <c r="F7" s="2">
        <v>229</v>
      </c>
      <c r="G7" s="2">
        <v>3178</v>
      </c>
      <c r="H7" s="2">
        <v>1287.77</v>
      </c>
      <c r="I7" s="2">
        <v>83.83</v>
      </c>
      <c r="J7" s="9">
        <f>ROUND((E7-D7)/365.25,1)</f>
        <v>4.3</v>
      </c>
      <c r="K7" s="10">
        <f>G7/F7</f>
        <v>13.877729257641921</v>
      </c>
    </row>
    <row r="8" spans="1:11" ht="20" customHeight="1" x14ac:dyDescent="0.2">
      <c r="A8" s="2">
        <f>ROW()-1</f>
        <v>7</v>
      </c>
      <c r="B8" s="2" t="s">
        <v>22</v>
      </c>
      <c r="C8" s="2" t="s">
        <v>108</v>
      </c>
      <c r="D8" s="4" t="d">
        <v>2012-04-03</v>
      </c>
      <c r="E8" s="4" t="d">
        <v>2016-07-27</v>
      </c>
      <c r="F8" s="2">
        <v>181</v>
      </c>
      <c r="G8" s="2">
        <v>2230</v>
      </c>
      <c r="H8" s="2">
        <v>1132.04</v>
      </c>
      <c r="I8" s="2">
        <v>78.959999999999994</v>
      </c>
      <c r="J8" s="9">
        <f>ROUND((E8-D8)/365.25,1)</f>
        <v>4.3</v>
      </c>
      <c r="K8" s="10">
        <f>G8/F8</f>
        <v>12.320441988950277</v>
      </c>
    </row>
    <row r="9" spans="1:11" ht="20" customHeight="1" x14ac:dyDescent="0.2">
      <c r="A9" s="2">
        <f>ROW()-1</f>
        <v>8</v>
      </c>
      <c r="B9" s="2" t="s">
        <v>23</v>
      </c>
      <c r="C9" s="2" t="s">
        <v>109</v>
      </c>
      <c r="D9" s="4" t="d">
        <v>2012-03-29</v>
      </c>
      <c r="E9" s="4" t="d">
        <v>2016-07-27</v>
      </c>
      <c r="F9" s="2">
        <v>96</v>
      </c>
      <c r="G9" s="2">
        <v>1150</v>
      </c>
      <c r="H9" s="2">
        <v>1097.92</v>
      </c>
      <c r="I9" s="2">
        <v>77.48</v>
      </c>
      <c r="J9" s="9">
        <f>ROUND((E9-D9)/365.25,1)</f>
        <v>4.3</v>
      </c>
      <c r="K9" s="10">
        <f>G9/F9</f>
        <v>11.979166666666666</v>
      </c>
    </row>
    <row r="10" spans="1:11" ht="20" customHeight="1" x14ac:dyDescent="0.2">
      <c r="A10" s="2">
        <f>ROW()-1</f>
        <v>9</v>
      </c>
      <c r="B10" s="2" t="s">
        <v>24</v>
      </c>
      <c r="C10" s="2" t="s">
        <v>110</v>
      </c>
      <c r="D10" s="4" t="d">
        <v>2012-03-29</v>
      </c>
      <c r="E10" s="4" t="d">
        <v>2016-07-27</v>
      </c>
      <c r="F10" s="2">
        <v>156</v>
      </c>
      <c r="G10" s="2">
        <v>1840</v>
      </c>
      <c r="H10" s="2">
        <v>1079.49</v>
      </c>
      <c r="I10" s="2">
        <v>76.84</v>
      </c>
      <c r="J10" s="9">
        <f>ROUND((E10-D10)/365.25,1)</f>
        <v>4.3</v>
      </c>
      <c r="K10" s="10">
        <f>G10/F10</f>
        <v>11.794871794871796</v>
      </c>
    </row>
    <row r="11" spans="1:11" ht="20" customHeight="1" x14ac:dyDescent="0.2">
      <c r="A11" s="2">
        <f>ROW()-1</f>
        <v>10</v>
      </c>
      <c r="B11" s="2" t="s">
        <v>1</v>
      </c>
      <c r="C11" s="2" t="s">
        <v>87</v>
      </c>
      <c r="D11" s="4" t="d">
        <v>2015-12-23</v>
      </c>
      <c r="E11" s="4" t="d">
        <v>2016-07-27</v>
      </c>
      <c r="F11" s="2">
        <v>370</v>
      </c>
      <c r="G11" s="2">
        <v>4298</v>
      </c>
      <c r="H11" s="2">
        <v>1061.6199999999999</v>
      </c>
      <c r="I11" s="2">
        <v>6104.34</v>
      </c>
      <c r="J11" s="9">
        <f>ROUND((E11-D11)/365.25,1)</f>
        <v>0.6</v>
      </c>
      <c r="K11" s="10">
        <f>G11/F11</f>
        <v>11.616216216216216</v>
      </c>
    </row>
    <row r="12" spans="1:11" ht="20" customHeight="1" x14ac:dyDescent="0.2">
      <c r="A12" s="2">
        <f>ROW()-1</f>
        <v>11</v>
      </c>
      <c r="B12" s="2" t="s">
        <v>26</v>
      </c>
      <c r="C12" s="2" t="s">
        <v>112</v>
      </c>
      <c r="D12" s="4" t="d">
        <v>2012-04-03</v>
      </c>
      <c r="E12" s="4" t="d">
        <v>2016-07-27</v>
      </c>
      <c r="F12" s="2">
        <v>330</v>
      </c>
      <c r="G12" s="2">
        <v>3580</v>
      </c>
      <c r="H12" s="2">
        <v>984.85</v>
      </c>
      <c r="I12" s="2">
        <v>73.760000000000005</v>
      </c>
      <c r="J12" s="9">
        <f>ROUND((E12-D12)/365.25,1)</f>
        <v>4.3</v>
      </c>
      <c r="K12" s="10">
        <f>G12/F12</f>
        <v>10.848484848484848</v>
      </c>
    </row>
    <row r="13" spans="1:11" ht="20" customHeight="1" x14ac:dyDescent="0.2">
      <c r="A13" s="2">
        <f>ROW()-1</f>
        <v>12</v>
      </c>
      <c r="B13" s="2" t="s">
        <v>7</v>
      </c>
      <c r="C13" s="2" t="s">
        <v>93</v>
      </c>
      <c r="D13" s="4" t="d">
        <v>2014-10-14</v>
      </c>
      <c r="E13" s="4" t="d">
        <v>2016-07-27</v>
      </c>
      <c r="F13" s="2">
        <v>307</v>
      </c>
      <c r="G13" s="2">
        <v>3200</v>
      </c>
      <c r="H13" s="2">
        <v>942.35</v>
      </c>
      <c r="I13" s="2">
        <v>271.77999999999997</v>
      </c>
      <c r="J13" s="9">
        <f>ROUND((E13-D13)/365.25,1)</f>
        <v>1.8</v>
      </c>
      <c r="K13" s="10">
        <f>G13/F13</f>
        <v>10.423452768729641</v>
      </c>
    </row>
    <row r="14" spans="1:11" ht="20" customHeight="1" x14ac:dyDescent="0.2">
      <c r="A14" s="2">
        <f>ROW()-1</f>
        <v>13</v>
      </c>
      <c r="B14" s="2" t="s">
        <v>27</v>
      </c>
      <c r="C14" s="2" t="s">
        <v>113</v>
      </c>
      <c r="D14" s="4" t="d">
        <v>2012-03-29</v>
      </c>
      <c r="E14" s="4" t="d">
        <v>2016-07-27</v>
      </c>
      <c r="F14" s="2">
        <v>105</v>
      </c>
      <c r="G14" s="2">
        <v>1081</v>
      </c>
      <c r="H14" s="2">
        <v>929.52</v>
      </c>
      <c r="I14" s="2">
        <v>71.37</v>
      </c>
      <c r="J14" s="9">
        <f>ROUND((E14-D14)/365.25,1)</f>
        <v>4.3</v>
      </c>
      <c r="K14" s="10">
        <f>G14/F14</f>
        <v>10.295238095238096</v>
      </c>
    </row>
    <row r="15" spans="1:11" ht="20" customHeight="1" x14ac:dyDescent="0.2">
      <c r="A15" s="2">
        <f>ROW()-1</f>
        <v>14</v>
      </c>
      <c r="B15" s="2" t="s">
        <v>29</v>
      </c>
      <c r="C15" s="2" t="s">
        <v>115</v>
      </c>
      <c r="D15" s="4" t="d">
        <v>2012-03-29</v>
      </c>
      <c r="E15" s="4" t="d">
        <v>2016-07-27</v>
      </c>
      <c r="F15" s="2">
        <v>167</v>
      </c>
      <c r="G15" s="2">
        <v>1585</v>
      </c>
      <c r="H15" s="2">
        <v>849.1</v>
      </c>
      <c r="I15" s="2">
        <v>68.180000000000007</v>
      </c>
      <c r="J15" s="9">
        <f>ROUND((E15-D15)/365.25,1)</f>
        <v>4.3</v>
      </c>
      <c r="K15" s="10">
        <f>G15/F15</f>
        <v>9.4910179640718564</v>
      </c>
    </row>
    <row r="16" spans="1:11" ht="20" customHeight="1" x14ac:dyDescent="0.2">
      <c r="A16" s="2">
        <f>ROW()-1</f>
        <v>15</v>
      </c>
      <c r="B16" s="2" t="s">
        <v>25</v>
      </c>
      <c r="C16" s="2" t="s">
        <v>111</v>
      </c>
      <c r="D16" s="4" t="d">
        <v>2012-09-11</v>
      </c>
      <c r="E16" s="4" t="d">
        <v>2016-07-27</v>
      </c>
      <c r="F16" s="2">
        <v>1018</v>
      </c>
      <c r="G16" s="2">
        <v>8848</v>
      </c>
      <c r="H16" s="2">
        <v>769.16</v>
      </c>
      <c r="I16" s="2">
        <v>74.75</v>
      </c>
      <c r="J16" s="9">
        <f>ROUND((E16-D16)/365.25,1)</f>
        <v>3.9</v>
      </c>
      <c r="K16" s="10">
        <f>G16/F16</f>
        <v>8.6915520628683698</v>
      </c>
    </row>
    <row r="17" spans="1:11" ht="20" customHeight="1" x14ac:dyDescent="0.2">
      <c r="A17" s="2">
        <f>ROW()-1</f>
        <v>16</v>
      </c>
      <c r="B17" s="2" t="s">
        <v>30</v>
      </c>
      <c r="C17" s="2" t="s">
        <v>116</v>
      </c>
      <c r="D17" s="4" t="d">
        <v>2012-04-08</v>
      </c>
      <c r="E17" s="4" t="d">
        <v>2016-07-27</v>
      </c>
      <c r="F17" s="2">
        <v>256</v>
      </c>
      <c r="G17" s="2">
        <v>2210</v>
      </c>
      <c r="H17" s="2">
        <v>763.28</v>
      </c>
      <c r="I17" s="2">
        <v>65.06</v>
      </c>
      <c r="J17" s="9">
        <f>ROUND((E17-D17)/365.25,1)</f>
        <v>4.3</v>
      </c>
      <c r="K17" s="10">
        <f>G17/F17</f>
        <v>8.6328125</v>
      </c>
    </row>
    <row r="18" spans="1:11" ht="20" customHeight="1" x14ac:dyDescent="0.2">
      <c r="A18" s="2">
        <f>ROW()-1</f>
        <v>17</v>
      </c>
      <c r="B18" s="2" t="s">
        <v>32</v>
      </c>
      <c r="C18" s="2" t="s">
        <v>118</v>
      </c>
      <c r="D18" s="4" t="d">
        <v>2012-04-04</v>
      </c>
      <c r="E18" s="4" t="d">
        <v>2016-07-27</v>
      </c>
      <c r="F18" s="2">
        <v>74</v>
      </c>
      <c r="G18" s="2">
        <v>631</v>
      </c>
      <c r="H18" s="2">
        <v>752.7</v>
      </c>
      <c r="I18" s="2">
        <v>64.38</v>
      </c>
      <c r="J18" s="9">
        <f>ROUND((E18-D18)/365.25,1)</f>
        <v>4.3</v>
      </c>
      <c r="K18" s="10">
        <f>G18/F18</f>
        <v>8.5270270270270263</v>
      </c>
    </row>
    <row r="19" spans="1:11" ht="20" customHeight="1" x14ac:dyDescent="0.2">
      <c r="A19" s="2">
        <f>ROW()-1</f>
        <v>18</v>
      </c>
      <c r="B19" s="2" t="s">
        <v>33</v>
      </c>
      <c r="C19" s="2" t="s">
        <v>119</v>
      </c>
      <c r="D19" s="4" t="d">
        <v>2012-03-29</v>
      </c>
      <c r="E19" s="4" t="d">
        <v>2016-07-27</v>
      </c>
      <c r="F19" s="2">
        <v>640</v>
      </c>
      <c r="G19" s="2">
        <v>5220</v>
      </c>
      <c r="H19" s="2">
        <v>715.62</v>
      </c>
      <c r="I19" s="2">
        <v>62.4</v>
      </c>
      <c r="J19" s="9">
        <f>ROUND((E19-D19)/365.25,1)</f>
        <v>4.3</v>
      </c>
      <c r="K19" s="10">
        <f>G19/F19</f>
        <v>8.15625</v>
      </c>
    </row>
    <row r="20" spans="1:11" ht="20" customHeight="1" x14ac:dyDescent="0.2">
      <c r="A20" s="2">
        <f>ROW()-1</f>
        <v>19</v>
      </c>
      <c r="B20" s="2" t="s">
        <v>16</v>
      </c>
      <c r="C20" s="2" t="s">
        <v>102</v>
      </c>
      <c r="D20" s="4" t="d">
        <v>2013-07-17</v>
      </c>
      <c r="E20" s="4" t="d">
        <v>2016-07-27</v>
      </c>
      <c r="F20" s="2">
        <v>275</v>
      </c>
      <c r="G20" s="2">
        <v>2220</v>
      </c>
      <c r="H20" s="2">
        <v>707.27</v>
      </c>
      <c r="I20" s="2">
        <v>99.31</v>
      </c>
      <c r="J20" s="9">
        <f>ROUND((E20-D20)/365.25,1)</f>
        <v>3</v>
      </c>
      <c r="K20" s="10">
        <f>G20/F20</f>
        <v>8.0727272727272723</v>
      </c>
    </row>
    <row r="21" spans="1:11" ht="20" customHeight="1" x14ac:dyDescent="0.2">
      <c r="A21" s="2">
        <f>ROW()-1</f>
        <v>20</v>
      </c>
      <c r="B21" s="2" t="s">
        <v>28</v>
      </c>
      <c r="C21" s="2" t="s">
        <v>114</v>
      </c>
      <c r="D21" s="4" t="d">
        <v>2012-09-20</v>
      </c>
      <c r="E21" s="4" t="d">
        <v>2016-07-27</v>
      </c>
      <c r="F21" s="2">
        <v>117</v>
      </c>
      <c r="G21" s="2">
        <v>905</v>
      </c>
      <c r="H21" s="2">
        <v>673.5</v>
      </c>
      <c r="I21" s="2">
        <v>70.14</v>
      </c>
      <c r="J21" s="9">
        <f>ROUND((E21-D21)/365.25,1)</f>
        <v>3.8</v>
      </c>
      <c r="K21" s="10">
        <f>G21/F21</f>
        <v>7.7350427350427351</v>
      </c>
    </row>
    <row r="22" spans="1:11" ht="20" customHeight="1" x14ac:dyDescent="0.2">
      <c r="A22" s="2">
        <f>ROW()-1</f>
        <v>21</v>
      </c>
      <c r="B22" s="2" t="s">
        <v>3</v>
      </c>
      <c r="C22" s="2" t="s">
        <v>89</v>
      </c>
      <c r="D22" s="4" t="d">
        <v>2015-11-25</v>
      </c>
      <c r="E22" s="4" t="d">
        <v>2016-07-27</v>
      </c>
      <c r="F22" s="2">
        <v>120</v>
      </c>
      <c r="G22" s="2">
        <v>920</v>
      </c>
      <c r="H22" s="2">
        <v>666.67</v>
      </c>
      <c r="I22" s="2">
        <v>1983.46</v>
      </c>
      <c r="J22" s="9">
        <f>ROUND((E22-D22)/365.25,1)</f>
        <v>0.7</v>
      </c>
      <c r="K22" s="10">
        <f>G22/F22</f>
        <v>7.666666666666667</v>
      </c>
    </row>
    <row r="23" spans="1:11" ht="20" customHeight="1" x14ac:dyDescent="0.2">
      <c r="A23" s="2">
        <f>ROW()-1</f>
        <v>22</v>
      </c>
      <c r="B23" s="2" t="s">
        <v>37</v>
      </c>
      <c r="C23" s="2" t="s">
        <v>123</v>
      </c>
      <c r="D23" s="4" t="d">
        <v>2012-03-29</v>
      </c>
      <c r="E23" s="4" t="d">
        <v>2016-07-27</v>
      </c>
      <c r="F23" s="2">
        <v>201</v>
      </c>
      <c r="G23" s="2">
        <v>1384</v>
      </c>
      <c r="H23" s="2">
        <v>588.55999999999995</v>
      </c>
      <c r="I23" s="2">
        <v>56.17</v>
      </c>
      <c r="J23" s="9">
        <f>ROUND((E23-D23)/365.25,1)</f>
        <v>4.3</v>
      </c>
      <c r="K23" s="10">
        <f>G23/F23</f>
        <v>6.8855721393034823</v>
      </c>
    </row>
    <row r="24" spans="1:11" ht="20" customHeight="1" x14ac:dyDescent="0.2">
      <c r="A24" s="2">
        <f>ROW()-1</f>
        <v>23</v>
      </c>
      <c r="B24" s="2" t="s">
        <v>38</v>
      </c>
      <c r="C24" s="2" t="s">
        <v>124</v>
      </c>
      <c r="D24" s="4" t="d">
        <v>2012-04-09</v>
      </c>
      <c r="E24" s="4" t="d">
        <v>2016-07-27</v>
      </c>
      <c r="F24" s="2">
        <v>190</v>
      </c>
      <c r="G24" s="2">
        <v>1250</v>
      </c>
      <c r="H24" s="2">
        <v>557.89</v>
      </c>
      <c r="I24" s="2">
        <v>55</v>
      </c>
      <c r="J24" s="9">
        <f>ROUND((E24-D24)/365.25,1)</f>
        <v>4.3</v>
      </c>
      <c r="K24" s="10">
        <f>G24/F24</f>
        <v>6.5789473684210522</v>
      </c>
    </row>
    <row r="25" spans="1:11" ht="20" customHeight="1" x14ac:dyDescent="0.2">
      <c r="A25" s="2">
        <f>ROW()-1</f>
        <v>24</v>
      </c>
      <c r="B25" s="2" t="s">
        <v>39</v>
      </c>
      <c r="C25" s="2" t="s">
        <v>125</v>
      </c>
      <c r="D25" s="4" t="d">
        <v>2012-04-01</v>
      </c>
      <c r="E25" s="4" t="d">
        <v>2016-07-27</v>
      </c>
      <c r="F25" s="2">
        <v>640</v>
      </c>
      <c r="G25" s="2">
        <v>4020</v>
      </c>
      <c r="H25" s="2">
        <v>528.12</v>
      </c>
      <c r="I25" s="2">
        <v>53.01</v>
      </c>
      <c r="J25" s="9">
        <f>ROUND((E25-D25)/365.25,1)</f>
        <v>4.3</v>
      </c>
      <c r="K25" s="10">
        <f>G25/F25</f>
        <v>6.28125</v>
      </c>
    </row>
    <row r="26" spans="1:11" ht="20" customHeight="1" x14ac:dyDescent="0.2">
      <c r="A26" s="2">
        <f>ROW()-1</f>
        <v>25</v>
      </c>
      <c r="B26" s="2" t="s">
        <v>40</v>
      </c>
      <c r="C26" s="2" t="s">
        <v>126</v>
      </c>
      <c r="D26" s="4" t="d">
        <v>2012-03-29</v>
      </c>
      <c r="E26" s="4" t="d">
        <v>2016-07-27</v>
      </c>
      <c r="F26" s="2">
        <v>571</v>
      </c>
      <c r="G26" s="2">
        <v>3500</v>
      </c>
      <c r="H26" s="2">
        <v>512.96</v>
      </c>
      <c r="I26" s="2">
        <v>52.03</v>
      </c>
      <c r="J26" s="9">
        <f>ROUND((E26-D26)/365.25,1)</f>
        <v>4.3</v>
      </c>
      <c r="K26" s="10">
        <f>G26/F26</f>
        <v>6.1295971978984234</v>
      </c>
    </row>
    <row r="27" spans="1:11" ht="20" customHeight="1" x14ac:dyDescent="0.2">
      <c r="A27" s="2">
        <f>ROW()-1</f>
        <v>26</v>
      </c>
      <c r="B27" s="2" t="s">
        <v>41</v>
      </c>
      <c r="C27" s="2" t="s">
        <v>127</v>
      </c>
      <c r="D27" s="4" t="d">
        <v>2012-03-29</v>
      </c>
      <c r="E27" s="4" t="d">
        <v>2016-07-27</v>
      </c>
      <c r="F27" s="2">
        <v>135</v>
      </c>
      <c r="G27" s="2">
        <v>827</v>
      </c>
      <c r="H27" s="2">
        <v>512.59</v>
      </c>
      <c r="I27" s="2">
        <v>52</v>
      </c>
      <c r="J27" s="9">
        <f>ROUND((E27-D27)/365.25,1)</f>
        <v>4.3</v>
      </c>
      <c r="K27" s="10">
        <f>G27/F27</f>
        <v>6.1259259259259258</v>
      </c>
    </row>
    <row r="28" spans="1:11" ht="20" customHeight="1" x14ac:dyDescent="0.2">
      <c r="A28" s="2">
        <f>ROW()-1</f>
        <v>27</v>
      </c>
      <c r="B28" s="2" t="s">
        <v>42</v>
      </c>
      <c r="C28" s="2" t="s">
        <v>128</v>
      </c>
      <c r="D28" s="4" t="d">
        <v>2012-03-29</v>
      </c>
      <c r="E28" s="4" t="d">
        <v>2016-07-27</v>
      </c>
      <c r="F28" s="2">
        <v>147</v>
      </c>
      <c r="G28" s="2">
        <v>886</v>
      </c>
      <c r="H28" s="2">
        <v>502.72</v>
      </c>
      <c r="I28" s="2">
        <v>51.43</v>
      </c>
      <c r="J28" s="9">
        <f>ROUND((E28-D28)/365.25,1)</f>
        <v>4.3</v>
      </c>
      <c r="K28" s="10">
        <f>G28/F28</f>
        <v>6.0272108843537415</v>
      </c>
    </row>
    <row r="29" spans="1:11" ht="20" customHeight="1" x14ac:dyDescent="0.2">
      <c r="A29" s="2">
        <f>ROW()-1</f>
        <v>28</v>
      </c>
      <c r="B29" s="2" t="s">
        <v>43</v>
      </c>
      <c r="C29" s="2" t="s">
        <v>129</v>
      </c>
      <c r="D29" s="4" t="d">
        <v>2012-04-02</v>
      </c>
      <c r="E29" s="4" t="d">
        <v>2016-07-27</v>
      </c>
      <c r="F29" s="2">
        <v>6032</v>
      </c>
      <c r="G29" s="2">
        <v>34526</v>
      </c>
      <c r="H29" s="2">
        <v>472.38</v>
      </c>
      <c r="I29" s="2">
        <v>49.79</v>
      </c>
      <c r="J29" s="9">
        <f>ROUND((E29-D29)/365.25,1)</f>
        <v>4.3</v>
      </c>
      <c r="K29" s="10">
        <f>G29/F29</f>
        <v>5.7238063660477456</v>
      </c>
    </row>
    <row r="30" spans="1:11" ht="20" customHeight="1" x14ac:dyDescent="0.2">
      <c r="A30" s="2">
        <f>ROW()-1</f>
        <v>29</v>
      </c>
      <c r="B30" s="2" t="s">
        <v>45</v>
      </c>
      <c r="C30" s="2" t="s">
        <v>131</v>
      </c>
      <c r="D30" s="4" t="d">
        <v>2012-03-29</v>
      </c>
      <c r="E30" s="4" t="d">
        <v>2016-07-27</v>
      </c>
      <c r="F30" s="2">
        <v>165</v>
      </c>
      <c r="G30" s="2">
        <v>914</v>
      </c>
      <c r="H30" s="2">
        <v>453.94</v>
      </c>
      <c r="I30" s="2">
        <v>48.51</v>
      </c>
      <c r="J30" s="9">
        <f>ROUND((E30-D30)/365.25,1)</f>
        <v>4.3</v>
      </c>
      <c r="K30" s="10">
        <f>G30/F30</f>
        <v>5.5393939393939391</v>
      </c>
    </row>
    <row r="31" spans="1:11" ht="20" customHeight="1" x14ac:dyDescent="0.2">
      <c r="A31" s="2">
        <f>ROW()-1</f>
        <v>30</v>
      </c>
      <c r="B31" s="2" t="s">
        <v>17</v>
      </c>
      <c r="C31" s="2" t="s">
        <v>103</v>
      </c>
      <c r="D31" s="4" t="d">
        <v>2014-02-06</v>
      </c>
      <c r="E31" s="4" t="d">
        <v>2016-07-27</v>
      </c>
      <c r="F31" s="2">
        <v>399</v>
      </c>
      <c r="G31" s="2">
        <v>2125</v>
      </c>
      <c r="H31" s="2">
        <v>432.58</v>
      </c>
      <c r="I31" s="2">
        <v>96.85</v>
      </c>
      <c r="J31" s="9">
        <f>ROUND((E31-D31)/365.25,1)</f>
        <v>2.5</v>
      </c>
      <c r="K31" s="10">
        <f>G31/F31</f>
        <v>5.325814536340852</v>
      </c>
    </row>
    <row r="32" spans="1:11" ht="20" customHeight="1" x14ac:dyDescent="0.2">
      <c r="A32" s="2">
        <f>ROW()-1</f>
        <v>31</v>
      </c>
      <c r="B32" s="2" t="s">
        <v>46</v>
      </c>
      <c r="C32" s="2" t="s">
        <v>132</v>
      </c>
      <c r="D32" s="4" t="d">
        <v>2012-03-29</v>
      </c>
      <c r="E32" s="4" t="d">
        <v>2016-07-27</v>
      </c>
      <c r="F32" s="2">
        <v>670</v>
      </c>
      <c r="G32" s="2">
        <v>3490</v>
      </c>
      <c r="H32" s="2">
        <v>420.9</v>
      </c>
      <c r="I32" s="2">
        <v>46.42</v>
      </c>
      <c r="J32" s="9">
        <f>ROUND((E32-D32)/365.25,1)</f>
        <v>4.3</v>
      </c>
      <c r="K32" s="10">
        <f>G32/F32</f>
        <v>5.2089552238805972</v>
      </c>
    </row>
    <row r="33" spans="1:11" ht="20" customHeight="1" x14ac:dyDescent="0.2">
      <c r="A33" s="2">
        <f>ROW()-1</f>
        <v>32</v>
      </c>
      <c r="B33" s="2" t="s">
        <v>50</v>
      </c>
      <c r="C33" s="2" t="s">
        <v>136</v>
      </c>
      <c r="D33" s="4" t="d">
        <v>2012-04-30</v>
      </c>
      <c r="E33" s="4" t="d">
        <v>2016-12-01</v>
      </c>
      <c r="F33" s="2">
        <v>100</v>
      </c>
      <c r="G33" s="2">
        <v>510</v>
      </c>
      <c r="H33" s="2">
        <v>410</v>
      </c>
      <c r="I33" s="2">
        <v>42.63</v>
      </c>
      <c r="J33" s="9">
        <f>ROUND((E33-D33)/365.25,1)</f>
        <v>4.5999999999999996</v>
      </c>
      <c r="K33" s="10">
        <f>G33/F33</f>
        <v>5.0999999999999996</v>
      </c>
    </row>
    <row r="34" spans="1:11" ht="20" customHeight="1" x14ac:dyDescent="0.2">
      <c r="A34" s="2">
        <f>ROW()-1</f>
        <v>33</v>
      </c>
      <c r="B34" s="2" t="s">
        <v>48</v>
      </c>
      <c r="C34" s="2" t="s">
        <v>134</v>
      </c>
      <c r="D34" s="4" t="d">
        <v>2012-03-29</v>
      </c>
      <c r="E34" s="4" t="d">
        <v>2016-07-27</v>
      </c>
      <c r="F34" s="2">
        <v>422</v>
      </c>
      <c r="G34" s="2">
        <v>2088</v>
      </c>
      <c r="H34" s="2">
        <v>394.79</v>
      </c>
      <c r="I34" s="2">
        <v>44.69</v>
      </c>
      <c r="J34" s="9">
        <f>ROUND((E34-D34)/365.25,1)</f>
        <v>4.3</v>
      </c>
      <c r="K34" s="10">
        <f>G34/F34</f>
        <v>4.9478672985781991</v>
      </c>
    </row>
    <row r="35" spans="1:11" ht="20" customHeight="1" x14ac:dyDescent="0.2">
      <c r="A35" s="2">
        <f>ROW()-1</f>
        <v>34</v>
      </c>
      <c r="B35" s="2" t="s">
        <v>14</v>
      </c>
      <c r="C35" s="2" t="s">
        <v>100</v>
      </c>
      <c r="D35" s="4" t="d">
        <v>2014-06-26</v>
      </c>
      <c r="E35" s="4" t="d">
        <v>2016-07-27</v>
      </c>
      <c r="F35" s="2">
        <v>376</v>
      </c>
      <c r="G35" s="2">
        <v>1840</v>
      </c>
      <c r="H35" s="2">
        <v>389.36</v>
      </c>
      <c r="I35" s="2">
        <v>114.07</v>
      </c>
      <c r="J35" s="9">
        <f>ROUND((E35-D35)/365.25,1)</f>
        <v>2.1</v>
      </c>
      <c r="K35" s="10">
        <f>G35/F35</f>
        <v>4.8936170212765955</v>
      </c>
    </row>
    <row r="36" spans="1:11" ht="20" customHeight="1" x14ac:dyDescent="0.2">
      <c r="A36" s="2">
        <f>ROW()-1</f>
        <v>35</v>
      </c>
      <c r="B36" s="2" t="s">
        <v>5</v>
      </c>
      <c r="C36" s="2" t="s">
        <v>91</v>
      </c>
      <c r="D36" s="4" t="d">
        <v>2015-11-10</v>
      </c>
      <c r="E36" s="4" t="d">
        <v>2016-07-27</v>
      </c>
      <c r="F36" s="2">
        <v>343</v>
      </c>
      <c r="G36" s="2">
        <v>1630</v>
      </c>
      <c r="H36" s="2">
        <v>375.22</v>
      </c>
      <c r="I36" s="2">
        <v>793.11</v>
      </c>
      <c r="J36" s="9">
        <f>ROUND((E36-D36)/365.25,1)</f>
        <v>0.7</v>
      </c>
      <c r="K36" s="10">
        <f>G36/F36</f>
        <v>4.7521865889212824</v>
      </c>
    </row>
    <row r="37" spans="1:11" ht="20" customHeight="1" x14ac:dyDescent="0.2">
      <c r="A37" s="2">
        <f>ROW()-1</f>
        <v>36</v>
      </c>
      <c r="B37" s="2" t="s">
        <v>49</v>
      </c>
      <c r="C37" s="2" t="s">
        <v>135</v>
      </c>
      <c r="D37" s="4" t="d">
        <v>2012-03-29</v>
      </c>
      <c r="E37" s="4" t="d">
        <v>2016-07-27</v>
      </c>
      <c r="F37" s="2">
        <v>163</v>
      </c>
      <c r="G37" s="2">
        <v>771</v>
      </c>
      <c r="H37" s="2">
        <v>373.01</v>
      </c>
      <c r="I37" s="2">
        <v>43.19</v>
      </c>
      <c r="J37" s="9">
        <f>ROUND((E37-D37)/365.25,1)</f>
        <v>4.3</v>
      </c>
      <c r="K37" s="10">
        <f>G37/F37</f>
        <v>4.7300613496932513</v>
      </c>
    </row>
    <row r="38" spans="1:11" ht="20" customHeight="1" x14ac:dyDescent="0.2">
      <c r="A38" s="2">
        <f>ROW()-1</f>
        <v>37</v>
      </c>
      <c r="B38" s="2" t="s">
        <v>51</v>
      </c>
      <c r="C38" s="2" t="s">
        <v>137</v>
      </c>
      <c r="D38" s="4" t="d">
        <v>2012-03-29</v>
      </c>
      <c r="E38" s="4" t="d">
        <v>2016-07-27</v>
      </c>
      <c r="F38" s="2">
        <v>45</v>
      </c>
      <c r="G38" s="2">
        <v>207</v>
      </c>
      <c r="H38" s="2">
        <v>360</v>
      </c>
      <c r="I38" s="2">
        <v>42.27</v>
      </c>
      <c r="J38" s="9">
        <f>ROUND((E38-D38)/365.25,1)</f>
        <v>4.3</v>
      </c>
      <c r="K38" s="10">
        <f>G38/F38</f>
        <v>4.5999999999999996</v>
      </c>
    </row>
    <row r="39" spans="1:11" ht="20" customHeight="1" x14ac:dyDescent="0.2">
      <c r="A39" s="2">
        <f>ROW()-1</f>
        <v>38</v>
      </c>
      <c r="B39" s="2" t="s">
        <v>9</v>
      </c>
      <c r="C39" s="2" t="s">
        <v>95</v>
      </c>
      <c r="D39" s="4" t="d">
        <v>2015-06-04</v>
      </c>
      <c r="E39" s="4" t="d">
        <v>2016-07-27</v>
      </c>
      <c r="F39" s="2">
        <v>373</v>
      </c>
      <c r="G39" s="2">
        <v>1635</v>
      </c>
      <c r="H39" s="2">
        <v>338.34</v>
      </c>
      <c r="I39" s="2">
        <v>262.64</v>
      </c>
      <c r="J39" s="9">
        <f>ROUND((E39-D39)/365.25,1)</f>
        <v>1.1000000000000001</v>
      </c>
      <c r="K39" s="10">
        <f>G39/F39</f>
        <v>4.3833780160857909</v>
      </c>
    </row>
    <row r="40" spans="1:11" ht="20" customHeight="1" x14ac:dyDescent="0.2">
      <c r="A40" s="2">
        <f>ROW()-1</f>
        <v>39</v>
      </c>
      <c r="B40" s="2" t="s">
        <v>52</v>
      </c>
      <c r="C40" s="2" t="s">
        <v>138</v>
      </c>
      <c r="D40" s="4" t="d">
        <v>2012-04-01</v>
      </c>
      <c r="E40" s="4" t="d">
        <v>2016-07-27</v>
      </c>
      <c r="F40" s="2">
        <v>76</v>
      </c>
      <c r="G40" s="2">
        <v>332</v>
      </c>
      <c r="H40" s="2">
        <v>336.84</v>
      </c>
      <c r="I40" s="2">
        <v>40.67</v>
      </c>
      <c r="J40" s="9">
        <f>ROUND((E40-D40)/365.25,1)</f>
        <v>4.3</v>
      </c>
      <c r="K40" s="10">
        <f>G40/F40</f>
        <v>4.3684210526315788</v>
      </c>
    </row>
    <row r="41" spans="1:11" ht="20" customHeight="1" x14ac:dyDescent="0.2">
      <c r="A41" s="2">
        <f>ROW()-1</f>
        <v>40</v>
      </c>
      <c r="B41" s="2" t="s">
        <v>4</v>
      </c>
      <c r="C41" s="2" t="s">
        <v>90</v>
      </c>
      <c r="D41" s="4" t="d">
        <v>2015-11-26</v>
      </c>
      <c r="E41" s="4" t="d">
        <v>2016-07-27</v>
      </c>
      <c r="F41" s="2">
        <v>318</v>
      </c>
      <c r="G41" s="2">
        <v>1380</v>
      </c>
      <c r="H41" s="2">
        <v>333.96</v>
      </c>
      <c r="I41" s="2">
        <v>799.95</v>
      </c>
      <c r="J41" s="9">
        <f>ROUND((E41-D41)/365.25,1)</f>
        <v>0.7</v>
      </c>
      <c r="K41" s="10">
        <f>G41/F41</f>
        <v>4.3396226415094343</v>
      </c>
    </row>
    <row r="42" spans="1:11" ht="20" customHeight="1" x14ac:dyDescent="0.2">
      <c r="A42" s="2">
        <f>ROW()-1</f>
        <v>41</v>
      </c>
      <c r="B42" s="2" t="s">
        <v>53</v>
      </c>
      <c r="C42" s="2" t="s">
        <v>139</v>
      </c>
      <c r="D42" s="4" t="d">
        <v>2012-03-29</v>
      </c>
      <c r="E42" s="4" t="d">
        <v>2016-07-27</v>
      </c>
      <c r="F42" s="2">
        <v>106</v>
      </c>
      <c r="G42" s="2">
        <v>438</v>
      </c>
      <c r="H42" s="2">
        <v>313.20999999999998</v>
      </c>
      <c r="I42" s="2">
        <v>38.79</v>
      </c>
      <c r="J42" s="9">
        <f>ROUND((E42-D42)/365.25,1)</f>
        <v>4.3</v>
      </c>
      <c r="K42" s="10">
        <f>G42/F42</f>
        <v>4.132075471698113</v>
      </c>
    </row>
    <row r="43" spans="1:11" ht="20" customHeight="1" x14ac:dyDescent="0.2">
      <c r="A43" s="2">
        <f>ROW()-1</f>
        <v>42</v>
      </c>
      <c r="B43" s="2" t="s">
        <v>55</v>
      </c>
      <c r="C43" s="2" t="s">
        <v>141</v>
      </c>
      <c r="D43" s="4" t="d">
        <v>2012-03-29</v>
      </c>
      <c r="E43" s="4" t="d">
        <v>2016-07-27</v>
      </c>
      <c r="F43" s="2">
        <v>445</v>
      </c>
      <c r="G43" s="2">
        <v>1690</v>
      </c>
      <c r="H43" s="2">
        <v>279.77999999999997</v>
      </c>
      <c r="I43" s="2">
        <v>36.11</v>
      </c>
      <c r="J43" s="9">
        <f>ROUND((E43-D43)/365.25,1)</f>
        <v>4.3</v>
      </c>
      <c r="K43" s="10">
        <f>G43/F43</f>
        <v>3.797752808988764</v>
      </c>
    </row>
    <row r="44" spans="1:11" ht="20" customHeight="1" x14ac:dyDescent="0.2">
      <c r="A44" s="2">
        <f>ROW()-1</f>
        <v>43</v>
      </c>
      <c r="B44" s="2" t="s">
        <v>35</v>
      </c>
      <c r="C44" s="2" t="s">
        <v>121</v>
      </c>
      <c r="D44" s="4" t="d">
        <v>2013-10-08</v>
      </c>
      <c r="E44" s="4" t="d">
        <v>2016-07-27</v>
      </c>
      <c r="F44" s="2">
        <v>605</v>
      </c>
      <c r="G44" s="2">
        <v>2235</v>
      </c>
      <c r="H44" s="2">
        <v>269.42</v>
      </c>
      <c r="I44" s="2">
        <v>59.45</v>
      </c>
      <c r="J44" s="9">
        <f>ROUND((E44-D44)/365.25,1)</f>
        <v>2.8</v>
      </c>
      <c r="K44" s="10">
        <f>G44/F44</f>
        <v>3.6942148760330578</v>
      </c>
    </row>
    <row r="45" spans="1:11" ht="20" customHeight="1" x14ac:dyDescent="0.2">
      <c r="A45" s="2">
        <f>ROW()-1</f>
        <v>44</v>
      </c>
      <c r="B45" s="2" t="s">
        <v>10</v>
      </c>
      <c r="C45" s="2" t="s">
        <v>96</v>
      </c>
      <c r="D45" s="4" t="d">
        <v>2015-07-02</v>
      </c>
      <c r="E45" s="4" t="d">
        <v>2016-07-27</v>
      </c>
      <c r="F45" s="2">
        <v>4145</v>
      </c>
      <c r="G45" s="2">
        <v>15200</v>
      </c>
      <c r="H45" s="2">
        <v>266.70999999999998</v>
      </c>
      <c r="I45" s="2">
        <v>236.63</v>
      </c>
      <c r="J45" s="9">
        <f>ROUND((E45-D45)/365.25,1)</f>
        <v>1.1000000000000001</v>
      </c>
      <c r="K45" s="10">
        <f>G45/F45</f>
        <v>3.6670687575392038</v>
      </c>
    </row>
    <row r="46" spans="1:11" ht="20" customHeight="1" x14ac:dyDescent="0.2">
      <c r="A46" s="2">
        <f>ROW()-1</f>
        <v>45</v>
      </c>
      <c r="B46" s="2" t="s">
        <v>36</v>
      </c>
      <c r="C46" s="2" t="s">
        <v>122</v>
      </c>
      <c r="D46" s="4" t="d">
        <v>2013-09-08</v>
      </c>
      <c r="E46" s="4" t="d">
        <v>2016-07-27</v>
      </c>
      <c r="F46" s="2">
        <v>140</v>
      </c>
      <c r="G46" s="2">
        <v>510</v>
      </c>
      <c r="H46" s="2">
        <v>264.29000000000002</v>
      </c>
      <c r="I46" s="2">
        <v>56.58</v>
      </c>
      <c r="J46" s="9">
        <f>ROUND((E46-D46)/365.25,1)</f>
        <v>2.9</v>
      </c>
      <c r="K46" s="10">
        <f>G46/F46</f>
        <v>3.6428571428571428</v>
      </c>
    </row>
    <row r="47" spans="1:11" ht="20" customHeight="1" x14ac:dyDescent="0.2">
      <c r="A47" s="2">
        <f>ROW()-1</f>
        <v>46</v>
      </c>
      <c r="B47" s="2" t="s">
        <v>57</v>
      </c>
      <c r="C47" s="2" t="s">
        <v>143</v>
      </c>
      <c r="D47" s="4" t="d">
        <v>2012-04-05</v>
      </c>
      <c r="E47" s="4" t="d">
        <v>2016-07-27</v>
      </c>
      <c r="F47" s="2">
        <v>245</v>
      </c>
      <c r="G47" s="2">
        <v>878</v>
      </c>
      <c r="H47" s="2">
        <v>258.37</v>
      </c>
      <c r="I47" s="2">
        <v>34.47</v>
      </c>
      <c r="J47" s="9">
        <f>ROUND((E47-D47)/365.25,1)</f>
        <v>4.3</v>
      </c>
      <c r="K47" s="10">
        <f>G47/F47</f>
        <v>3.583673469387755</v>
      </c>
    </row>
    <row r="48" spans="1:11" ht="20" customHeight="1" x14ac:dyDescent="0.2">
      <c r="A48" s="2">
        <f>ROW()-1</f>
        <v>47</v>
      </c>
      <c r="B48" s="2" t="s">
        <v>58</v>
      </c>
      <c r="C48" s="2" t="s">
        <v>144</v>
      </c>
      <c r="D48" s="4" t="d">
        <v>2012-03-29</v>
      </c>
      <c r="E48" s="4" t="d">
        <v>2016-07-27</v>
      </c>
      <c r="F48" s="2">
        <v>131</v>
      </c>
      <c r="G48" s="2">
        <v>459</v>
      </c>
      <c r="H48" s="2">
        <v>250.38</v>
      </c>
      <c r="I48" s="2">
        <v>33.6</v>
      </c>
      <c r="J48" s="9">
        <f>ROUND((E48-D48)/365.25,1)</f>
        <v>4.3</v>
      </c>
      <c r="K48" s="10">
        <f>G48/F48</f>
        <v>3.5038167938931299</v>
      </c>
    </row>
    <row r="49" spans="1:11" ht="20" customHeight="1" x14ac:dyDescent="0.2">
      <c r="A49" s="2">
        <f>ROW()-1</f>
        <v>48</v>
      </c>
      <c r="B49" s="2" t="s">
        <v>54</v>
      </c>
      <c r="C49" s="2" t="s">
        <v>140</v>
      </c>
      <c r="D49" s="4" t="d">
        <v>2012-09-09</v>
      </c>
      <c r="E49" s="4" t="d">
        <v>2016-07-27</v>
      </c>
      <c r="F49" s="2">
        <v>175</v>
      </c>
      <c r="G49" s="2">
        <v>600</v>
      </c>
      <c r="H49" s="2">
        <v>242.86</v>
      </c>
      <c r="I49" s="2">
        <v>37.380000000000003</v>
      </c>
      <c r="J49" s="9">
        <f>ROUND((E49-D49)/365.25,1)</f>
        <v>3.9</v>
      </c>
      <c r="K49" s="10">
        <f>G49/F49</f>
        <v>3.4285714285714284</v>
      </c>
    </row>
    <row r="50" spans="1:11" ht="20" customHeight="1" x14ac:dyDescent="0.2">
      <c r="A50" s="2">
        <f>ROW()-1</f>
        <v>49</v>
      </c>
      <c r="B50" s="2" t="s">
        <v>34</v>
      </c>
      <c r="C50" s="2" t="s">
        <v>120</v>
      </c>
      <c r="D50" s="4" t="d">
        <v>2014-01-22</v>
      </c>
      <c r="E50" s="4" t="d">
        <v>2016-07-27</v>
      </c>
      <c r="F50" s="2">
        <v>324</v>
      </c>
      <c r="G50" s="2">
        <v>1080</v>
      </c>
      <c r="H50" s="2">
        <v>233.33</v>
      </c>
      <c r="I50" s="2">
        <v>61.54</v>
      </c>
      <c r="J50" s="9">
        <f>ROUND((E50-D50)/365.25,1)</f>
        <v>2.5</v>
      </c>
      <c r="K50" s="10">
        <f>G50/F50</f>
        <v>3.3333333333333335</v>
      </c>
    </row>
    <row r="51" spans="1:11" ht="20" customHeight="1" x14ac:dyDescent="0.2">
      <c r="A51" s="2">
        <f>ROW()-1</f>
        <v>50</v>
      </c>
      <c r="B51" s="2" t="s">
        <v>59</v>
      </c>
      <c r="C51" s="2" t="s">
        <v>145</v>
      </c>
      <c r="D51" s="4" t="d">
        <v>2012-03-29</v>
      </c>
      <c r="E51" s="4" t="d">
        <v>2016-11-14</v>
      </c>
      <c r="F51" s="2">
        <v>118</v>
      </c>
      <c r="G51" s="2">
        <v>391</v>
      </c>
      <c r="H51" s="2">
        <v>231.36</v>
      </c>
      <c r="I51" s="2">
        <v>29.53</v>
      </c>
      <c r="J51" s="9">
        <f>ROUND((E51-D51)/365.25,1)</f>
        <v>4.5999999999999996</v>
      </c>
      <c r="K51" s="10">
        <f>G51/F51</f>
        <v>3.3135593220338984</v>
      </c>
    </row>
    <row r="52" spans="1:11" ht="20" customHeight="1" x14ac:dyDescent="0.2">
      <c r="A52" s="2">
        <f>ROW()-1</f>
        <v>51</v>
      </c>
      <c r="B52" s="2" t="s">
        <v>56</v>
      </c>
      <c r="C52" s="2" t="s">
        <v>142</v>
      </c>
      <c r="D52" s="4" t="d">
        <v>2012-11-08</v>
      </c>
      <c r="E52" s="4" t="d">
        <v>2016-07-27</v>
      </c>
      <c r="F52" s="2">
        <v>150</v>
      </c>
      <c r="G52" s="2">
        <v>471</v>
      </c>
      <c r="H52" s="2">
        <v>214</v>
      </c>
      <c r="I52" s="2">
        <v>36.07</v>
      </c>
      <c r="J52" s="9">
        <f>ROUND((E52-D52)/365.25,1)</f>
        <v>3.7</v>
      </c>
      <c r="K52" s="10">
        <f>G52/F52</f>
        <v>3.14</v>
      </c>
    </row>
    <row r="53" spans="1:11" ht="20" customHeight="1" x14ac:dyDescent="0.2">
      <c r="A53" s="2">
        <f>ROW()-1</f>
        <v>52</v>
      </c>
      <c r="B53" s="2" t="s">
        <v>60</v>
      </c>
      <c r="C53" s="2" t="s">
        <v>146</v>
      </c>
      <c r="D53" s="4" t="d">
        <v>2012-05-22</v>
      </c>
      <c r="E53" s="4" t="d">
        <v>2016-07-27</v>
      </c>
      <c r="F53" s="2">
        <v>174</v>
      </c>
      <c r="G53" s="2">
        <v>501</v>
      </c>
      <c r="H53" s="2">
        <v>187.93</v>
      </c>
      <c r="I53" s="2">
        <v>28.78</v>
      </c>
      <c r="J53" s="9">
        <f>ROUND((E53-D53)/365.25,1)</f>
        <v>4.2</v>
      </c>
      <c r="K53" s="10">
        <f>G53/F53</f>
        <v>2.8793103448275863</v>
      </c>
    </row>
    <row r="54" spans="1:11" ht="20" customHeight="1" x14ac:dyDescent="0.2">
      <c r="A54" s="2">
        <f>ROW()-1</f>
        <v>53</v>
      </c>
      <c r="B54" s="2" t="s">
        <v>6</v>
      </c>
      <c r="C54" s="2" t="s">
        <v>92</v>
      </c>
      <c r="D54" s="4" t="d">
        <v>2015-11-18</v>
      </c>
      <c r="E54" s="4" t="d">
        <v>2016-07-27</v>
      </c>
      <c r="F54" s="2">
        <v>307</v>
      </c>
      <c r="G54" s="2">
        <v>880</v>
      </c>
      <c r="H54" s="2">
        <v>186.64</v>
      </c>
      <c r="I54" s="2">
        <v>360.13</v>
      </c>
      <c r="J54" s="9">
        <f>ROUND((E54-D54)/365.25,1)</f>
        <v>0.7</v>
      </c>
      <c r="K54" s="10">
        <f>G54/F54</f>
        <v>2.8664495114006514</v>
      </c>
    </row>
    <row r="55" spans="1:11" ht="20" customHeight="1" x14ac:dyDescent="0.2">
      <c r="A55" s="2">
        <f>ROW()-1</f>
        <v>54</v>
      </c>
      <c r="B55" s="2" t="s">
        <v>61</v>
      </c>
      <c r="C55" s="2" t="s">
        <v>147</v>
      </c>
      <c r="D55" s="4" t="d">
        <v>2012-03-29</v>
      </c>
      <c r="E55" s="4" t="d">
        <v>2016-07-27</v>
      </c>
      <c r="F55" s="2">
        <v>867</v>
      </c>
      <c r="G55" s="2">
        <v>2466</v>
      </c>
      <c r="H55" s="2">
        <v>184.43</v>
      </c>
      <c r="I55" s="2">
        <v>27.31</v>
      </c>
      <c r="J55" s="9">
        <f>ROUND((E55-D55)/365.25,1)</f>
        <v>4.3</v>
      </c>
      <c r="K55" s="10">
        <f>G55/F55</f>
        <v>2.8442906574394464</v>
      </c>
    </row>
    <row r="56" spans="1:11" ht="20" customHeight="1" x14ac:dyDescent="0.2">
      <c r="A56" s="2">
        <f>ROW()-1</f>
        <v>55</v>
      </c>
      <c r="B56" s="2" t="s">
        <v>62</v>
      </c>
      <c r="C56" s="2" t="s">
        <v>148</v>
      </c>
      <c r="D56" s="4" t="d">
        <v>2012-03-29</v>
      </c>
      <c r="E56" s="4" t="d">
        <v>2016-07-27</v>
      </c>
      <c r="F56" s="2">
        <v>1382</v>
      </c>
      <c r="G56" s="2">
        <v>3776</v>
      </c>
      <c r="H56" s="2">
        <v>173.23</v>
      </c>
      <c r="I56" s="2">
        <v>26.14</v>
      </c>
      <c r="J56" s="9">
        <f>ROUND((E56-D56)/365.25,1)</f>
        <v>4.3</v>
      </c>
      <c r="K56" s="10">
        <f>G56/F56</f>
        <v>2.7322720694645439</v>
      </c>
    </row>
    <row r="57" spans="1:11" ht="20" customHeight="1" x14ac:dyDescent="0.2">
      <c r="A57" s="2">
        <f>ROW()-1</f>
        <v>56</v>
      </c>
      <c r="B57" s="2" t="s">
        <v>31</v>
      </c>
      <c r="C57" s="2" t="s">
        <v>117</v>
      </c>
      <c r="D57" s="4" t="d">
        <v>2014-08-28</v>
      </c>
      <c r="E57" s="4" t="d">
        <v>2016-07-27</v>
      </c>
      <c r="F57" s="2">
        <v>150</v>
      </c>
      <c r="G57" s="2">
        <v>391</v>
      </c>
      <c r="H57" s="2">
        <v>160.66999999999999</v>
      </c>
      <c r="I57" s="2">
        <v>64.97</v>
      </c>
      <c r="J57" s="9">
        <f>ROUND((E57-D57)/365.25,1)</f>
        <v>1.9</v>
      </c>
      <c r="K57" s="10">
        <f>G57/F57</f>
        <v>2.6066666666666665</v>
      </c>
    </row>
    <row r="58" spans="1:11" ht="20" customHeight="1" x14ac:dyDescent="0.2">
      <c r="A58" s="2">
        <f>ROW()-1</f>
        <v>57</v>
      </c>
      <c r="B58" s="2" t="s">
        <v>63</v>
      </c>
      <c r="C58" s="2" t="s">
        <v>149</v>
      </c>
      <c r="D58" s="4" t="d">
        <v>2012-03-29</v>
      </c>
      <c r="E58" s="4" t="d">
        <v>2016-07-27</v>
      </c>
      <c r="F58" s="2">
        <v>383</v>
      </c>
      <c r="G58" s="2">
        <v>921</v>
      </c>
      <c r="H58" s="2">
        <v>140.47</v>
      </c>
      <c r="I58" s="2">
        <v>22.47</v>
      </c>
      <c r="J58" s="9">
        <f>ROUND((E58-D58)/365.25,1)</f>
        <v>4.3</v>
      </c>
      <c r="K58" s="10">
        <f>G58/F58</f>
        <v>2.4046997389033944</v>
      </c>
    </row>
    <row r="59" spans="1:11" ht="20" customHeight="1" x14ac:dyDescent="0.2">
      <c r="A59" s="2">
        <f>ROW()-1</f>
        <v>58</v>
      </c>
      <c r="B59" s="2" t="s">
        <v>66</v>
      </c>
      <c r="C59" s="2" t="s">
        <v>152</v>
      </c>
      <c r="D59" s="4" t="d">
        <v>2012-03-29</v>
      </c>
      <c r="E59" s="4" t="d">
        <v>2016-09-27</v>
      </c>
      <c r="F59" s="2">
        <v>77</v>
      </c>
      <c r="G59" s="2">
        <v>184</v>
      </c>
      <c r="H59" s="2">
        <v>138.96</v>
      </c>
      <c r="I59" s="2">
        <v>21.37</v>
      </c>
      <c r="J59" s="9">
        <f>ROUND((E59-D59)/365.25,1)</f>
        <v>4.5</v>
      </c>
      <c r="K59" s="10">
        <f>G59/F59</f>
        <v>2.3896103896103895</v>
      </c>
    </row>
    <row r="60" spans="1:11" ht="20" customHeight="1" x14ac:dyDescent="0.2">
      <c r="A60" s="2">
        <f>ROW()-1</f>
        <v>59</v>
      </c>
      <c r="B60" s="2" t="s">
        <v>64</v>
      </c>
      <c r="C60" s="2" t="s">
        <v>150</v>
      </c>
      <c r="D60" s="4" t="d">
        <v>2012-03-29</v>
      </c>
      <c r="E60" s="4" t="d">
        <v>2016-07-27</v>
      </c>
      <c r="F60" s="2">
        <v>587</v>
      </c>
      <c r="G60" s="2">
        <v>1400</v>
      </c>
      <c r="H60" s="2">
        <v>138.5</v>
      </c>
      <c r="I60" s="2">
        <v>22.24</v>
      </c>
      <c r="J60" s="9">
        <f>ROUND((E60-D60)/365.25,1)</f>
        <v>4.3</v>
      </c>
      <c r="K60" s="10">
        <f>G60/F60</f>
        <v>2.385008517887564</v>
      </c>
    </row>
    <row r="61" spans="1:11" ht="20" customHeight="1" x14ac:dyDescent="0.2">
      <c r="A61" s="2">
        <f>ROW()-1</f>
        <v>60</v>
      </c>
      <c r="B61" s="2" t="s">
        <v>67</v>
      </c>
      <c r="C61" s="2" t="s">
        <v>153</v>
      </c>
      <c r="D61" s="4" t="d">
        <v>2012-04-01</v>
      </c>
      <c r="E61" s="4" t="d">
        <v>2016-07-27</v>
      </c>
      <c r="F61" s="2">
        <v>135</v>
      </c>
      <c r="G61" s="2">
        <v>311</v>
      </c>
      <c r="H61" s="2">
        <v>130.37</v>
      </c>
      <c r="I61" s="2">
        <v>21.31</v>
      </c>
      <c r="J61" s="9">
        <f>ROUND((E61-D61)/365.25,1)</f>
        <v>4.3</v>
      </c>
      <c r="K61" s="10">
        <f>G61/F61</f>
        <v>2.3037037037037038</v>
      </c>
    </row>
    <row r="62" spans="1:11" ht="20" customHeight="1" x14ac:dyDescent="0.2">
      <c r="A62" s="2">
        <f>ROW()-1</f>
        <v>61</v>
      </c>
      <c r="B62" s="2" t="s">
        <v>70</v>
      </c>
      <c r="C62" s="2" t="s">
        <v>156</v>
      </c>
      <c r="D62" s="4" t="d">
        <v>2012-03-29</v>
      </c>
      <c r="E62" s="4" t="d">
        <v>2016-09-29</v>
      </c>
      <c r="F62" s="2">
        <v>166</v>
      </c>
      <c r="G62" s="2">
        <v>381</v>
      </c>
      <c r="H62" s="2">
        <v>129.52000000000001</v>
      </c>
      <c r="I62" s="2">
        <v>20.260000000000002</v>
      </c>
      <c r="J62" s="9">
        <f>ROUND((E62-D62)/365.25,1)</f>
        <v>4.5</v>
      </c>
      <c r="K62" s="10">
        <f>G62/F62</f>
        <v>2.2951807228915664</v>
      </c>
    </row>
    <row r="63" spans="1:11" ht="20" customHeight="1" x14ac:dyDescent="0.2">
      <c r="A63" s="2">
        <f>ROW()-1</f>
        <v>62</v>
      </c>
      <c r="B63" s="2" t="s">
        <v>68</v>
      </c>
      <c r="C63" s="2" t="s">
        <v>154</v>
      </c>
      <c r="D63" s="4" t="d">
        <v>2012-04-01</v>
      </c>
      <c r="E63" s="4" t="d">
        <v>2016-07-27</v>
      </c>
      <c r="F63" s="2">
        <v>258</v>
      </c>
      <c r="G63" s="2">
        <v>579</v>
      </c>
      <c r="H63" s="2">
        <v>124.42</v>
      </c>
      <c r="I63" s="2">
        <v>20.58</v>
      </c>
      <c r="J63" s="9">
        <f>ROUND((E63-D63)/365.25,1)</f>
        <v>4.3</v>
      </c>
      <c r="K63" s="10">
        <f>G63/F63</f>
        <v>2.2441860465116279</v>
      </c>
    </row>
    <row r="64" spans="1:11" ht="20" customHeight="1" x14ac:dyDescent="0.2">
      <c r="A64" s="2">
        <f>ROW()-1</f>
        <v>63</v>
      </c>
      <c r="B64" s="2" t="s">
        <v>8</v>
      </c>
      <c r="C64" s="2" t="s">
        <v>94</v>
      </c>
      <c r="D64" s="4" t="d">
        <v>2015-12-22</v>
      </c>
      <c r="E64" s="4" t="d">
        <v>2016-08-03</v>
      </c>
      <c r="F64" s="2">
        <v>321</v>
      </c>
      <c r="G64" s="2">
        <v>714</v>
      </c>
      <c r="H64" s="2">
        <v>122.43</v>
      </c>
      <c r="I64" s="2">
        <v>266.11</v>
      </c>
      <c r="J64" s="9">
        <f>ROUND((E64-D64)/365.25,1)</f>
        <v>0.6</v>
      </c>
      <c r="K64" s="10">
        <f>G64/F64</f>
        <v>2.2242990654205608</v>
      </c>
    </row>
    <row r="65" spans="1:11" ht="20" customHeight="1" x14ac:dyDescent="0.2">
      <c r="A65" s="2">
        <f>ROW()-1</f>
        <v>64</v>
      </c>
      <c r="B65" s="2" t="s">
        <v>69</v>
      </c>
      <c r="C65" s="2" t="s">
        <v>155</v>
      </c>
      <c r="D65" s="4" t="d">
        <v>2012-04-02</v>
      </c>
      <c r="E65" s="4" t="d">
        <v>2016-07-27</v>
      </c>
      <c r="F65" s="2">
        <v>197</v>
      </c>
      <c r="G65" s="2">
        <v>438</v>
      </c>
      <c r="H65" s="2">
        <v>122.34</v>
      </c>
      <c r="I65" s="2">
        <v>20.329999999999998</v>
      </c>
      <c r="J65" s="9">
        <f>ROUND((E65-D65)/365.25,1)</f>
        <v>4.3</v>
      </c>
      <c r="K65" s="10">
        <f>G65/F65</f>
        <v>2.2233502538071064</v>
      </c>
    </row>
    <row r="66" spans="1:11" ht="20" customHeight="1" x14ac:dyDescent="0.2">
      <c r="A66" s="2">
        <f>ROW()-1</f>
        <v>65</v>
      </c>
      <c r="B66" s="2" t="s">
        <v>71</v>
      </c>
      <c r="C66" s="2" t="s">
        <v>157</v>
      </c>
      <c r="D66" s="4" t="d">
        <v>2012-03-29</v>
      </c>
      <c r="E66" s="4" t="d">
        <v>2016-07-27</v>
      </c>
      <c r="F66" s="2">
        <v>200</v>
      </c>
      <c r="G66" s="2">
        <v>442</v>
      </c>
      <c r="H66" s="2">
        <v>121</v>
      </c>
      <c r="I66" s="2">
        <v>20.11</v>
      </c>
      <c r="J66" s="9">
        <f>ROUND((E66-D66)/365.25,1)</f>
        <v>4.3</v>
      </c>
      <c r="K66" s="10">
        <f>G66/F66</f>
        <v>2.21</v>
      </c>
    </row>
    <row r="67" spans="1:11" ht="20" customHeight="1" x14ac:dyDescent="0.2">
      <c r="A67" s="2">
        <f>ROW()-1</f>
        <v>66</v>
      </c>
      <c r="B67" s="2" t="s">
        <v>11</v>
      </c>
      <c r="C67" s="2" t="s">
        <v>97</v>
      </c>
      <c r="D67" s="4" t="d">
        <v>2015-12-10</v>
      </c>
      <c r="E67" s="4" t="d">
        <v>2016-07-27</v>
      </c>
      <c r="F67" s="2">
        <v>419</v>
      </c>
      <c r="G67" s="2">
        <v>863</v>
      </c>
      <c r="H67" s="2">
        <v>105.97</v>
      </c>
      <c r="I67" s="2">
        <v>215.01</v>
      </c>
      <c r="J67" s="9">
        <f>ROUND((E67-D67)/365.25,1)</f>
        <v>0.6</v>
      </c>
      <c r="K67" s="10">
        <f>G67/F67</f>
        <v>2.0596658711217182</v>
      </c>
    </row>
    <row r="68" spans="1:11" ht="20" customHeight="1" x14ac:dyDescent="0.2">
      <c r="A68" s="2">
        <f>ROW()-1</f>
        <v>67</v>
      </c>
      <c r="B68" s="2" t="s">
        <v>72</v>
      </c>
      <c r="C68" s="3" t="s">
        <v>158</v>
      </c>
      <c r="D68" s="4" t="d">
        <v>2012-04-01</v>
      </c>
      <c r="E68" s="4" t="d">
        <v>2015-12-13</v>
      </c>
      <c r="F68" s="2">
        <v>170</v>
      </c>
      <c r="G68" s="2">
        <v>311</v>
      </c>
      <c r="H68" s="2">
        <v>82.94</v>
      </c>
      <c r="I68" s="2">
        <v>17.739999999999998</v>
      </c>
      <c r="J68" s="9">
        <f>ROUND((E68-D68)/365.25,1)</f>
        <v>3.7</v>
      </c>
      <c r="K68" s="10">
        <f>G68/F68</f>
        <v>1.8294117647058823</v>
      </c>
    </row>
    <row r="69" spans="1:11" ht="20" customHeight="1" x14ac:dyDescent="0.2">
      <c r="A69" s="2">
        <f>ROW()-1</f>
        <v>68</v>
      </c>
      <c r="B69" s="2" t="s">
        <v>47</v>
      </c>
      <c r="C69" s="2" t="s">
        <v>133</v>
      </c>
      <c r="D69" s="4" t="d">
        <v>2015-01-04</v>
      </c>
      <c r="E69" s="4" t="d">
        <v>2016-10-04</v>
      </c>
      <c r="F69" s="2">
        <v>227</v>
      </c>
      <c r="G69" s="2">
        <v>438</v>
      </c>
      <c r="H69" s="2">
        <v>92.95</v>
      </c>
      <c r="I69" s="2">
        <v>45.6</v>
      </c>
      <c r="J69" s="9">
        <f>ROUND((E69-D69)/365.25,1)</f>
        <v>1.7</v>
      </c>
      <c r="K69" s="10">
        <f>G69/F69</f>
        <v>1.9295154185022025</v>
      </c>
    </row>
    <row r="70" spans="1:11" ht="20" customHeight="1" x14ac:dyDescent="0.2">
      <c r="A70" s="2">
        <f>ROW()-1</f>
        <v>69</v>
      </c>
      <c r="B70" s="2" t="s">
        <v>65</v>
      </c>
      <c r="C70" s="2" t="s">
        <v>151</v>
      </c>
      <c r="D70" s="4" t="d">
        <v>2013-07-14</v>
      </c>
      <c r="E70" s="4" t="d">
        <v>2016-07-27</v>
      </c>
      <c r="F70" s="2">
        <v>504</v>
      </c>
      <c r="G70" s="2">
        <v>914</v>
      </c>
      <c r="H70" s="2">
        <v>81.349999999999994</v>
      </c>
      <c r="I70" s="2">
        <v>21.66</v>
      </c>
      <c r="J70" s="9">
        <f>ROUND((E70-D70)/365.25,1)</f>
        <v>3</v>
      </c>
      <c r="K70" s="10">
        <f>G70/F70</f>
        <v>1.8134920634920635</v>
      </c>
    </row>
    <row r="71" spans="1:11" ht="20" customHeight="1" x14ac:dyDescent="0.2">
      <c r="A71" s="2">
        <f>ROW()-1</f>
        <v>70</v>
      </c>
      <c r="B71" s="2" t="s">
        <v>73</v>
      </c>
      <c r="C71" s="2" t="s">
        <v>159</v>
      </c>
      <c r="D71" s="4" t="d">
        <v>2012-04-30</v>
      </c>
      <c r="E71" s="4" t="d">
        <v>2016-07-27</v>
      </c>
      <c r="F71" s="2">
        <v>278</v>
      </c>
      <c r="G71" s="2">
        <v>491</v>
      </c>
      <c r="H71" s="2">
        <v>76.62</v>
      </c>
      <c r="I71" s="2">
        <v>14.35</v>
      </c>
      <c r="J71" s="9">
        <f>ROUND((E71-D71)/365.25,1)</f>
        <v>4.2</v>
      </c>
      <c r="K71" s="10">
        <f>G71/F71</f>
        <v>1.7661870503597121</v>
      </c>
    </row>
    <row r="72" spans="1:11" ht="20" customHeight="1" x14ac:dyDescent="0.2">
      <c r="A72" s="2">
        <f>ROW()-1</f>
        <v>71</v>
      </c>
      <c r="B72" s="2" t="s">
        <v>15</v>
      </c>
      <c r="C72" s="2" t="s">
        <v>101</v>
      </c>
      <c r="D72" s="4" t="d">
        <v>2015-10-15</v>
      </c>
      <c r="E72" s="4" t="d">
        <v>2016-07-27</v>
      </c>
      <c r="F72" s="2">
        <v>304</v>
      </c>
      <c r="G72" s="2">
        <v>535</v>
      </c>
      <c r="H72" s="2">
        <v>75.989999999999995</v>
      </c>
      <c r="I72" s="2">
        <v>105.83</v>
      </c>
      <c r="J72" s="9">
        <f>ROUND((E72-D72)/365.25,1)</f>
        <v>0.8</v>
      </c>
      <c r="K72" s="10">
        <f>G72/F72</f>
        <v>1.7598684210526316</v>
      </c>
    </row>
    <row r="73" spans="1:11" ht="20" customHeight="1" x14ac:dyDescent="0.2">
      <c r="A73" s="2">
        <f>ROW()-1</f>
        <v>72</v>
      </c>
      <c r="B73" s="2" t="s">
        <v>74</v>
      </c>
      <c r="C73" s="2" t="s">
        <v>160</v>
      </c>
      <c r="D73" s="4" t="d">
        <v>2012-03-29</v>
      </c>
      <c r="E73" s="4" t="d">
        <v>2016-07-27</v>
      </c>
      <c r="F73" s="2">
        <v>400</v>
      </c>
      <c r="G73" s="2">
        <v>682</v>
      </c>
      <c r="H73" s="2">
        <v>70.5</v>
      </c>
      <c r="I73" s="2">
        <v>13.12</v>
      </c>
      <c r="J73" s="9">
        <f>ROUND((E73-D73)/365.25,1)</f>
        <v>4.3</v>
      </c>
      <c r="K73" s="10">
        <f>G73/F73</f>
        <v>1.7050000000000001</v>
      </c>
    </row>
    <row r="74" spans="1:11" ht="20" customHeight="1" x14ac:dyDescent="0.2">
      <c r="A74" s="2">
        <f>ROW()-1</f>
        <v>73</v>
      </c>
      <c r="B74" s="2" t="s">
        <v>44</v>
      </c>
      <c r="C74" s="2" t="s">
        <v>130</v>
      </c>
      <c r="D74" s="4" t="d">
        <v>2015-06-22</v>
      </c>
      <c r="E74" s="4" t="d">
        <v>2016-08-01</v>
      </c>
      <c r="F74" s="2">
        <v>5202</v>
      </c>
      <c r="G74" s="2">
        <v>8132</v>
      </c>
      <c r="H74" s="2">
        <v>56.32</v>
      </c>
      <c r="I74" s="2">
        <v>49.47</v>
      </c>
      <c r="J74" s="9">
        <f>ROUND((E74-D74)/365.25,1)</f>
        <v>1.1000000000000001</v>
      </c>
      <c r="K74" s="10">
        <f>G74/F74</f>
        <v>1.5632449058054594</v>
      </c>
    </row>
    <row r="75" spans="1:11" ht="20" customHeight="1" x14ac:dyDescent="0.2">
      <c r="A75" s="2">
        <f>ROW()-1</f>
        <v>74</v>
      </c>
      <c r="B75" s="2" t="s">
        <v>76</v>
      </c>
      <c r="C75" s="2" t="s">
        <v>162</v>
      </c>
      <c r="D75" s="4" t="d">
        <v>2012-12-17</v>
      </c>
      <c r="E75" s="4" t="d">
        <v>2016-07-27</v>
      </c>
      <c r="F75" s="2">
        <v>395</v>
      </c>
      <c r="G75" s="2">
        <v>579</v>
      </c>
      <c r="H75" s="2">
        <v>46.58</v>
      </c>
      <c r="I75" s="2">
        <v>11.18</v>
      </c>
      <c r="J75" s="9">
        <f>ROUND((E75-D75)/365.25,1)</f>
        <v>3.6</v>
      </c>
      <c r="K75" s="10">
        <f>G75/F75</f>
        <v>1.4658227848101266</v>
      </c>
    </row>
    <row r="76" spans="1:11" ht="20" customHeight="1" x14ac:dyDescent="0.2">
      <c r="A76" s="2">
        <f>ROW()-1</f>
        <v>75</v>
      </c>
      <c r="B76" s="2" t="s">
        <v>75</v>
      </c>
      <c r="C76" s="2" t="s">
        <v>161</v>
      </c>
      <c r="D76" s="4" t="d">
        <v>2013-08-18</v>
      </c>
      <c r="E76" s="4" t="d">
        <v>2016-08-24</v>
      </c>
      <c r="F76" s="2">
        <v>292</v>
      </c>
      <c r="G76" s="2">
        <v>417</v>
      </c>
      <c r="H76" s="2">
        <v>42.81</v>
      </c>
      <c r="I76" s="2">
        <v>12.54</v>
      </c>
      <c r="J76" s="9">
        <f>ROUND((E76-D76)/365.25,1)</f>
        <v>3</v>
      </c>
      <c r="K76" s="10">
        <f>G76/F76</f>
        <v>1.428082191780822</v>
      </c>
    </row>
    <row r="77" spans="1:11" ht="20" customHeight="1" x14ac:dyDescent="0.2">
      <c r="A77" s="2">
        <f>ROW()-1</f>
        <v>76</v>
      </c>
      <c r="B77" s="2" t="s">
        <v>77</v>
      </c>
      <c r="C77" s="2" t="s">
        <v>163</v>
      </c>
      <c r="D77" s="4" t="d">
        <v>2012-04-01</v>
      </c>
      <c r="E77" s="4" t="d">
        <v>2016-07-27</v>
      </c>
      <c r="F77" s="2">
        <v>300</v>
      </c>
      <c r="G77" s="2">
        <v>427</v>
      </c>
      <c r="H77" s="2">
        <v>42.33</v>
      </c>
      <c r="I77" s="2">
        <v>8.51</v>
      </c>
      <c r="J77" s="9">
        <f>ROUND((E77-D77)/365.25,1)</f>
        <v>4.3</v>
      </c>
      <c r="K77" s="10">
        <f>G77/F77</f>
        <v>1.4233333333333333</v>
      </c>
    </row>
    <row r="78" spans="1:11" ht="20" customHeight="1" x14ac:dyDescent="0.2">
      <c r="A78" s="2">
        <f>ROW()-1</f>
        <v>77</v>
      </c>
      <c r="B78" s="2" t="s">
        <v>78</v>
      </c>
      <c r="C78" s="3" t="s">
        <v>164</v>
      </c>
      <c r="D78" s="4" t="d">
        <v>2012-03-29</v>
      </c>
      <c r="E78" s="4" t="d">
        <v>2014-12-17</v>
      </c>
      <c r="F78" s="2">
        <v>114</v>
      </c>
      <c r="G78" s="2">
        <v>125</v>
      </c>
      <c r="H78" s="2">
        <v>9.65</v>
      </c>
      <c r="I78" s="2">
        <v>3.45</v>
      </c>
      <c r="J78" s="9">
        <f>ROUND((E78-D78)/365.25,1)</f>
        <v>2.7</v>
      </c>
      <c r="K78" s="10">
        <f>G78/F78</f>
        <v>1.0964912280701755</v>
      </c>
    </row>
    <row r="79" spans="1:11" ht="20" customHeight="1" x14ac:dyDescent="0.2">
      <c r="A79" s="2">
        <f>ROW()-1</f>
        <v>78</v>
      </c>
      <c r="B79" s="2" t="s">
        <v>79</v>
      </c>
      <c r="C79" s="3" t="s">
        <v>165</v>
      </c>
      <c r="D79" s="4" t="d">
        <v>2012-04-15</v>
      </c>
      <c r="E79" s="4" t="d">
        <v>2012-09-12</v>
      </c>
      <c r="F79" s="2">
        <v>343</v>
      </c>
      <c r="G79" s="2">
        <v>430</v>
      </c>
      <c r="H79" s="2">
        <v>25.36</v>
      </c>
      <c r="I79" s="2">
        <v>73.400000000000006</v>
      </c>
      <c r="J79" s="9">
        <f>ROUND((E79-D79)/365.25,1)</f>
        <v>0.4</v>
      </c>
      <c r="K79" s="10">
        <f>G79/F79</f>
        <v>1.2536443148688046</v>
      </c>
    </row>
    <row r="80" spans="1:11" ht="20" customHeight="1" x14ac:dyDescent="0.2">
      <c r="A80" s="2">
        <f>ROW()-1</f>
        <v>79</v>
      </c>
      <c r="B80" s="2" t="s">
        <v>2</v>
      </c>
      <c r="C80" s="2" t="s">
        <v>88</v>
      </c>
      <c r="D80" s="4" t="d">
        <v>2016-07-12</v>
      </c>
      <c r="E80" s="4" t="d">
        <v>2016-07-27</v>
      </c>
      <c r="F80" s="2">
        <v>359</v>
      </c>
      <c r="G80" s="2">
        <v>425</v>
      </c>
      <c r="H80" s="2">
        <v>18.38</v>
      </c>
      <c r="I80" s="2">
        <v>5991.45</v>
      </c>
      <c r="J80" s="9">
        <f>ROUND((E80-D80)/365.25,1)</f>
        <v>0</v>
      </c>
      <c r="K80" s="10">
        <f>G80/F80</f>
        <v>1.1838440111420614</v>
      </c>
    </row>
    <row r="81" spans="1:11" ht="20" customHeight="1" x14ac:dyDescent="0.2">
      <c r="A81" s="2">
        <f>ROW()-1</f>
        <v>80</v>
      </c>
      <c r="B81" s="2" t="s">
        <v>80</v>
      </c>
      <c r="C81" s="2" t="s">
        <v>166</v>
      </c>
      <c r="D81" s="4" t="d">
        <v>2012-09-13</v>
      </c>
      <c r="E81" s="4" t="d">
        <v>2016-11-21</v>
      </c>
      <c r="F81" s="2">
        <v>202</v>
      </c>
      <c r="G81" s="2">
        <v>223</v>
      </c>
      <c r="H81" s="2">
        <v>10.4</v>
      </c>
      <c r="I81" s="2">
        <v>2.39</v>
      </c>
      <c r="J81" s="9">
        <f>ROUND((E81-D81)/365.25,1)</f>
        <v>4.2</v>
      </c>
      <c r="K81" s="10">
        <f>G81/F81</f>
        <v>1.1039603960396041</v>
      </c>
    </row>
    <row r="82" spans="1:11" ht="20" customHeight="1" x14ac:dyDescent="0.2">
      <c r="A82" s="2">
        <f>ROW()-1</f>
        <v>81</v>
      </c>
      <c r="B82" s="2" t="s">
        <v>81</v>
      </c>
      <c r="C82" s="3" t="s">
        <v>167</v>
      </c>
      <c r="D82" s="4" t="d">
        <v>2012-04-12</v>
      </c>
      <c r="E82" s="4" t="d">
        <v>2014-09-10</v>
      </c>
      <c r="F82" s="2">
        <v>1690</v>
      </c>
      <c r="G82" s="2">
        <v>1660</v>
      </c>
      <c r="H82" s="2">
        <v>-1.78</v>
      </c>
      <c r="I82" s="2">
        <v>-0.74</v>
      </c>
      <c r="J82" s="9">
        <f>ROUND((E82-D82)/365.25,1)</f>
        <v>2.4</v>
      </c>
      <c r="K82" s="10">
        <f>G82/F82</f>
        <v>0.98224852071005919</v>
      </c>
    </row>
    <row r="83" spans="1:11" ht="20" customHeight="1" x14ac:dyDescent="0.2">
      <c r="A83" s="2">
        <f>ROW()-1</f>
        <v>82</v>
      </c>
      <c r="B83" s="2" t="s">
        <v>82</v>
      </c>
      <c r="C83" s="3" t="s">
        <v>168</v>
      </c>
      <c r="D83" s="4" t="d">
        <v>2012-03-29</v>
      </c>
      <c r="E83" s="4" t="d">
        <v>2016-01-14</v>
      </c>
      <c r="F83" s="2">
        <v>2399</v>
      </c>
      <c r="G83" s="2">
        <v>2030</v>
      </c>
      <c r="H83" s="2">
        <v>-15.38</v>
      </c>
      <c r="I83" s="2">
        <v>-4.3099999999999996</v>
      </c>
      <c r="J83" s="9">
        <f>ROUND((E83-D83)/365.25,1)</f>
        <v>3.8</v>
      </c>
      <c r="K83" s="10">
        <f>G83/F83</f>
        <v>0.84618591079616512</v>
      </c>
    </row>
    <row r="84" spans="1:11" ht="20" customHeight="1" x14ac:dyDescent="0.2">
      <c r="A84" s="2">
        <f>ROW()-1</f>
        <v>83</v>
      </c>
      <c r="B84" s="2" t="s">
        <v>83</v>
      </c>
      <c r="C84" s="3" t="s">
        <v>169</v>
      </c>
      <c r="D84" s="4" t="d">
        <v>2012-04-19</v>
      </c>
      <c r="E84" s="4" t="d">
        <v>2014-09-24</v>
      </c>
      <c r="F84" s="2">
        <v>134</v>
      </c>
      <c r="G84" s="2">
        <v>124</v>
      </c>
      <c r="H84" s="2">
        <v>-7.46</v>
      </c>
      <c r="I84" s="2">
        <v>-3.14</v>
      </c>
      <c r="J84" s="9">
        <f>ROUND((E84-D84)/365.25,1)</f>
        <v>2.4</v>
      </c>
      <c r="K84" s="10">
        <f>G84/F84</f>
        <v>0.92537313432835822</v>
      </c>
    </row>
    <row r="85" spans="1:11" ht="20" customHeight="1" x14ac:dyDescent="0.2">
      <c r="A85" s="2">
        <f>ROW()-1</f>
        <v>84</v>
      </c>
      <c r="B85" s="2" t="s">
        <v>85</v>
      </c>
      <c r="C85" s="3" t="s">
        <v>171</v>
      </c>
      <c r="D85" s="4" t="d">
        <v>2012-06-05</v>
      </c>
      <c r="E85" s="4" t="d">
        <v>2016-04-11</v>
      </c>
      <c r="F85" s="2">
        <v>218</v>
      </c>
      <c r="G85" s="2">
        <v>214</v>
      </c>
      <c r="H85" s="2">
        <v>-1.83</v>
      </c>
      <c r="I85" s="2">
        <v>-0.48</v>
      </c>
      <c r="J85" s="9">
        <f>ROUND((E85-D85)/365.25,1)</f>
        <v>3.8</v>
      </c>
      <c r="K85" s="10">
        <f>G85/F85</f>
        <v>0.98165137614678899</v>
      </c>
    </row>
    <row r="86" spans="1:11" ht="20" customHeight="1" x14ac:dyDescent="0.2">
      <c r="A86" s="2">
        <f>ROW()-1</f>
        <v>85</v>
      </c>
      <c r="B86" s="2" t="s">
        <v>84</v>
      </c>
      <c r="C86" s="3" t="s">
        <v>170</v>
      </c>
      <c r="D86" s="4" t="d">
        <v>2013-11-28</v>
      </c>
      <c r="E86" s="4" t="d">
        <v>2014-01-06</v>
      </c>
      <c r="F86" s="2">
        <v>427</v>
      </c>
      <c r="G86" s="2">
        <v>435</v>
      </c>
      <c r="H86" s="2">
        <v>1.87</v>
      </c>
      <c r="I86" s="2">
        <v>18.989999999999998</v>
      </c>
      <c r="J86" s="9">
        <f>ROUND((E86-D86)/365.25,1)</f>
        <v>0.1</v>
      </c>
      <c r="K86" s="10">
        <f>G86/F86</f>
        <v>1.0187353629976581</v>
      </c>
    </row>
    <row r="87" spans="1:11" ht="20" customHeight="1" x14ac:dyDescent="0.2">
      <c r="A87" s="2">
        <f>ROW()-1</f>
        <v>86</v>
      </c>
      <c r="B87" s="5" t="s">
        <v>86</v>
      </c>
      <c r="C87" s="6" t="s">
        <v>172</v>
      </c>
      <c r="D87" s="7" t="d">
        <v>2012-04-08</v>
      </c>
      <c r="E87" s="7" t="d">
        <v>2016-01-14</v>
      </c>
      <c r="F87" s="5">
        <v>351</v>
      </c>
      <c r="G87" s="5">
        <v>132</v>
      </c>
      <c r="H87" s="5">
        <v>-62.39</v>
      </c>
      <c r="I87" s="5">
        <v>-22.86</v>
      </c>
      <c r="J87" s="14">
        <f>ROUND((E87-D87)/365.25,1)</f>
        <v>3.8</v>
      </c>
      <c r="K87" s="15">
        <f>G87/F87</f>
        <v>0.37606837606837606</v>
      </c>
    </row>
    <row r="88" spans="1:11" ht="22" customHeight="1" x14ac:dyDescent="0.2">
      <c r="A88" s="8"/>
      <c r="B88" s="8"/>
      <c r="C88" s="8"/>
      <c r="D88" s="8"/>
      <c r="E88" s="8"/>
      <c r="F88" s="8"/>
      <c r="G88" s="13"/>
      <c r="H88" s="16" t="s">
        <v>277</v>
      </c>
      <c r="I88" s="16">
        <f>AVERAGE(I2:I87)</f>
        <v>241.61093023255825</v>
      </c>
      <c r="J88" s="16">
        <f t="shared" ref="J88:K88" si="0">AVERAGE(J2:J87)</f>
        <v>3.3430232558139541</v>
      </c>
      <c r="K88" s="16">
        <f t="shared" si="0"/>
        <v>5.1972753679682446</v>
      </c>
    </row>
    <row r="89" spans="1:11" x14ac:dyDescent="0.2">
      <c r="H89" s="16" t="s">
        <v>279</v>
      </c>
      <c r="I89" s="16">
        <f>MEDIAN(I2:I87)</f>
        <v>50.61</v>
      </c>
      <c r="J89" s="16">
        <f>MEDIAN(J2:J87)</f>
        <v>4.25</v>
      </c>
      <c r="K89" s="16">
        <f>MEDIAN(K2:K87)</f>
        <v>3.6806418167861308</v>
      </c>
    </row>
    <row r="90" spans="1:11" x14ac:dyDescent="0.2">
      <c r="H90" s="16" t="s">
        <v>278</v>
      </c>
      <c r="I90" s="16">
        <f>COUNTIF(H2:H87,"&lt;0")</f>
        <v>5</v>
      </c>
      <c r="J90" s="17">
        <f>I90/COUNT(H2:H87)</f>
        <v>5.8139534883720929E-2</v>
      </c>
      <c r="K90" s="16"/>
    </row>
  </sheetData>
  <conditionalFormatting sqref="F2:K87">
    <cfRule type="cellIs" dxfId="0" priority="1" operator="lessThan">
      <formula>0</formula>
    </cfRule>
  </conditionalFormatting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8" zoomScale="150" zoomScaleNormal="150" workbookViewId="0">
      <selection activeCell="C4" sqref="C4"/>
    </sheetView>
  </sheetViews>
  <sheetFormatPr baseColWidth="10" defaultRowHeight="16" x14ac:dyDescent="0.2"/>
  <cols>
    <col min="1" max="1" width="2.1640625" bestFit="1" customWidth="1"/>
    <col min="2" max="2" width="7.1640625" bestFit="1" customWidth="1"/>
    <col min="3" max="3" width="50.83203125" bestFit="1" customWidth="1"/>
    <col min="4" max="4" width="10.1640625" bestFit="1" customWidth="1"/>
    <col min="5" max="5" width="9.1640625" bestFit="1" customWidth="1"/>
    <col min="6" max="6" width="10.1640625" bestFit="1" customWidth="1"/>
    <col min="7" max="7" width="9.1640625" bestFit="1" customWidth="1"/>
    <col min="8" max="8" width="14.33203125" bestFit="1" customWidth="1"/>
    <col min="9" max="9" width="8.164062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11BC-F1AE-B445-BFE0-BBEEE182F3E4}">
  <dimension ref="A1:I87"/>
  <sheetViews>
    <sheetView workbookViewId="0">
      <selection activeCell="I12" sqref="I12"/>
    </sheetView>
  </sheetViews>
  <sheetFormatPr baseColWidth="10" defaultRowHeight="16" x14ac:dyDescent="0.2"/>
  <sheetData>
    <row r="1" spans="1:9" x14ac:dyDescent="0.2">
      <c r="A1" t="s">
        <v>0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ht="119" x14ac:dyDescent="0.2">
      <c r="A2">
        <v>1</v>
      </c>
      <c r="B2" t="s">
        <v>1</v>
      </c>
      <c r="C2" s="11" t="s">
        <v>191</v>
      </c>
      <c r="D2" s="12" t="d">
        <v>2015-12-23</v>
      </c>
      <c r="E2" s="12" t="d">
        <v>2016-07-27</v>
      </c>
      <c r="F2">
        <v>370</v>
      </c>
      <c r="G2">
        <v>4298</v>
      </c>
      <c r="H2">
        <v>1061.6199999999999</v>
      </c>
      <c r="I2">
        <v>6104.34</v>
      </c>
    </row>
    <row r="3" spans="1:9" ht="153" x14ac:dyDescent="0.2">
      <c r="A3">
        <v>2</v>
      </c>
      <c r="B3" t="s">
        <v>2</v>
      </c>
      <c r="C3" s="11" t="s">
        <v>192</v>
      </c>
      <c r="D3" s="12" t="d">
        <v>2016-07-12</v>
      </c>
      <c r="E3" s="12" t="d">
        <v>2016-07-27</v>
      </c>
      <c r="F3">
        <v>359</v>
      </c>
      <c r="G3">
        <v>425</v>
      </c>
      <c r="H3">
        <v>18.38</v>
      </c>
      <c r="I3">
        <v>5991.45</v>
      </c>
    </row>
    <row r="4" spans="1:9" ht="136" x14ac:dyDescent="0.2">
      <c r="A4">
        <v>3</v>
      </c>
      <c r="B4" t="s">
        <v>3</v>
      </c>
      <c r="C4" s="11" t="s">
        <v>193</v>
      </c>
      <c r="D4" s="12" t="d">
        <v>2015-11-25</v>
      </c>
      <c r="E4" s="12" t="d">
        <v>2016-07-27</v>
      </c>
      <c r="F4">
        <v>120</v>
      </c>
      <c r="G4">
        <v>920</v>
      </c>
      <c r="H4">
        <v>666.67</v>
      </c>
      <c r="I4">
        <v>1983.46</v>
      </c>
    </row>
    <row r="5" spans="1:9" ht="187" x14ac:dyDescent="0.2">
      <c r="A5">
        <v>4</v>
      </c>
      <c r="B5" t="s">
        <v>4</v>
      </c>
      <c r="C5" s="11" t="s">
        <v>194</v>
      </c>
      <c r="D5" s="12" t="d">
        <v>2015-11-26</v>
      </c>
      <c r="E5" s="12" t="d">
        <v>2016-07-27</v>
      </c>
      <c r="F5">
        <v>318</v>
      </c>
      <c r="G5">
        <v>1380</v>
      </c>
      <c r="H5">
        <v>333.96</v>
      </c>
      <c r="I5">
        <v>799.95</v>
      </c>
    </row>
    <row r="6" spans="1:9" ht="119" x14ac:dyDescent="0.2">
      <c r="A6">
        <v>5</v>
      </c>
      <c r="B6" t="s">
        <v>5</v>
      </c>
      <c r="C6" s="11" t="s">
        <v>195</v>
      </c>
      <c r="D6" s="12" t="d">
        <v>2015-11-10</v>
      </c>
      <c r="E6" s="12" t="d">
        <v>2016-07-27</v>
      </c>
      <c r="F6">
        <v>343</v>
      </c>
      <c r="G6">
        <v>1630</v>
      </c>
      <c r="H6">
        <v>375.22</v>
      </c>
      <c r="I6">
        <v>793.11</v>
      </c>
    </row>
    <row r="7" spans="1:9" ht="85" x14ac:dyDescent="0.2">
      <c r="A7">
        <v>6</v>
      </c>
      <c r="B7" t="s">
        <v>6</v>
      </c>
      <c r="C7" s="11" t="s">
        <v>196</v>
      </c>
      <c r="D7" s="12" t="d">
        <v>2015-11-18</v>
      </c>
      <c r="E7" s="12" t="d">
        <v>2016-07-27</v>
      </c>
      <c r="F7">
        <v>307</v>
      </c>
      <c r="G7">
        <v>880</v>
      </c>
      <c r="H7">
        <v>186.64</v>
      </c>
      <c r="I7">
        <v>360.13</v>
      </c>
    </row>
    <row r="8" spans="1:9" ht="119" x14ac:dyDescent="0.2">
      <c r="A8">
        <v>7</v>
      </c>
      <c r="B8" t="s">
        <v>7</v>
      </c>
      <c r="C8" s="11" t="s">
        <v>197</v>
      </c>
      <c r="D8" s="12" t="d">
        <v>2014-10-14</v>
      </c>
      <c r="E8" s="12" t="d">
        <v>2016-07-27</v>
      </c>
      <c r="F8">
        <v>307</v>
      </c>
      <c r="G8">
        <v>3200</v>
      </c>
      <c r="H8">
        <v>942.35</v>
      </c>
      <c r="I8">
        <v>271.77999999999997</v>
      </c>
    </row>
    <row r="9" spans="1:9" ht="102" x14ac:dyDescent="0.2">
      <c r="A9">
        <v>8</v>
      </c>
      <c r="B9" t="s">
        <v>9</v>
      </c>
      <c r="C9" s="11" t="s">
        <v>198</v>
      </c>
      <c r="D9" s="12" t="d">
        <v>2015-06-04</v>
      </c>
      <c r="E9" s="12" t="d">
        <v>2016-07-27</v>
      </c>
      <c r="F9">
        <v>373</v>
      </c>
      <c r="G9">
        <v>1635</v>
      </c>
      <c r="H9">
        <v>338.34</v>
      </c>
      <c r="I9">
        <v>262.64</v>
      </c>
    </row>
    <row r="10" spans="1:9" ht="119" x14ac:dyDescent="0.2">
      <c r="A10">
        <v>9</v>
      </c>
      <c r="B10" t="s">
        <v>8</v>
      </c>
      <c r="C10" s="11" t="s">
        <v>199</v>
      </c>
      <c r="D10" s="12" t="d">
        <v>2015-12-22</v>
      </c>
      <c r="E10" s="12" t="d">
        <v>2016-07-26</v>
      </c>
      <c r="F10">
        <v>321</v>
      </c>
      <c r="G10">
        <v>687</v>
      </c>
      <c r="H10">
        <v>114.02</v>
      </c>
      <c r="I10">
        <v>259.92</v>
      </c>
    </row>
    <row r="11" spans="1:9" ht="136" x14ac:dyDescent="0.2">
      <c r="A11">
        <v>10</v>
      </c>
      <c r="B11" t="s">
        <v>10</v>
      </c>
      <c r="C11" s="11" t="s">
        <v>200</v>
      </c>
      <c r="D11" s="12" t="d">
        <v>2015-07-02</v>
      </c>
      <c r="E11" s="12" t="d">
        <v>2016-07-27</v>
      </c>
      <c r="F11">
        <v>4145</v>
      </c>
      <c r="G11">
        <v>15200</v>
      </c>
      <c r="H11">
        <v>266.70999999999998</v>
      </c>
      <c r="I11">
        <v>236.63</v>
      </c>
    </row>
    <row r="12" spans="1:9" ht="136" x14ac:dyDescent="0.2">
      <c r="A12">
        <v>11</v>
      </c>
      <c r="B12" t="s">
        <v>11</v>
      </c>
      <c r="C12" s="11" t="s">
        <v>201</v>
      </c>
      <c r="D12" s="12" t="d">
        <v>2015-12-10</v>
      </c>
      <c r="E12" s="12" t="d">
        <v>2016-07-27</v>
      </c>
      <c r="F12">
        <v>419</v>
      </c>
      <c r="G12">
        <v>863</v>
      </c>
      <c r="H12">
        <v>105.97</v>
      </c>
      <c r="I12">
        <v>215.01</v>
      </c>
    </row>
    <row r="13" spans="1:9" ht="119" x14ac:dyDescent="0.2">
      <c r="A13">
        <v>12</v>
      </c>
      <c r="B13" t="s">
        <v>12</v>
      </c>
      <c r="C13" s="11" t="s">
        <v>202</v>
      </c>
      <c r="D13" s="12" t="d">
        <v>2013-06-19</v>
      </c>
      <c r="E13" s="12" t="d">
        <v>2016-07-27</v>
      </c>
      <c r="F13">
        <v>153</v>
      </c>
      <c r="G13">
        <v>2700</v>
      </c>
      <c r="H13">
        <v>1664.71</v>
      </c>
      <c r="I13">
        <v>152.08000000000001</v>
      </c>
    </row>
    <row r="14" spans="1:9" ht="85" x14ac:dyDescent="0.2">
      <c r="A14">
        <v>13</v>
      </c>
      <c r="B14" t="s">
        <v>47</v>
      </c>
      <c r="C14" s="11" t="s">
        <v>203</v>
      </c>
      <c r="D14" s="12" t="d">
        <v>2015-01-04</v>
      </c>
      <c r="E14" s="12" t="d">
        <v>2015-09-30</v>
      </c>
      <c r="F14">
        <v>227</v>
      </c>
      <c r="G14">
        <v>415</v>
      </c>
      <c r="H14">
        <v>82.82</v>
      </c>
      <c r="I14">
        <v>126.87</v>
      </c>
    </row>
    <row r="15" spans="1:9" ht="85" x14ac:dyDescent="0.2">
      <c r="A15">
        <v>14</v>
      </c>
      <c r="B15" t="s">
        <v>13</v>
      </c>
      <c r="C15" s="11" t="s">
        <v>204</v>
      </c>
      <c r="D15" s="12" t="d">
        <v>2012-08-28</v>
      </c>
      <c r="E15" s="12" t="d">
        <v>2016-07-27</v>
      </c>
      <c r="F15">
        <v>100</v>
      </c>
      <c r="G15">
        <v>2165</v>
      </c>
      <c r="H15">
        <v>2065</v>
      </c>
      <c r="I15">
        <v>119.45</v>
      </c>
    </row>
    <row r="16" spans="1:9" ht="119" x14ac:dyDescent="0.2">
      <c r="A16">
        <v>15</v>
      </c>
      <c r="B16" t="s">
        <v>14</v>
      </c>
      <c r="C16" s="11" t="s">
        <v>205</v>
      </c>
      <c r="D16" s="12" t="d">
        <v>2014-06-26</v>
      </c>
      <c r="E16" s="12" t="d">
        <v>2016-07-27</v>
      </c>
      <c r="F16">
        <v>376</v>
      </c>
      <c r="G16">
        <v>1840</v>
      </c>
      <c r="H16">
        <v>389.36</v>
      </c>
      <c r="I16">
        <v>114.07</v>
      </c>
    </row>
    <row r="17" spans="1:9" ht="102" x14ac:dyDescent="0.2">
      <c r="A17">
        <v>16</v>
      </c>
      <c r="B17" t="s">
        <v>15</v>
      </c>
      <c r="C17" s="11" t="s">
        <v>206</v>
      </c>
      <c r="D17" s="12" t="d">
        <v>2015-10-15</v>
      </c>
      <c r="E17" s="12" t="d">
        <v>2016-07-27</v>
      </c>
      <c r="F17">
        <v>304</v>
      </c>
      <c r="G17">
        <v>535</v>
      </c>
      <c r="H17">
        <v>75.989999999999995</v>
      </c>
      <c r="I17">
        <v>105.83</v>
      </c>
    </row>
    <row r="18" spans="1:9" ht="102" x14ac:dyDescent="0.2">
      <c r="A18">
        <v>17</v>
      </c>
      <c r="B18" t="s">
        <v>16</v>
      </c>
      <c r="C18" s="11" t="s">
        <v>207</v>
      </c>
      <c r="D18" s="12" t="d">
        <v>2013-07-17</v>
      </c>
      <c r="E18" s="12" t="d">
        <v>2016-07-27</v>
      </c>
      <c r="F18">
        <v>275</v>
      </c>
      <c r="G18">
        <v>2220</v>
      </c>
      <c r="H18">
        <v>707.27</v>
      </c>
      <c r="I18">
        <v>99.31</v>
      </c>
    </row>
    <row r="19" spans="1:9" ht="119" x14ac:dyDescent="0.2">
      <c r="A19">
        <v>18</v>
      </c>
      <c r="B19" t="s">
        <v>17</v>
      </c>
      <c r="C19" s="11" t="s">
        <v>208</v>
      </c>
      <c r="D19" s="12" t="d">
        <v>2014-02-06</v>
      </c>
      <c r="E19" s="12" t="d">
        <v>2016-07-27</v>
      </c>
      <c r="F19">
        <v>399</v>
      </c>
      <c r="G19">
        <v>2125</v>
      </c>
      <c r="H19">
        <v>432.58</v>
      </c>
      <c r="I19">
        <v>96.85</v>
      </c>
    </row>
    <row r="20" spans="1:9" ht="153" x14ac:dyDescent="0.2">
      <c r="A20">
        <v>19</v>
      </c>
      <c r="B20" t="s">
        <v>18</v>
      </c>
      <c r="C20" s="11" t="s">
        <v>209</v>
      </c>
      <c r="D20" s="12" t="d">
        <v>2012-06-10</v>
      </c>
      <c r="E20" s="12" t="d">
        <v>2016-07-27</v>
      </c>
      <c r="F20">
        <v>141</v>
      </c>
      <c r="G20">
        <v>1985</v>
      </c>
      <c r="H20">
        <v>1307.8</v>
      </c>
      <c r="I20">
        <v>89.75</v>
      </c>
    </row>
    <row r="21" spans="1:9" ht="102" x14ac:dyDescent="0.2">
      <c r="A21">
        <v>20</v>
      </c>
      <c r="B21" t="s">
        <v>19</v>
      </c>
      <c r="C21" s="11" t="s">
        <v>210</v>
      </c>
      <c r="D21" s="12" t="d">
        <v>2012-03-29</v>
      </c>
      <c r="E21" s="12" t="d">
        <v>2016-07-27</v>
      </c>
      <c r="F21">
        <v>249</v>
      </c>
      <c r="G21">
        <v>3796</v>
      </c>
      <c r="H21">
        <v>1424.5</v>
      </c>
      <c r="I21">
        <v>87.64</v>
      </c>
    </row>
    <row r="22" spans="1:9" ht="119" x14ac:dyDescent="0.2">
      <c r="A22">
        <v>21</v>
      </c>
      <c r="B22" t="s">
        <v>20</v>
      </c>
      <c r="C22" s="11" t="s">
        <v>211</v>
      </c>
      <c r="D22" s="12" t="d">
        <v>2012-04-01</v>
      </c>
      <c r="E22" s="12" t="d">
        <v>2016-07-27</v>
      </c>
      <c r="F22">
        <v>229</v>
      </c>
      <c r="G22">
        <v>3178</v>
      </c>
      <c r="H22">
        <v>1287.77</v>
      </c>
      <c r="I22">
        <v>83.83</v>
      </c>
    </row>
    <row r="23" spans="1:9" ht="136" x14ac:dyDescent="0.2">
      <c r="A23">
        <v>22</v>
      </c>
      <c r="B23" t="s">
        <v>21</v>
      </c>
      <c r="C23" s="11" t="s">
        <v>212</v>
      </c>
      <c r="D23" s="12" t="d">
        <v>2012-03-29</v>
      </c>
      <c r="E23" s="12" t="d">
        <v>2016-07-27</v>
      </c>
      <c r="F23">
        <v>194</v>
      </c>
      <c r="G23">
        <v>2700</v>
      </c>
      <c r="H23">
        <v>1291.75</v>
      </c>
      <c r="I23">
        <v>83.73</v>
      </c>
    </row>
    <row r="24" spans="1:9" ht="136" x14ac:dyDescent="0.2">
      <c r="A24">
        <v>23</v>
      </c>
      <c r="B24" t="s">
        <v>22</v>
      </c>
      <c r="C24" s="11" t="s">
        <v>213</v>
      </c>
      <c r="D24" s="12" t="d">
        <v>2012-04-03</v>
      </c>
      <c r="E24" s="12" t="d">
        <v>2016-07-27</v>
      </c>
      <c r="F24">
        <v>181</v>
      </c>
      <c r="G24">
        <v>2230</v>
      </c>
      <c r="H24">
        <v>1132.04</v>
      </c>
      <c r="I24">
        <v>78.959999999999994</v>
      </c>
    </row>
    <row r="25" spans="1:9" ht="102" x14ac:dyDescent="0.2">
      <c r="A25">
        <v>24</v>
      </c>
      <c r="B25" t="s">
        <v>23</v>
      </c>
      <c r="C25" s="11" t="s">
        <v>214</v>
      </c>
      <c r="D25" s="12" t="d">
        <v>2012-03-29</v>
      </c>
      <c r="E25" s="12" t="d">
        <v>2016-07-27</v>
      </c>
      <c r="F25">
        <v>96</v>
      </c>
      <c r="G25">
        <v>1150</v>
      </c>
      <c r="H25">
        <v>1097.92</v>
      </c>
      <c r="I25">
        <v>77.48</v>
      </c>
    </row>
    <row r="26" spans="1:9" ht="102" x14ac:dyDescent="0.2">
      <c r="A26">
        <v>25</v>
      </c>
      <c r="B26" t="s">
        <v>24</v>
      </c>
      <c r="C26" s="11" t="s">
        <v>215</v>
      </c>
      <c r="D26" s="12" t="d">
        <v>2012-03-29</v>
      </c>
      <c r="E26" s="12" t="d">
        <v>2016-07-27</v>
      </c>
      <c r="F26">
        <v>156</v>
      </c>
      <c r="G26">
        <v>1840</v>
      </c>
      <c r="H26">
        <v>1079.49</v>
      </c>
      <c r="I26">
        <v>76.84</v>
      </c>
    </row>
    <row r="27" spans="1:9" ht="102" x14ac:dyDescent="0.2">
      <c r="A27">
        <v>26</v>
      </c>
      <c r="B27" t="s">
        <v>25</v>
      </c>
      <c r="C27" s="11" t="s">
        <v>216</v>
      </c>
      <c r="D27" s="12" t="d">
        <v>2012-09-11</v>
      </c>
      <c r="E27" s="12" t="d">
        <v>2016-07-27</v>
      </c>
      <c r="F27">
        <v>1018</v>
      </c>
      <c r="G27">
        <v>8848</v>
      </c>
      <c r="H27">
        <v>769.16</v>
      </c>
      <c r="I27">
        <v>74.75</v>
      </c>
    </row>
    <row r="28" spans="1:9" ht="119" x14ac:dyDescent="0.2">
      <c r="A28">
        <v>27</v>
      </c>
      <c r="B28" t="s">
        <v>26</v>
      </c>
      <c r="C28" s="11" t="s">
        <v>217</v>
      </c>
      <c r="D28" s="12" t="d">
        <v>2012-04-03</v>
      </c>
      <c r="E28" s="12" t="d">
        <v>2016-07-27</v>
      </c>
      <c r="F28">
        <v>330</v>
      </c>
      <c r="G28">
        <v>3580</v>
      </c>
      <c r="H28">
        <v>984.85</v>
      </c>
      <c r="I28">
        <v>73.760000000000005</v>
      </c>
    </row>
    <row r="29" spans="1:9" ht="102" x14ac:dyDescent="0.2">
      <c r="A29">
        <v>28</v>
      </c>
      <c r="B29" t="s">
        <v>79</v>
      </c>
      <c r="C29" s="11" t="s">
        <v>218</v>
      </c>
      <c r="D29" s="12" t="d">
        <v>2012-04-15</v>
      </c>
      <c r="E29" s="12" t="d">
        <v>2012-09-12</v>
      </c>
      <c r="F29">
        <v>343</v>
      </c>
      <c r="G29">
        <v>430</v>
      </c>
      <c r="H29">
        <v>25.36</v>
      </c>
      <c r="I29">
        <v>73.400000000000006</v>
      </c>
    </row>
    <row r="30" spans="1:9" ht="102" x14ac:dyDescent="0.2">
      <c r="A30">
        <v>29</v>
      </c>
      <c r="B30" t="s">
        <v>27</v>
      </c>
      <c r="C30" s="11" t="s">
        <v>219</v>
      </c>
      <c r="D30" s="12" t="d">
        <v>2012-03-29</v>
      </c>
      <c r="E30" s="12" t="d">
        <v>2016-07-27</v>
      </c>
      <c r="F30">
        <v>105</v>
      </c>
      <c r="G30">
        <v>1081</v>
      </c>
      <c r="H30">
        <v>929.52</v>
      </c>
      <c r="I30">
        <v>71.37</v>
      </c>
    </row>
    <row r="31" spans="1:9" ht="102" x14ac:dyDescent="0.2">
      <c r="A31">
        <v>30</v>
      </c>
      <c r="B31" t="s">
        <v>28</v>
      </c>
      <c r="C31" s="11" t="s">
        <v>220</v>
      </c>
      <c r="D31" s="12" t="d">
        <v>2012-09-20</v>
      </c>
      <c r="E31" s="12" t="d">
        <v>2016-07-27</v>
      </c>
      <c r="F31">
        <v>117</v>
      </c>
      <c r="G31">
        <v>905</v>
      </c>
      <c r="H31">
        <v>673.5</v>
      </c>
      <c r="I31">
        <v>70.14</v>
      </c>
    </row>
    <row r="32" spans="1:9" ht="85" x14ac:dyDescent="0.2">
      <c r="A32">
        <v>31</v>
      </c>
      <c r="B32" t="s">
        <v>29</v>
      </c>
      <c r="C32" s="11" t="s">
        <v>221</v>
      </c>
      <c r="D32" s="12" t="d">
        <v>2012-03-29</v>
      </c>
      <c r="E32" s="12" t="d">
        <v>2016-07-27</v>
      </c>
      <c r="F32">
        <v>167</v>
      </c>
      <c r="G32">
        <v>1585</v>
      </c>
      <c r="H32">
        <v>849.1</v>
      </c>
      <c r="I32">
        <v>68.180000000000007</v>
      </c>
    </row>
    <row r="33" spans="1:9" ht="119" x14ac:dyDescent="0.2">
      <c r="A33">
        <v>32</v>
      </c>
      <c r="B33" t="s">
        <v>30</v>
      </c>
      <c r="C33" s="11" t="s">
        <v>222</v>
      </c>
      <c r="D33" s="12" t="d">
        <v>2012-04-08</v>
      </c>
      <c r="E33" s="12" t="d">
        <v>2016-07-27</v>
      </c>
      <c r="F33">
        <v>256</v>
      </c>
      <c r="G33">
        <v>2210</v>
      </c>
      <c r="H33">
        <v>763.28</v>
      </c>
      <c r="I33">
        <v>65.06</v>
      </c>
    </row>
    <row r="34" spans="1:9" ht="85" x14ac:dyDescent="0.2">
      <c r="A34">
        <v>33</v>
      </c>
      <c r="B34" t="s">
        <v>31</v>
      </c>
      <c r="C34" s="11" t="s">
        <v>223</v>
      </c>
      <c r="D34" s="12" t="d">
        <v>2014-08-28</v>
      </c>
      <c r="E34" s="12" t="d">
        <v>2016-07-27</v>
      </c>
      <c r="F34">
        <v>150</v>
      </c>
      <c r="G34">
        <v>391</v>
      </c>
      <c r="H34">
        <v>160.66999999999999</v>
      </c>
      <c r="I34">
        <v>64.97</v>
      </c>
    </row>
    <row r="35" spans="1:9" ht="85" x14ac:dyDescent="0.2">
      <c r="A35">
        <v>34</v>
      </c>
      <c r="B35" t="s">
        <v>32</v>
      </c>
      <c r="C35" s="11" t="s">
        <v>224</v>
      </c>
      <c r="D35" s="12" t="d">
        <v>2012-04-04</v>
      </c>
      <c r="E35" s="12" t="d">
        <v>2016-07-27</v>
      </c>
      <c r="F35">
        <v>74</v>
      </c>
      <c r="G35">
        <v>631</v>
      </c>
      <c r="H35">
        <v>752.7</v>
      </c>
      <c r="I35">
        <v>64.38</v>
      </c>
    </row>
    <row r="36" spans="1:9" ht="85" x14ac:dyDescent="0.2">
      <c r="A36">
        <v>35</v>
      </c>
      <c r="B36" t="s">
        <v>33</v>
      </c>
      <c r="C36" s="11" t="s">
        <v>225</v>
      </c>
      <c r="D36" s="12" t="d">
        <v>2012-03-29</v>
      </c>
      <c r="E36" s="12" t="d">
        <v>2016-07-27</v>
      </c>
      <c r="F36">
        <v>640</v>
      </c>
      <c r="G36">
        <v>5220</v>
      </c>
      <c r="H36">
        <v>715.62</v>
      </c>
      <c r="I36">
        <v>62.4</v>
      </c>
    </row>
    <row r="37" spans="1:9" ht="102" x14ac:dyDescent="0.2">
      <c r="A37">
        <v>36</v>
      </c>
      <c r="B37" t="s">
        <v>34</v>
      </c>
      <c r="C37" s="11" t="s">
        <v>226</v>
      </c>
      <c r="D37" s="12" t="d">
        <v>2014-01-22</v>
      </c>
      <c r="E37" s="12" t="d">
        <v>2016-07-27</v>
      </c>
      <c r="F37">
        <v>324</v>
      </c>
      <c r="G37">
        <v>1080</v>
      </c>
      <c r="H37">
        <v>233.33</v>
      </c>
      <c r="I37">
        <v>61.54</v>
      </c>
    </row>
    <row r="38" spans="1:9" ht="136" x14ac:dyDescent="0.2">
      <c r="A38">
        <v>37</v>
      </c>
      <c r="B38" t="s">
        <v>35</v>
      </c>
      <c r="C38" s="11" t="s">
        <v>227</v>
      </c>
      <c r="D38" s="12" t="d">
        <v>2013-10-08</v>
      </c>
      <c r="E38" s="12" t="d">
        <v>2016-07-27</v>
      </c>
      <c r="F38">
        <v>605</v>
      </c>
      <c r="G38">
        <v>2235</v>
      </c>
      <c r="H38">
        <v>269.42</v>
      </c>
      <c r="I38">
        <v>59.45</v>
      </c>
    </row>
    <row r="39" spans="1:9" ht="85" x14ac:dyDescent="0.2">
      <c r="A39">
        <v>38</v>
      </c>
      <c r="B39" t="s">
        <v>36</v>
      </c>
      <c r="C39" s="11" t="s">
        <v>228</v>
      </c>
      <c r="D39" s="12" t="d">
        <v>2013-09-08</v>
      </c>
      <c r="E39" s="12" t="d">
        <v>2016-07-27</v>
      </c>
      <c r="F39">
        <v>140</v>
      </c>
      <c r="G39">
        <v>510</v>
      </c>
      <c r="H39">
        <v>264.29000000000002</v>
      </c>
      <c r="I39">
        <v>56.58</v>
      </c>
    </row>
    <row r="40" spans="1:9" ht="85" x14ac:dyDescent="0.2">
      <c r="A40">
        <v>39</v>
      </c>
      <c r="B40" t="s">
        <v>37</v>
      </c>
      <c r="C40" s="11" t="s">
        <v>229</v>
      </c>
      <c r="D40" s="12" t="d">
        <v>2012-03-29</v>
      </c>
      <c r="E40" s="12" t="d">
        <v>2016-07-27</v>
      </c>
      <c r="F40">
        <v>201</v>
      </c>
      <c r="G40">
        <v>1384</v>
      </c>
      <c r="H40">
        <v>588.55999999999995</v>
      </c>
      <c r="I40">
        <v>56.17</v>
      </c>
    </row>
    <row r="41" spans="1:9" ht="102" x14ac:dyDescent="0.2">
      <c r="A41">
        <v>40</v>
      </c>
      <c r="B41" t="s">
        <v>38</v>
      </c>
      <c r="C41" s="11" t="s">
        <v>230</v>
      </c>
      <c r="D41" s="12" t="d">
        <v>2012-04-09</v>
      </c>
      <c r="E41" s="12" t="d">
        <v>2016-07-27</v>
      </c>
      <c r="F41">
        <v>190</v>
      </c>
      <c r="G41">
        <v>1250</v>
      </c>
      <c r="H41">
        <v>557.89</v>
      </c>
      <c r="I41">
        <v>55</v>
      </c>
    </row>
    <row r="42" spans="1:9" ht="85" x14ac:dyDescent="0.2">
      <c r="A42">
        <v>41</v>
      </c>
      <c r="B42" t="s">
        <v>50</v>
      </c>
      <c r="C42" s="11" t="s">
        <v>231</v>
      </c>
      <c r="D42" s="12" t="d">
        <v>2012-04-30</v>
      </c>
      <c r="E42" s="12" t="d">
        <v>2016-01-14</v>
      </c>
      <c r="F42">
        <v>100</v>
      </c>
      <c r="G42">
        <v>495</v>
      </c>
      <c r="H42">
        <v>395</v>
      </c>
      <c r="I42">
        <v>53.95</v>
      </c>
    </row>
    <row r="43" spans="1:9" ht="102" x14ac:dyDescent="0.2">
      <c r="A43">
        <v>42</v>
      </c>
      <c r="B43" t="s">
        <v>39</v>
      </c>
      <c r="C43" s="11" t="s">
        <v>232</v>
      </c>
      <c r="D43" s="12" t="d">
        <v>2012-04-01</v>
      </c>
      <c r="E43" s="12" t="d">
        <v>2016-07-27</v>
      </c>
      <c r="F43">
        <v>640</v>
      </c>
      <c r="G43">
        <v>4020</v>
      </c>
      <c r="H43">
        <v>528.12</v>
      </c>
      <c r="I43">
        <v>53.01</v>
      </c>
    </row>
    <row r="44" spans="1:9" ht="119" x14ac:dyDescent="0.2">
      <c r="A44">
        <v>43</v>
      </c>
      <c r="B44" t="s">
        <v>40</v>
      </c>
      <c r="C44" s="11" t="s">
        <v>233</v>
      </c>
      <c r="D44" s="12" t="d">
        <v>2012-03-29</v>
      </c>
      <c r="E44" s="12" t="d">
        <v>2016-07-27</v>
      </c>
      <c r="F44">
        <v>571</v>
      </c>
      <c r="G44">
        <v>3500</v>
      </c>
      <c r="H44">
        <v>512.96</v>
      </c>
      <c r="I44">
        <v>52.03</v>
      </c>
    </row>
    <row r="45" spans="1:9" ht="85" x14ac:dyDescent="0.2">
      <c r="A45">
        <v>44</v>
      </c>
      <c r="B45" t="s">
        <v>41</v>
      </c>
      <c r="C45" s="11" t="s">
        <v>234</v>
      </c>
      <c r="D45" s="12" t="d">
        <v>2012-03-29</v>
      </c>
      <c r="E45" s="12" t="d">
        <v>2016-07-27</v>
      </c>
      <c r="F45">
        <v>135</v>
      </c>
      <c r="G45">
        <v>827</v>
      </c>
      <c r="H45">
        <v>512.59</v>
      </c>
      <c r="I45">
        <v>52</v>
      </c>
    </row>
    <row r="46" spans="1:9" ht="68" x14ac:dyDescent="0.2">
      <c r="A46">
        <v>45</v>
      </c>
      <c r="B46" t="s">
        <v>42</v>
      </c>
      <c r="C46" s="11" t="s">
        <v>235</v>
      </c>
      <c r="D46" s="12" t="d">
        <v>2012-03-29</v>
      </c>
      <c r="E46" s="12" t="d">
        <v>2016-07-27</v>
      </c>
      <c r="F46">
        <v>147</v>
      </c>
      <c r="G46">
        <v>886</v>
      </c>
      <c r="H46">
        <v>502.72</v>
      </c>
      <c r="I46">
        <v>51.43</v>
      </c>
    </row>
    <row r="47" spans="1:9" ht="85" x14ac:dyDescent="0.2">
      <c r="A47">
        <v>46</v>
      </c>
      <c r="B47" t="s">
        <v>43</v>
      </c>
      <c r="C47" s="11" t="s">
        <v>236</v>
      </c>
      <c r="D47" s="12" t="d">
        <v>2012-04-02</v>
      </c>
      <c r="E47" s="12" t="d">
        <v>2016-07-27</v>
      </c>
      <c r="F47">
        <v>6032</v>
      </c>
      <c r="G47">
        <v>34526</v>
      </c>
      <c r="H47">
        <v>472.38</v>
      </c>
      <c r="I47">
        <v>49.79</v>
      </c>
    </row>
    <row r="48" spans="1:9" ht="102" x14ac:dyDescent="0.2">
      <c r="A48">
        <v>47</v>
      </c>
      <c r="B48" t="s">
        <v>44</v>
      </c>
      <c r="C48" s="11" t="s">
        <v>237</v>
      </c>
      <c r="D48" s="12" t="d">
        <v>2015-06-22</v>
      </c>
      <c r="E48" s="12" t="d">
        <v>2016-06-21</v>
      </c>
      <c r="F48">
        <v>5202</v>
      </c>
      <c r="G48">
        <v>7745</v>
      </c>
      <c r="H48">
        <v>48.89</v>
      </c>
      <c r="I48">
        <v>48.93</v>
      </c>
    </row>
    <row r="49" spans="1:9" ht="102" x14ac:dyDescent="0.2">
      <c r="A49">
        <v>48</v>
      </c>
      <c r="B49" t="s">
        <v>45</v>
      </c>
      <c r="C49" s="11" t="s">
        <v>238</v>
      </c>
      <c r="D49" s="12" t="d">
        <v>2012-03-29</v>
      </c>
      <c r="E49" s="12" t="d">
        <v>2016-07-27</v>
      </c>
      <c r="F49">
        <v>165</v>
      </c>
      <c r="G49">
        <v>914</v>
      </c>
      <c r="H49">
        <v>453.94</v>
      </c>
      <c r="I49">
        <v>48.51</v>
      </c>
    </row>
    <row r="50" spans="1:9" ht="85" x14ac:dyDescent="0.2">
      <c r="A50">
        <v>49</v>
      </c>
      <c r="B50" t="s">
        <v>46</v>
      </c>
      <c r="C50" s="11" t="s">
        <v>239</v>
      </c>
      <c r="D50" s="12" t="d">
        <v>2012-03-29</v>
      </c>
      <c r="E50" s="12" t="d">
        <v>2016-07-27</v>
      </c>
      <c r="F50">
        <v>670</v>
      </c>
      <c r="G50">
        <v>3490</v>
      </c>
      <c r="H50">
        <v>420.9</v>
      </c>
      <c r="I50">
        <v>46.42</v>
      </c>
    </row>
    <row r="51" spans="1:9" ht="85" x14ac:dyDescent="0.2">
      <c r="A51">
        <v>50</v>
      </c>
      <c r="B51" t="s">
        <v>48</v>
      </c>
      <c r="C51" s="11" t="s">
        <v>240</v>
      </c>
      <c r="D51" s="12" t="d">
        <v>2012-03-29</v>
      </c>
      <c r="E51" s="12" t="d">
        <v>2016-07-27</v>
      </c>
      <c r="F51">
        <v>422</v>
      </c>
      <c r="G51">
        <v>2088</v>
      </c>
      <c r="H51">
        <v>394.79</v>
      </c>
      <c r="I51">
        <v>44.69</v>
      </c>
    </row>
    <row r="52" spans="1:9" ht="102" x14ac:dyDescent="0.2">
      <c r="A52">
        <v>51</v>
      </c>
      <c r="B52" t="s">
        <v>49</v>
      </c>
      <c r="C52" s="11" t="s">
        <v>241</v>
      </c>
      <c r="D52" s="12" t="d">
        <v>2012-03-29</v>
      </c>
      <c r="E52" s="12" t="d">
        <v>2016-07-27</v>
      </c>
      <c r="F52">
        <v>163</v>
      </c>
      <c r="G52">
        <v>771</v>
      </c>
      <c r="H52">
        <v>373.01</v>
      </c>
      <c r="I52">
        <v>43.19</v>
      </c>
    </row>
    <row r="53" spans="1:9" ht="119" x14ac:dyDescent="0.2">
      <c r="A53">
        <v>52</v>
      </c>
      <c r="B53" t="s">
        <v>51</v>
      </c>
      <c r="C53" s="11" t="s">
        <v>242</v>
      </c>
      <c r="D53" s="12" t="d">
        <v>2012-03-29</v>
      </c>
      <c r="E53" s="12" t="d">
        <v>2016-07-27</v>
      </c>
      <c r="F53">
        <v>45</v>
      </c>
      <c r="G53">
        <v>207</v>
      </c>
      <c r="H53">
        <v>360</v>
      </c>
      <c r="I53">
        <v>42.27</v>
      </c>
    </row>
    <row r="54" spans="1:9" ht="102" x14ac:dyDescent="0.2">
      <c r="A54">
        <v>53</v>
      </c>
      <c r="B54" t="s">
        <v>52</v>
      </c>
      <c r="C54" s="11" t="s">
        <v>243</v>
      </c>
      <c r="D54" s="12" t="d">
        <v>2012-04-01</v>
      </c>
      <c r="E54" s="12" t="d">
        <v>2016-07-27</v>
      </c>
      <c r="F54">
        <v>76</v>
      </c>
      <c r="G54">
        <v>332</v>
      </c>
      <c r="H54">
        <v>336.84</v>
      </c>
      <c r="I54">
        <v>40.67</v>
      </c>
    </row>
    <row r="55" spans="1:9" ht="85" x14ac:dyDescent="0.2">
      <c r="A55">
        <v>54</v>
      </c>
      <c r="B55" t="s">
        <v>53</v>
      </c>
      <c r="C55" s="11" t="s">
        <v>244</v>
      </c>
      <c r="D55" s="12" t="d">
        <v>2012-03-29</v>
      </c>
      <c r="E55" s="12" t="d">
        <v>2016-07-27</v>
      </c>
      <c r="F55">
        <v>106</v>
      </c>
      <c r="G55">
        <v>438</v>
      </c>
      <c r="H55">
        <v>313.20999999999998</v>
      </c>
      <c r="I55">
        <v>38.79</v>
      </c>
    </row>
    <row r="56" spans="1:9" ht="85" x14ac:dyDescent="0.2">
      <c r="A56">
        <v>55</v>
      </c>
      <c r="B56" t="s">
        <v>54</v>
      </c>
      <c r="C56" s="11" t="s">
        <v>245</v>
      </c>
      <c r="D56" s="12" t="d">
        <v>2012-09-09</v>
      </c>
      <c r="E56" s="12" t="d">
        <v>2016-07-27</v>
      </c>
      <c r="F56">
        <v>175</v>
      </c>
      <c r="G56">
        <v>600</v>
      </c>
      <c r="H56">
        <v>242.86</v>
      </c>
      <c r="I56">
        <v>37.380000000000003</v>
      </c>
    </row>
    <row r="57" spans="1:9" ht="85" x14ac:dyDescent="0.2">
      <c r="A57">
        <v>56</v>
      </c>
      <c r="B57" t="s">
        <v>55</v>
      </c>
      <c r="C57" s="11" t="s">
        <v>246</v>
      </c>
      <c r="D57" s="12" t="d">
        <v>2012-03-29</v>
      </c>
      <c r="E57" s="12" t="d">
        <v>2016-07-27</v>
      </c>
      <c r="F57">
        <v>445</v>
      </c>
      <c r="G57">
        <v>1690</v>
      </c>
      <c r="H57">
        <v>279.77999999999997</v>
      </c>
      <c r="I57">
        <v>36.11</v>
      </c>
    </row>
    <row r="58" spans="1:9" ht="85" x14ac:dyDescent="0.2">
      <c r="A58">
        <v>57</v>
      </c>
      <c r="B58" t="s">
        <v>56</v>
      </c>
      <c r="C58" s="11" t="s">
        <v>247</v>
      </c>
      <c r="D58" s="12" t="d">
        <v>2012-11-08</v>
      </c>
      <c r="E58" s="12" t="d">
        <v>2016-07-27</v>
      </c>
      <c r="F58">
        <v>150</v>
      </c>
      <c r="G58">
        <v>471</v>
      </c>
      <c r="H58">
        <v>214</v>
      </c>
      <c r="I58">
        <v>36.07</v>
      </c>
    </row>
    <row r="59" spans="1:9" ht="102" x14ac:dyDescent="0.2">
      <c r="A59">
        <v>58</v>
      </c>
      <c r="B59" t="s">
        <v>57</v>
      </c>
      <c r="C59" s="11" t="s">
        <v>248</v>
      </c>
      <c r="D59" s="12" t="d">
        <v>2012-04-05</v>
      </c>
      <c r="E59" s="12" t="d">
        <v>2016-07-27</v>
      </c>
      <c r="F59">
        <v>245</v>
      </c>
      <c r="G59">
        <v>878</v>
      </c>
      <c r="H59">
        <v>258.37</v>
      </c>
      <c r="I59">
        <v>34.47</v>
      </c>
    </row>
    <row r="60" spans="1:9" ht="85" x14ac:dyDescent="0.2">
      <c r="A60">
        <v>59</v>
      </c>
      <c r="B60" t="s">
        <v>58</v>
      </c>
      <c r="C60" s="11" t="s">
        <v>249</v>
      </c>
      <c r="D60" s="12" t="d">
        <v>2012-03-29</v>
      </c>
      <c r="E60" s="12" t="d">
        <v>2016-07-27</v>
      </c>
      <c r="F60">
        <v>131</v>
      </c>
      <c r="G60">
        <v>459</v>
      </c>
      <c r="H60">
        <v>250.38</v>
      </c>
      <c r="I60">
        <v>33.6</v>
      </c>
    </row>
    <row r="61" spans="1:9" ht="85" x14ac:dyDescent="0.2">
      <c r="A61">
        <v>60</v>
      </c>
      <c r="B61" t="s">
        <v>59</v>
      </c>
      <c r="C61" s="11" t="s">
        <v>250</v>
      </c>
      <c r="D61" s="12" t="d">
        <v>2012-03-29</v>
      </c>
      <c r="E61" s="12" t="d">
        <v>2016-04-20</v>
      </c>
      <c r="F61">
        <v>118</v>
      </c>
      <c r="G61">
        <v>356</v>
      </c>
      <c r="H61">
        <v>201.69</v>
      </c>
      <c r="I61">
        <v>31.25</v>
      </c>
    </row>
    <row r="62" spans="1:9" ht="102" x14ac:dyDescent="0.2">
      <c r="A62">
        <v>61</v>
      </c>
      <c r="B62" t="s">
        <v>60</v>
      </c>
      <c r="C62" s="11" t="s">
        <v>251</v>
      </c>
      <c r="D62" s="12" t="d">
        <v>2012-05-22</v>
      </c>
      <c r="E62" s="12" t="d">
        <v>2016-07-27</v>
      </c>
      <c r="F62">
        <v>174</v>
      </c>
      <c r="G62">
        <v>501</v>
      </c>
      <c r="H62">
        <v>187.93</v>
      </c>
      <c r="I62">
        <v>28.78</v>
      </c>
    </row>
    <row r="63" spans="1:9" ht="68" x14ac:dyDescent="0.2">
      <c r="A63">
        <v>62</v>
      </c>
      <c r="B63" t="s">
        <v>61</v>
      </c>
      <c r="C63" s="11" t="s">
        <v>252</v>
      </c>
      <c r="D63" s="12" t="d">
        <v>2012-03-29</v>
      </c>
      <c r="E63" s="12" t="d">
        <v>2016-07-27</v>
      </c>
      <c r="F63">
        <v>867</v>
      </c>
      <c r="G63">
        <v>2466</v>
      </c>
      <c r="H63">
        <v>184.43</v>
      </c>
      <c r="I63">
        <v>27.31</v>
      </c>
    </row>
    <row r="64" spans="1:9" ht="119" x14ac:dyDescent="0.2">
      <c r="A64">
        <v>63</v>
      </c>
      <c r="B64" t="s">
        <v>75</v>
      </c>
      <c r="C64" s="11" t="s">
        <v>253</v>
      </c>
      <c r="D64" s="12" t="d">
        <v>2013-08-18</v>
      </c>
      <c r="E64" s="12" t="d">
        <v>2015-10-08</v>
      </c>
      <c r="F64">
        <v>292</v>
      </c>
      <c r="G64">
        <v>483</v>
      </c>
      <c r="H64">
        <v>65.41</v>
      </c>
      <c r="I64">
        <v>26.54</v>
      </c>
    </row>
    <row r="65" spans="1:9" ht="102" x14ac:dyDescent="0.2">
      <c r="A65">
        <v>64</v>
      </c>
      <c r="B65" t="s">
        <v>62</v>
      </c>
      <c r="C65" s="11" t="s">
        <v>254</v>
      </c>
      <c r="D65" s="12" t="d">
        <v>2012-03-29</v>
      </c>
      <c r="E65" s="12" t="d">
        <v>2016-07-27</v>
      </c>
      <c r="F65">
        <v>1382</v>
      </c>
      <c r="G65">
        <v>3776</v>
      </c>
      <c r="H65">
        <v>173.23</v>
      </c>
      <c r="I65">
        <v>26.14</v>
      </c>
    </row>
    <row r="66" spans="1:9" ht="85" x14ac:dyDescent="0.2">
      <c r="A66">
        <v>65</v>
      </c>
      <c r="B66" t="s">
        <v>70</v>
      </c>
      <c r="C66" s="11" t="s">
        <v>255</v>
      </c>
      <c r="D66" s="12" t="d">
        <v>2012-03-29</v>
      </c>
      <c r="E66" s="12" t="d">
        <v>2016-01-13</v>
      </c>
      <c r="F66">
        <v>166</v>
      </c>
      <c r="G66">
        <v>385</v>
      </c>
      <c r="H66">
        <v>131.93</v>
      </c>
      <c r="I66">
        <v>24.84</v>
      </c>
    </row>
    <row r="67" spans="1:9" ht="85" x14ac:dyDescent="0.2">
      <c r="A67">
        <v>66</v>
      </c>
      <c r="B67" t="s">
        <v>66</v>
      </c>
      <c r="C67" s="11" t="s">
        <v>256</v>
      </c>
      <c r="D67" s="12" t="d">
        <v>2012-03-29</v>
      </c>
      <c r="E67" s="12" t="d">
        <v>2015-11-26</v>
      </c>
      <c r="F67">
        <v>77</v>
      </c>
      <c r="G67">
        <v>169</v>
      </c>
      <c r="H67">
        <v>119.48</v>
      </c>
      <c r="I67">
        <v>23.96</v>
      </c>
    </row>
    <row r="68" spans="1:9" ht="102" x14ac:dyDescent="0.2">
      <c r="A68">
        <v>67</v>
      </c>
      <c r="B68" t="s">
        <v>63</v>
      </c>
      <c r="C68" s="11" t="s">
        <v>257</v>
      </c>
      <c r="D68" s="12" t="d">
        <v>2012-03-29</v>
      </c>
      <c r="E68" s="12" t="d">
        <v>2016-07-27</v>
      </c>
      <c r="F68">
        <v>383</v>
      </c>
      <c r="G68">
        <v>921</v>
      </c>
      <c r="H68">
        <v>140.47</v>
      </c>
      <c r="I68">
        <v>22.47</v>
      </c>
    </row>
    <row r="69" spans="1:9" ht="119" x14ac:dyDescent="0.2">
      <c r="A69">
        <v>68</v>
      </c>
      <c r="B69" t="s">
        <v>64</v>
      </c>
      <c r="C69" s="11" t="s">
        <v>258</v>
      </c>
      <c r="D69" s="12" t="d">
        <v>2012-03-29</v>
      </c>
      <c r="E69" s="12" t="d">
        <v>2016-07-27</v>
      </c>
      <c r="F69">
        <v>587</v>
      </c>
      <c r="G69">
        <v>1400</v>
      </c>
      <c r="H69">
        <v>138.5</v>
      </c>
      <c r="I69">
        <v>22.24</v>
      </c>
    </row>
    <row r="70" spans="1:9" ht="85" x14ac:dyDescent="0.2">
      <c r="A70">
        <v>69</v>
      </c>
      <c r="B70" t="s">
        <v>65</v>
      </c>
      <c r="C70" s="11" t="s">
        <v>259</v>
      </c>
      <c r="D70" s="12" t="d">
        <v>2013-07-14</v>
      </c>
      <c r="E70" s="12" t="d">
        <v>2016-07-27</v>
      </c>
      <c r="F70">
        <v>504</v>
      </c>
      <c r="G70">
        <v>914</v>
      </c>
      <c r="H70">
        <v>81.349999999999994</v>
      </c>
      <c r="I70">
        <v>21.66</v>
      </c>
    </row>
    <row r="71" spans="1:9" ht="85" x14ac:dyDescent="0.2">
      <c r="A71">
        <v>70</v>
      </c>
      <c r="B71" t="s">
        <v>67</v>
      </c>
      <c r="C71" s="11" t="s">
        <v>260</v>
      </c>
      <c r="D71" s="12" t="d">
        <v>2012-04-01</v>
      </c>
      <c r="E71" s="12" t="d">
        <v>2016-07-27</v>
      </c>
      <c r="F71">
        <v>135</v>
      </c>
      <c r="G71">
        <v>311</v>
      </c>
      <c r="H71">
        <v>130.37</v>
      </c>
      <c r="I71">
        <v>21.31</v>
      </c>
    </row>
    <row r="72" spans="1:9" ht="102" x14ac:dyDescent="0.2">
      <c r="A72">
        <v>71</v>
      </c>
      <c r="B72" t="s">
        <v>68</v>
      </c>
      <c r="C72" s="11" t="s">
        <v>261</v>
      </c>
      <c r="D72" s="12" t="d">
        <v>2012-04-01</v>
      </c>
      <c r="E72" s="12" t="d">
        <v>2016-07-27</v>
      </c>
      <c r="F72">
        <v>258</v>
      </c>
      <c r="G72">
        <v>579</v>
      </c>
      <c r="H72">
        <v>124.42</v>
      </c>
      <c r="I72">
        <v>20.58</v>
      </c>
    </row>
    <row r="73" spans="1:9" ht="85" x14ac:dyDescent="0.2">
      <c r="A73">
        <v>72</v>
      </c>
      <c r="B73" t="s">
        <v>69</v>
      </c>
      <c r="C73" s="11" t="s">
        <v>262</v>
      </c>
      <c r="D73" s="12" t="d">
        <v>2012-04-02</v>
      </c>
      <c r="E73" s="12" t="d">
        <v>2016-07-27</v>
      </c>
      <c r="F73">
        <v>197</v>
      </c>
      <c r="G73">
        <v>438</v>
      </c>
      <c r="H73">
        <v>122.34</v>
      </c>
      <c r="I73">
        <v>20.329999999999998</v>
      </c>
    </row>
    <row r="74" spans="1:9" ht="102" x14ac:dyDescent="0.2">
      <c r="A74">
        <v>73</v>
      </c>
      <c r="B74" t="s">
        <v>71</v>
      </c>
      <c r="C74" s="11" t="s">
        <v>263</v>
      </c>
      <c r="D74" s="12" t="d">
        <v>2012-03-29</v>
      </c>
      <c r="E74" s="12" t="d">
        <v>2016-07-27</v>
      </c>
      <c r="F74">
        <v>200</v>
      </c>
      <c r="G74">
        <v>442</v>
      </c>
      <c r="H74">
        <v>121</v>
      </c>
      <c r="I74">
        <v>20.11</v>
      </c>
    </row>
    <row r="75" spans="1:9" ht="102" x14ac:dyDescent="0.2">
      <c r="A75">
        <v>74</v>
      </c>
      <c r="B75" t="s">
        <v>84</v>
      </c>
      <c r="C75" s="11" t="s">
        <v>264</v>
      </c>
      <c r="D75" s="12" t="d">
        <v>2013-11-28</v>
      </c>
      <c r="E75" s="12" t="d">
        <v>2014-01-06</v>
      </c>
      <c r="F75">
        <v>427</v>
      </c>
      <c r="G75">
        <v>435</v>
      </c>
      <c r="H75">
        <v>1.87</v>
      </c>
      <c r="I75">
        <v>18.989999999999998</v>
      </c>
    </row>
    <row r="76" spans="1:9" ht="119" x14ac:dyDescent="0.2">
      <c r="A76">
        <v>75</v>
      </c>
      <c r="B76" t="s">
        <v>72</v>
      </c>
      <c r="C76" s="11" t="s">
        <v>265</v>
      </c>
      <c r="D76" s="12" t="d">
        <v>2012-04-01</v>
      </c>
      <c r="E76" s="12" t="d">
        <v>2015-12-13</v>
      </c>
      <c r="F76">
        <v>170</v>
      </c>
      <c r="G76">
        <v>311</v>
      </c>
      <c r="H76">
        <v>82.94</v>
      </c>
      <c r="I76">
        <v>17.739999999999998</v>
      </c>
    </row>
    <row r="77" spans="1:9" ht="119" x14ac:dyDescent="0.2">
      <c r="A77">
        <v>76</v>
      </c>
      <c r="B77" t="s">
        <v>73</v>
      </c>
      <c r="C77" s="11" t="s">
        <v>266</v>
      </c>
      <c r="D77" s="12" t="d">
        <v>2012-04-30</v>
      </c>
      <c r="E77" s="12" t="d">
        <v>2016-07-27</v>
      </c>
      <c r="F77">
        <v>278</v>
      </c>
      <c r="G77">
        <v>491</v>
      </c>
      <c r="H77">
        <v>76.62</v>
      </c>
      <c r="I77">
        <v>14.35</v>
      </c>
    </row>
    <row r="78" spans="1:9" ht="102" x14ac:dyDescent="0.2">
      <c r="A78">
        <v>77</v>
      </c>
      <c r="B78" t="s">
        <v>74</v>
      </c>
      <c r="C78" s="11" t="s">
        <v>267</v>
      </c>
      <c r="D78" s="12" t="d">
        <v>2012-03-29</v>
      </c>
      <c r="E78" s="12" t="d">
        <v>2016-07-27</v>
      </c>
      <c r="F78">
        <v>400</v>
      </c>
      <c r="G78">
        <v>682</v>
      </c>
      <c r="H78">
        <v>70.5</v>
      </c>
      <c r="I78">
        <v>13.12</v>
      </c>
    </row>
    <row r="79" spans="1:9" ht="68" x14ac:dyDescent="0.2">
      <c r="A79">
        <v>78</v>
      </c>
      <c r="B79" t="s">
        <v>76</v>
      </c>
      <c r="C79" s="11" t="s">
        <v>268</v>
      </c>
      <c r="D79" s="12" t="d">
        <v>2012-12-17</v>
      </c>
      <c r="E79" s="12" t="d">
        <v>2016-07-27</v>
      </c>
      <c r="F79">
        <v>395</v>
      </c>
      <c r="G79">
        <v>579</v>
      </c>
      <c r="H79">
        <v>46.58</v>
      </c>
      <c r="I79">
        <v>11.18</v>
      </c>
    </row>
    <row r="80" spans="1:9" ht="136" x14ac:dyDescent="0.2">
      <c r="A80">
        <v>79</v>
      </c>
      <c r="B80" t="s">
        <v>77</v>
      </c>
      <c r="C80" s="11" t="s">
        <v>269</v>
      </c>
      <c r="D80" s="12" t="d">
        <v>2012-04-01</v>
      </c>
      <c r="E80" s="12" t="d">
        <v>2016-07-27</v>
      </c>
      <c r="F80">
        <v>300</v>
      </c>
      <c r="G80">
        <v>427</v>
      </c>
      <c r="H80">
        <v>42.33</v>
      </c>
      <c r="I80">
        <v>8.51</v>
      </c>
    </row>
    <row r="81" spans="1:9" ht="102" x14ac:dyDescent="0.2">
      <c r="A81">
        <v>80</v>
      </c>
      <c r="B81" t="s">
        <v>78</v>
      </c>
      <c r="C81" s="11" t="s">
        <v>270</v>
      </c>
      <c r="D81" s="12" t="d">
        <v>2012-03-29</v>
      </c>
      <c r="E81" s="12" t="d">
        <v>2014-12-17</v>
      </c>
      <c r="F81">
        <v>114</v>
      </c>
      <c r="G81">
        <v>125</v>
      </c>
      <c r="H81">
        <v>9.65</v>
      </c>
      <c r="I81">
        <v>3.45</v>
      </c>
    </row>
    <row r="82" spans="1:9" ht="102" x14ac:dyDescent="0.2">
      <c r="A82">
        <v>81</v>
      </c>
      <c r="B82" t="s">
        <v>80</v>
      </c>
      <c r="C82" s="11" t="s">
        <v>271</v>
      </c>
      <c r="D82" s="12" t="d">
        <v>2012-09-13</v>
      </c>
      <c r="E82" s="12" t="d">
        <v>2016-06-28</v>
      </c>
      <c r="F82">
        <v>202</v>
      </c>
      <c r="G82">
        <v>215</v>
      </c>
      <c r="H82">
        <v>6.44</v>
      </c>
      <c r="I82">
        <v>1.66</v>
      </c>
    </row>
    <row r="83" spans="1:9" ht="85" x14ac:dyDescent="0.2">
      <c r="A83">
        <v>82</v>
      </c>
      <c r="B83" t="s">
        <v>85</v>
      </c>
      <c r="C83" s="11" t="s">
        <v>272</v>
      </c>
      <c r="D83" s="12" t="d">
        <v>2012-06-05</v>
      </c>
      <c r="E83" s="12" t="d">
        <v>2016-04-11</v>
      </c>
      <c r="F83">
        <v>218</v>
      </c>
      <c r="G83">
        <v>214</v>
      </c>
      <c r="H83">
        <v>-1.83</v>
      </c>
      <c r="I83">
        <v>-0.48</v>
      </c>
    </row>
    <row r="84" spans="1:9" ht="102" x14ac:dyDescent="0.2">
      <c r="A84">
        <v>83</v>
      </c>
      <c r="B84" t="s">
        <v>81</v>
      </c>
      <c r="C84" s="11" t="s">
        <v>273</v>
      </c>
      <c r="D84" s="12" t="d">
        <v>2012-04-12</v>
      </c>
      <c r="E84" s="12" t="d">
        <v>2014-09-10</v>
      </c>
      <c r="F84">
        <v>1690</v>
      </c>
      <c r="G84">
        <v>1660</v>
      </c>
      <c r="H84">
        <v>-1.78</v>
      </c>
      <c r="I84">
        <v>-0.74</v>
      </c>
    </row>
    <row r="85" spans="1:9" ht="85" x14ac:dyDescent="0.2">
      <c r="A85">
        <v>84</v>
      </c>
      <c r="B85" t="s">
        <v>83</v>
      </c>
      <c r="C85" s="11" t="s">
        <v>274</v>
      </c>
      <c r="D85" s="12" t="d">
        <v>2012-04-19</v>
      </c>
      <c r="E85" s="12" t="d">
        <v>2014-09-24</v>
      </c>
      <c r="F85">
        <v>134</v>
      </c>
      <c r="G85">
        <v>124</v>
      </c>
      <c r="H85">
        <v>-7.46</v>
      </c>
      <c r="I85">
        <v>-3.14</v>
      </c>
    </row>
    <row r="86" spans="1:9" ht="102" x14ac:dyDescent="0.2">
      <c r="A86">
        <v>85</v>
      </c>
      <c r="B86" t="s">
        <v>82</v>
      </c>
      <c r="C86" s="11" t="s">
        <v>275</v>
      </c>
      <c r="D86" s="12" t="d">
        <v>2012-03-29</v>
      </c>
      <c r="E86" s="12" t="d">
        <v>2016-01-14</v>
      </c>
      <c r="F86">
        <v>2399</v>
      </c>
      <c r="G86">
        <v>2030</v>
      </c>
      <c r="H86">
        <v>-15.38</v>
      </c>
      <c r="I86">
        <v>-4.3099999999999996</v>
      </c>
    </row>
    <row r="87" spans="1:9" ht="102" x14ac:dyDescent="0.2">
      <c r="A87">
        <v>86</v>
      </c>
      <c r="B87" t="s">
        <v>86</v>
      </c>
      <c r="C87" s="11" t="s">
        <v>276</v>
      </c>
      <c r="D87" s="12" t="d">
        <v>2012-04-08</v>
      </c>
      <c r="E87" s="12" t="d">
        <v>2016-01-14</v>
      </c>
      <c r="F87">
        <v>351</v>
      </c>
      <c r="G87">
        <v>132</v>
      </c>
      <c r="H87">
        <v>-62.39</v>
      </c>
      <c r="I87">
        <v>-22.86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bull3_all_stocks_Analyse</vt:lpstr>
      <vt:lpstr>non_stocks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Y Gurung</dc:creator>
  <cp:lastModifiedBy>Karma Y Gurung</cp:lastModifiedBy>
  <dcterms:created xsi:type="dcterms:W3CDTF">2026-05-10T16:02:21Z</dcterms:created>
  <dcterms:modified xsi:type="dcterms:W3CDTF">2026-05-10T17:29:32Z</dcterms:modified>
</cp:coreProperties>
</file>