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ot2\OneDrive\Documents\UBCENG\Y2T1\CPEN 211\lab11\"/>
    </mc:Choice>
  </mc:AlternateContent>
  <xr:revisionPtr revIDLastSave="76" documentId="8_{D139C7F5-2DF9-4957-9C6A-5DE4CFED6BB6}" xr6:coauthVersionLast="38" xr6:coauthVersionMax="38" xr10:uidLastSave="{EE7F50F6-0B49-4965-B659-793BE2E6810C}"/>
  <bookViews>
    <workbookView xWindow="0" yWindow="0" windowWidth="19200" windowHeight="6880" xr2:uid="{FF17E5A1-3FB9-4045-8A13-AFD6C3BFE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E9" i="1"/>
  <c r="F9" i="1"/>
  <c r="G9" i="1"/>
  <c r="I9" i="1" s="1"/>
  <c r="P5" i="1"/>
  <c r="P6" i="1"/>
  <c r="P4" i="1"/>
  <c r="O4" i="1"/>
  <c r="P2" i="1"/>
  <c r="H9" i="1" l="1"/>
  <c r="G8" i="1"/>
  <c r="H8" i="1" s="1"/>
  <c r="F8" i="1"/>
  <c r="E8" i="1"/>
  <c r="E7" i="1"/>
  <c r="F7" i="1"/>
  <c r="G7" i="1"/>
  <c r="H7" i="1" s="1"/>
  <c r="E6" i="1"/>
  <c r="F6" i="1"/>
  <c r="G6" i="1"/>
  <c r="H6" i="1" s="1"/>
  <c r="E5" i="1"/>
  <c r="F5" i="1"/>
  <c r="G5" i="1"/>
  <c r="H5" i="1" s="1"/>
  <c r="E4" i="1"/>
  <c r="F4" i="1"/>
  <c r="G4" i="1"/>
  <c r="H4" i="1" s="1"/>
  <c r="O2" i="1"/>
  <c r="F3" i="1"/>
  <c r="G3" i="1"/>
  <c r="H3" i="1" s="1"/>
  <c r="E3" i="1"/>
  <c r="I6" i="1" l="1"/>
  <c r="I7" i="1"/>
  <c r="I3" i="1"/>
  <c r="I4" i="1"/>
  <c r="I5" i="1"/>
  <c r="I8" i="1"/>
</calcChain>
</file>

<file path=xl/sharedStrings.xml><?xml version="1.0" encoding="utf-8"?>
<sst xmlns="http://schemas.openxmlformats.org/spreadsheetml/2006/main" count="39" uniqueCount="36">
  <si>
    <t>L1 misses</t>
  </si>
  <si>
    <t>loads</t>
  </si>
  <si>
    <t>cycles</t>
  </si>
  <si>
    <t>1f</t>
  </si>
  <si>
    <t>in decimal</t>
  </si>
  <si>
    <t>in hex</t>
  </si>
  <si>
    <t>LSL #2</t>
  </si>
  <si>
    <t>CPI</t>
  </si>
  <si>
    <t>Cycle Time</t>
  </si>
  <si>
    <t>Ex Time</t>
  </si>
  <si>
    <t>LSL #3</t>
  </si>
  <si>
    <t>3f</t>
  </si>
  <si>
    <t>7f</t>
  </si>
  <si>
    <t>LSL #4</t>
  </si>
  <si>
    <t>p2 N=3 (no cache)</t>
  </si>
  <si>
    <t>instruction count p1</t>
  </si>
  <si>
    <t>instruction count p2</t>
  </si>
  <si>
    <t>p2 N=16</t>
  </si>
  <si>
    <t>p1</t>
  </si>
  <si>
    <t>p2 N=128</t>
  </si>
  <si>
    <t>1ea1</t>
  </si>
  <si>
    <t>1cfc</t>
  </si>
  <si>
    <t>N</t>
  </si>
  <si>
    <t>10cc</t>
  </si>
  <si>
    <t>n=3 test matrix</t>
  </si>
  <si>
    <t>C[0][0]</t>
  </si>
  <si>
    <t>C[2][3]</t>
  </si>
  <si>
    <t>22fe</t>
  </si>
  <si>
    <t>15df0</t>
  </si>
  <si>
    <t>1fc38d</t>
  </si>
  <si>
    <t>8194d49</t>
  </si>
  <si>
    <t>smart way</t>
  </si>
  <si>
    <t>p3 N=128</t>
  </si>
  <si>
    <t>103a63</t>
  </si>
  <si>
    <t>1cc33e4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</si>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</sst>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42334</xdr:colOff>
      <xdr:row>15</xdr:row>
      <xdr:rowOff>42333</xdr:rowOff>
    </xdr:from>
    <xdr:to>
      <xdr:col>8</xdr:col>
      <xdr:colOff>488191</xdr:colOff>
      <xdr:row>21</xdr:row>
      <xdr:rowOff>58066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AB086F-2CF3-4AFD-B122-D894D478B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34" y="2836333"/>
          <a:ext cx="6076190" cy="1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13230</xdr:colOff>
      <xdr:row>23</xdr:row>
      <xdr:rowOff>66148</xdr:rowOff>
    </xdr:from>
    <xdr:to>
      <xdr:col>4</xdr:col>
      <xdr:colOff>96212</xdr:colOff>
      <xdr:row>35</xdr:row>
      <xdr:rowOff>8222</xdr:rowOff>
    </xdr:to>
    <xdr:pic>
      <xdr:nvPicPr>
        <xdr:cNvPr id="4" name="Picture 3" descr="https://scontent-sea1-1.xx.fbcdn.net/v/t1.15752-9/46751225_277812709592162_7570071689619308544_n.png?_nc_cat=105&amp;_nc_ht=scontent-sea1-1.xx&amp;oh=ace4feeeb54ec14e00bea88e1f49b8c2&amp;oe=5C76568D">
          <a:extLst>
            <a:ext uri="{FF2B5EF4-FFF2-40B4-BE49-F238E27FC236}">
              <a16:creationId xmlns:a16="http://schemas.microsoft.com/office/drawing/2014/main" id="{7C0F2AF2-E88A-4F6B-B82A-1CE986B0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" y="4344380"/>
          <a:ext cx="3084800" cy="2174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596515</xdr:colOff>
      <xdr:row>23</xdr:row>
      <xdr:rowOff>83384</xdr:rowOff>
    </xdr:from>
    <xdr:to>
      <xdr:col>9</xdr:col>
      <xdr:colOff>208086</xdr:colOff>
      <xdr:row>34</xdr:row>
      <xdr:rowOff>109843</xdr:rowOff>
    </xdr:to>
    <xdr:pic>
      <xdr:nvPicPr>
        <xdr:cNvPr id="5" name="Picture 4" descr="https://scontent-sea1-1.xx.fbcdn.net/v/t1.15752-9/46670151_2181752468758489_1765792369715707904_n.png?_nc_cat=104&amp;_nc_ht=scontent-sea1-1.xx&amp;oh=6934a5fd9c0957307b024390ee6f95c8&amp;oe=5CA63F79">
          <a:extLst>
            <a:ext uri="{FF2B5EF4-FFF2-40B4-BE49-F238E27FC236}">
              <a16:creationId xmlns:a16="http://schemas.microsoft.com/office/drawing/2014/main" id="{205B268A-A901-48D2-BDC2-3CCB335DB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8333" y="4361616"/>
          <a:ext cx="3055965" cy="2072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14</xdr:col>
      <xdr:colOff>429294</xdr:colOff>
      <xdr:row>33</xdr:row>
      <xdr:rowOff>63709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CE6FDC-75F8-47E1-A151-188514EE5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55556" y="4278232"/>
          <a:ext cx="2866667" cy="19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098E-2468-42D7-9D06-CC087627EBB2}">
  <dimension ref="A1:P23"/>
  <sheetViews>
    <sheetView tabSelected="1" zoomScale="99" workbookViewId="0">
      <selection activeCell="O2" sqref="O2"/>
    </sheetView>
  </sheetViews>
  <sheetFormatPr defaultRowHeight="14.5" x14ac:dyDescent="0.35"/>
  <cols>
    <col min="1" max="1" width="16.54296875" customWidth="1"/>
    <col min="2" max="6" width="8.81640625" bestFit="1" customWidth="1"/>
    <col min="7" max="7" width="10.90625" bestFit="1" customWidth="1"/>
    <col min="8" max="8" width="8.81640625" bestFit="1" customWidth="1"/>
    <col min="9" max="9" width="11.90625" bestFit="1" customWidth="1"/>
    <col min="15" max="15" width="10.6328125" customWidth="1"/>
  </cols>
  <sheetData>
    <row r="1" spans="1:16" x14ac:dyDescent="0.35">
      <c r="C1" t="s">
        <v>5</v>
      </c>
      <c r="F1" t="s">
        <v>4</v>
      </c>
      <c r="O1" t="s">
        <v>8</v>
      </c>
      <c r="P1" t="s">
        <v>15</v>
      </c>
    </row>
    <row r="2" spans="1:16" x14ac:dyDescent="0.35">
      <c r="A2" t="s">
        <v>18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7</v>
      </c>
      <c r="I2" t="s">
        <v>9</v>
      </c>
      <c r="O2">
        <f>1/800000000</f>
        <v>1.25E-9</v>
      </c>
      <c r="P2">
        <f>2*(256*3+3)</f>
        <v>1542</v>
      </c>
    </row>
    <row r="3" spans="1:16" x14ac:dyDescent="0.35">
      <c r="A3" t="s">
        <v>6</v>
      </c>
      <c r="B3" t="s">
        <v>3</v>
      </c>
      <c r="C3">
        <v>202</v>
      </c>
      <c r="D3" t="s">
        <v>23</v>
      </c>
      <c r="E3">
        <f t="shared" ref="E3:E8" si="0">HEX2DEC(B3)</f>
        <v>31</v>
      </c>
      <c r="F3">
        <f t="shared" ref="F3:G3" si="1">HEX2DEC(C3)</f>
        <v>514</v>
      </c>
      <c r="G3">
        <f t="shared" si="1"/>
        <v>4300</v>
      </c>
      <c r="H3">
        <f>G3/$P$2</f>
        <v>2.7885862516212709</v>
      </c>
      <c r="I3">
        <f t="shared" ref="I3:I8" si="2">G3*$O$2</f>
        <v>5.3750000000000002E-6</v>
      </c>
      <c r="O3" t="s">
        <v>22</v>
      </c>
      <c r="P3" t="s">
        <v>16</v>
      </c>
    </row>
    <row r="4" spans="1:16" x14ac:dyDescent="0.35">
      <c r="A4" t="s">
        <v>10</v>
      </c>
      <c r="B4" t="s">
        <v>11</v>
      </c>
      <c r="C4">
        <v>201</v>
      </c>
      <c r="D4" t="s">
        <v>21</v>
      </c>
      <c r="E4">
        <f t="shared" si="0"/>
        <v>63</v>
      </c>
      <c r="F4">
        <f t="shared" ref="F4" si="3">HEX2DEC(C4)</f>
        <v>513</v>
      </c>
      <c r="G4">
        <f t="shared" ref="G4" si="4">HEX2DEC(D4)</f>
        <v>7420</v>
      </c>
      <c r="H4">
        <f t="shared" ref="H4" si="5">G4/$P$2</f>
        <v>4.8119325551232164</v>
      </c>
      <c r="I4">
        <f t="shared" si="2"/>
        <v>9.2750000000000001E-6</v>
      </c>
      <c r="O4">
        <f>3</f>
        <v>3</v>
      </c>
      <c r="P4">
        <f>O4*(3+O4*(10+O4*(14)))</f>
        <v>477</v>
      </c>
    </row>
    <row r="5" spans="1:16" x14ac:dyDescent="0.35">
      <c r="A5" t="s">
        <v>13</v>
      </c>
      <c r="B5" t="s">
        <v>12</v>
      </c>
      <c r="C5">
        <v>201</v>
      </c>
      <c r="D5" t="s">
        <v>20</v>
      </c>
      <c r="E5">
        <f t="shared" si="0"/>
        <v>127</v>
      </c>
      <c r="F5">
        <f t="shared" ref="F5" si="6">HEX2DEC(C5)</f>
        <v>513</v>
      </c>
      <c r="G5">
        <f t="shared" ref="G5" si="7">HEX2DEC(D5)</f>
        <v>7841</v>
      </c>
      <c r="H5">
        <f>G5/$P$2</f>
        <v>5.084954604409857</v>
      </c>
      <c r="I5">
        <f t="shared" si="2"/>
        <v>9.8012500000000004E-6</v>
      </c>
      <c r="O5">
        <v>16</v>
      </c>
      <c r="P5">
        <f t="shared" ref="P5:P7" si="8">O5*(3+O5*(10+O5*(14)))</f>
        <v>59952</v>
      </c>
    </row>
    <row r="6" spans="1:16" x14ac:dyDescent="0.35">
      <c r="A6" t="s">
        <v>14</v>
      </c>
      <c r="B6">
        <v>0</v>
      </c>
      <c r="C6">
        <v>42</v>
      </c>
      <c r="D6" t="s">
        <v>27</v>
      </c>
      <c r="E6">
        <f t="shared" si="0"/>
        <v>0</v>
      </c>
      <c r="F6">
        <f t="shared" ref="F6" si="9">HEX2DEC(C6)</f>
        <v>66</v>
      </c>
      <c r="G6">
        <f t="shared" ref="G6:G8" si="10">HEX2DEC(D6)</f>
        <v>8958</v>
      </c>
      <c r="H6">
        <f>G6/P4</f>
        <v>18.779874213836479</v>
      </c>
      <c r="I6">
        <f t="shared" si="2"/>
        <v>1.1197500000000001E-5</v>
      </c>
      <c r="N6" t="s">
        <v>35</v>
      </c>
      <c r="O6">
        <v>128</v>
      </c>
      <c r="P6">
        <f t="shared" si="8"/>
        <v>29524352</v>
      </c>
    </row>
    <row r="7" spans="1:16" x14ac:dyDescent="0.35">
      <c r="A7" t="s">
        <v>17</v>
      </c>
      <c r="B7">
        <v>45</v>
      </c>
      <c r="C7">
        <v>2103</v>
      </c>
      <c r="D7" t="s">
        <v>28</v>
      </c>
      <c r="E7">
        <f t="shared" si="0"/>
        <v>69</v>
      </c>
      <c r="F7">
        <f t="shared" ref="F7:F8" si="11">HEX2DEC(C7)</f>
        <v>8451</v>
      </c>
      <c r="G7">
        <f t="shared" si="10"/>
        <v>89584</v>
      </c>
      <c r="H7">
        <f t="shared" ref="H7:H8" si="12">G7/P5</f>
        <v>1.4942620763277288</v>
      </c>
      <c r="I7">
        <f t="shared" si="2"/>
        <v>1.1198000000000001E-4</v>
      </c>
      <c r="N7">
        <v>32</v>
      </c>
      <c r="O7">
        <v>128</v>
      </c>
      <c r="P7">
        <f>O7*(4+O7*(11+O7*(15)))+(O7/N7)*(4+(O7/N7)*(3+(O7/N7)*(3)))</f>
        <v>31638272</v>
      </c>
    </row>
    <row r="8" spans="1:16" x14ac:dyDescent="0.35">
      <c r="A8" t="s">
        <v>19</v>
      </c>
      <c r="B8" t="s">
        <v>29</v>
      </c>
      <c r="C8">
        <v>404004</v>
      </c>
      <c r="D8" t="s">
        <v>30</v>
      </c>
      <c r="E8">
        <f t="shared" si="0"/>
        <v>2081677</v>
      </c>
      <c r="F8">
        <f t="shared" si="11"/>
        <v>4210692</v>
      </c>
      <c r="G8">
        <f t="shared" si="10"/>
        <v>135875913</v>
      </c>
      <c r="H8">
        <f t="shared" si="12"/>
        <v>4.6021641050750244</v>
      </c>
      <c r="I8">
        <f t="shared" si="2"/>
        <v>0.16984489124999999</v>
      </c>
    </row>
    <row r="9" spans="1:16" x14ac:dyDescent="0.35">
      <c r="A9" t="s">
        <v>32</v>
      </c>
      <c r="B9">
        <v>70761</v>
      </c>
      <c r="C9" t="s">
        <v>33</v>
      </c>
      <c r="D9" t="s">
        <v>34</v>
      </c>
      <c r="E9">
        <f t="shared" ref="E9" si="13">HEX2DEC(B9)</f>
        <v>460641</v>
      </c>
      <c r="F9">
        <f t="shared" ref="F9" si="14">HEX2DEC(C9)</f>
        <v>1063523</v>
      </c>
      <c r="G9">
        <f t="shared" ref="G9" si="15">HEX2DEC(D9)</f>
        <v>30159844</v>
      </c>
      <c r="H9">
        <f t="shared" ref="H9" si="16">G9/P7</f>
        <v>0.95327089924506625</v>
      </c>
      <c r="I9">
        <f t="shared" ref="I9" si="17">G9*$O$2</f>
        <v>3.7699805000000003E-2</v>
      </c>
    </row>
    <row r="15" spans="1:16" x14ac:dyDescent="0.35">
      <c r="A15" t="s">
        <v>24</v>
      </c>
    </row>
    <row r="23" spans="1:11" x14ac:dyDescent="0.35">
      <c r="A23" t="s">
        <v>25</v>
      </c>
      <c r="F23" t="s">
        <v>26</v>
      </c>
      <c r="K23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Bradley</dc:creator>
  <cp:lastModifiedBy>Robert Bradley</cp:lastModifiedBy>
  <dcterms:created xsi:type="dcterms:W3CDTF">2018-11-26T00:41:40Z</dcterms:created>
  <dcterms:modified xsi:type="dcterms:W3CDTF">2018-11-27T01:10:41Z</dcterms:modified>
</cp:coreProperties>
</file>