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autoCompressPictures="0"/>
  <mc:AlternateContent xmlns:mc="http://schemas.openxmlformats.org/markup-compatibility/2006">
    <mc:Choice Requires="x15">
      <x15ac:absPath xmlns:x15ac="http://schemas.microsoft.com/office/spreadsheetml/2010/11/ac" url="/Users/NitinNath/Documents/Nitin Stuff/Anuj/Results/S5/"/>
    </mc:Choice>
  </mc:AlternateContent>
  <bookViews>
    <workbookView xWindow="2140" yWindow="460" windowWidth="31000" windowHeight="20560" activeTab="5" xr2:uid="{00000000-000D-0000-FFFF-FFFF00000000}"/>
  </bookViews>
  <sheets>
    <sheet name="results" sheetId="1" r:id="rId1"/>
    <sheet name="split" sheetId="2" r:id="rId2"/>
    <sheet name="1000 minds" sheetId="3" r:id="rId3"/>
    <sheet name="Mentoring" sheetId="5" r:id="rId4"/>
    <sheet name="Diagnostic" sheetId="4" r:id="rId5"/>
    <sheet name="Ranking test" sheetId="6" r:id="rId6"/>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6" l="1"/>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4" i="6"/>
  <c r="B67" i="6"/>
  <c r="B68" i="6"/>
  <c r="A68" i="6"/>
  <c r="BE68" i="2"/>
  <c r="BE69" i="2"/>
  <c r="BE70" i="2"/>
  <c r="B66" i="6"/>
  <c r="C64" i="2"/>
  <c r="A62" i="6"/>
  <c r="C65" i="2"/>
  <c r="A63" i="6"/>
  <c r="C66" i="2"/>
  <c r="A64" i="6"/>
  <c r="C67" i="2"/>
  <c r="A65" i="6"/>
  <c r="C68" i="2"/>
  <c r="A66" i="6"/>
  <c r="C69" i="2"/>
  <c r="A67" i="6"/>
  <c r="A63" i="4"/>
  <c r="J65" i="2"/>
  <c r="B63" i="4"/>
  <c r="K65" i="2"/>
  <c r="C63" i="4"/>
  <c r="L65" i="2"/>
  <c r="D63" i="4"/>
  <c r="M65" i="2"/>
  <c r="E63" i="4"/>
  <c r="N65" i="2"/>
  <c r="F63" i="4"/>
  <c r="Z65" i="2"/>
  <c r="G63" i="4"/>
  <c r="AG65" i="2"/>
  <c r="L63" i="4"/>
  <c r="AH65" i="2"/>
  <c r="M63" i="4"/>
  <c r="AI65" i="2"/>
  <c r="N63" i="4"/>
  <c r="AJ65" i="2"/>
  <c r="O63" i="4"/>
  <c r="AK65" i="2"/>
  <c r="P63" i="4"/>
  <c r="AL65" i="2"/>
  <c r="Q63" i="4"/>
  <c r="A64" i="4"/>
  <c r="J66" i="2"/>
  <c r="B64" i="4"/>
  <c r="K66" i="2"/>
  <c r="C64" i="4"/>
  <c r="L66" i="2"/>
  <c r="D64" i="4"/>
  <c r="M66" i="2"/>
  <c r="E64" i="4"/>
  <c r="N66" i="2"/>
  <c r="F64" i="4"/>
  <c r="Z66" i="2"/>
  <c r="G64" i="4"/>
  <c r="AG66" i="2"/>
  <c r="L64" i="4"/>
  <c r="AH66" i="2"/>
  <c r="M64" i="4"/>
  <c r="AI66" i="2"/>
  <c r="N64" i="4"/>
  <c r="AJ66" i="2"/>
  <c r="O64" i="4"/>
  <c r="AK66" i="2"/>
  <c r="P64" i="4"/>
  <c r="AL66" i="2"/>
  <c r="Q64" i="4"/>
  <c r="A65" i="4"/>
  <c r="J67" i="2"/>
  <c r="B65" i="4"/>
  <c r="K67" i="2"/>
  <c r="C65" i="4"/>
  <c r="L67" i="2"/>
  <c r="D65" i="4"/>
  <c r="M67" i="2"/>
  <c r="E65" i="4"/>
  <c r="N67" i="2"/>
  <c r="F65" i="4"/>
  <c r="Z67" i="2"/>
  <c r="G65" i="4"/>
  <c r="AG67" i="2"/>
  <c r="L65" i="4"/>
  <c r="AH67" i="2"/>
  <c r="M65" i="4"/>
  <c r="AI67" i="2"/>
  <c r="N65" i="4"/>
  <c r="AJ67" i="2"/>
  <c r="O65" i="4"/>
  <c r="AK67" i="2"/>
  <c r="P65" i="4"/>
  <c r="AL67" i="2"/>
  <c r="Q65" i="4"/>
  <c r="A66" i="4"/>
  <c r="J68" i="2"/>
  <c r="B66" i="4"/>
  <c r="K68" i="2"/>
  <c r="C66" i="4"/>
  <c r="L68" i="2"/>
  <c r="D66" i="4"/>
  <c r="M68" i="2"/>
  <c r="E66" i="4"/>
  <c r="N68" i="2"/>
  <c r="F66" i="4"/>
  <c r="Z68" i="2"/>
  <c r="G66" i="4"/>
  <c r="AG68" i="2"/>
  <c r="L66" i="4"/>
  <c r="AH68" i="2"/>
  <c r="M66" i="4"/>
  <c r="AI68" i="2"/>
  <c r="N66" i="4"/>
  <c r="AJ68" i="2"/>
  <c r="O66" i="4"/>
  <c r="AK68" i="2"/>
  <c r="P66" i="4"/>
  <c r="AL68" i="2"/>
  <c r="Q66" i="4"/>
  <c r="A67" i="4"/>
  <c r="J69" i="2"/>
  <c r="B67" i="4"/>
  <c r="K69" i="2"/>
  <c r="C67" i="4"/>
  <c r="L69" i="2"/>
  <c r="D67" i="4"/>
  <c r="M69" i="2"/>
  <c r="E67" i="4"/>
  <c r="N69" i="2"/>
  <c r="F67" i="4"/>
  <c r="Z69" i="2"/>
  <c r="G67" i="4"/>
  <c r="AG69" i="2"/>
  <c r="L67" i="4"/>
  <c r="AH69" i="2"/>
  <c r="M67" i="4"/>
  <c r="AI69" i="2"/>
  <c r="N67" i="4"/>
  <c r="AJ69" i="2"/>
  <c r="O67" i="4"/>
  <c r="AK69" i="2"/>
  <c r="P67" i="4"/>
  <c r="AL69" i="2"/>
  <c r="Q67" i="4"/>
  <c r="C70" i="2"/>
  <c r="A68" i="4"/>
  <c r="J70" i="2"/>
  <c r="B68" i="4"/>
  <c r="K70" i="2"/>
  <c r="C68" i="4"/>
  <c r="L70" i="2"/>
  <c r="D68" i="4"/>
  <c r="M70" i="2"/>
  <c r="E68" i="4"/>
  <c r="N70" i="2"/>
  <c r="F68" i="4"/>
  <c r="Z70" i="2"/>
  <c r="G68" i="4"/>
  <c r="AG70" i="2"/>
  <c r="L68" i="4"/>
  <c r="AH70" i="2"/>
  <c r="M68" i="4"/>
  <c r="AI70" i="2"/>
  <c r="N68" i="4"/>
  <c r="AJ70" i="2"/>
  <c r="O68" i="4"/>
  <c r="AK70" i="2"/>
  <c r="P68" i="4"/>
  <c r="AL70" i="2"/>
  <c r="Q68" i="4"/>
  <c r="C71" i="2"/>
  <c r="A69" i="4"/>
  <c r="J71" i="2"/>
  <c r="B69" i="4"/>
  <c r="K71" i="2"/>
  <c r="C69" i="4"/>
  <c r="L71" i="2"/>
  <c r="D69" i="4"/>
  <c r="M71" i="2"/>
  <c r="E69" i="4"/>
  <c r="N71" i="2"/>
  <c r="F69" i="4"/>
  <c r="Z71" i="2"/>
  <c r="G69" i="4"/>
  <c r="AG71" i="2"/>
  <c r="L69" i="4"/>
  <c r="AH71" i="2"/>
  <c r="M69" i="4"/>
  <c r="AI71" i="2"/>
  <c r="N69" i="4"/>
  <c r="AJ71" i="2"/>
  <c r="O69" i="4"/>
  <c r="AK71" i="2"/>
  <c r="P69" i="4"/>
  <c r="AL71" i="2"/>
  <c r="Q69" i="4"/>
  <c r="C72" i="2"/>
  <c r="A70" i="4"/>
  <c r="J72" i="2"/>
  <c r="B70" i="4"/>
  <c r="K72" i="2"/>
  <c r="C70" i="4"/>
  <c r="L72" i="2"/>
  <c r="D70" i="4"/>
  <c r="M72" i="2"/>
  <c r="E70" i="4"/>
  <c r="N72" i="2"/>
  <c r="F70" i="4"/>
  <c r="Z72" i="2"/>
  <c r="G70" i="4"/>
  <c r="AG72" i="2"/>
  <c r="L70" i="4"/>
  <c r="AH72" i="2"/>
  <c r="M70" i="4"/>
  <c r="AI72" i="2"/>
  <c r="N70" i="4"/>
  <c r="AJ72" i="2"/>
  <c r="O70" i="4"/>
  <c r="AK72" i="2"/>
  <c r="P70" i="4"/>
  <c r="AL72" i="2"/>
  <c r="Q70" i="4"/>
  <c r="D65" i="2"/>
  <c r="E65" i="2"/>
  <c r="F65" i="2"/>
  <c r="G65" i="2"/>
  <c r="H65" i="2"/>
  <c r="I65" i="2"/>
  <c r="O65" i="2"/>
  <c r="P65" i="2"/>
  <c r="Q65" i="2"/>
  <c r="R65" i="2"/>
  <c r="S65" i="2"/>
  <c r="T65" i="2"/>
  <c r="U65" i="2"/>
  <c r="V65" i="2"/>
  <c r="W65" i="2"/>
  <c r="X65" i="2"/>
  <c r="Y65" i="2"/>
  <c r="AA65" i="2"/>
  <c r="AB65" i="2"/>
  <c r="AC65" i="2"/>
  <c r="AD65" i="2"/>
  <c r="AE65" i="2"/>
  <c r="AF65" i="2"/>
  <c r="AM65" i="2"/>
  <c r="AN65" i="2"/>
  <c r="AO65" i="2"/>
  <c r="AP65" i="2"/>
  <c r="AQ65" i="2"/>
  <c r="AR65" i="2"/>
  <c r="AS65" i="2"/>
  <c r="AT65" i="2"/>
  <c r="AU65" i="2"/>
  <c r="AV65" i="2"/>
  <c r="AW65" i="2"/>
  <c r="AX65" i="2"/>
  <c r="AY65" i="2"/>
  <c r="AZ65" i="2"/>
  <c r="BA65" i="2"/>
  <c r="BB65" i="2"/>
  <c r="BC65" i="2"/>
  <c r="BD65" i="2"/>
  <c r="D66" i="2"/>
  <c r="E66" i="2"/>
  <c r="F66" i="2"/>
  <c r="G66" i="2"/>
  <c r="H66" i="2"/>
  <c r="I66" i="2"/>
  <c r="O66" i="2"/>
  <c r="P66" i="2"/>
  <c r="Q66" i="2"/>
  <c r="R66" i="2"/>
  <c r="S66" i="2"/>
  <c r="T66" i="2"/>
  <c r="U66" i="2"/>
  <c r="V66" i="2"/>
  <c r="W66" i="2"/>
  <c r="X66" i="2"/>
  <c r="Y66" i="2"/>
  <c r="AA66" i="2"/>
  <c r="AB66" i="2"/>
  <c r="AC66" i="2"/>
  <c r="AD66" i="2"/>
  <c r="AE66" i="2"/>
  <c r="AF66" i="2"/>
  <c r="AM66" i="2"/>
  <c r="AN66" i="2"/>
  <c r="AO66" i="2"/>
  <c r="AP66" i="2"/>
  <c r="AQ66" i="2"/>
  <c r="AR66" i="2"/>
  <c r="AS66" i="2"/>
  <c r="AT66" i="2"/>
  <c r="AU66" i="2"/>
  <c r="AV66" i="2"/>
  <c r="AW66" i="2"/>
  <c r="AX66" i="2"/>
  <c r="AY66" i="2"/>
  <c r="AZ66" i="2"/>
  <c r="BA66" i="2"/>
  <c r="BB66" i="2"/>
  <c r="BC66" i="2"/>
  <c r="BD66" i="2"/>
  <c r="D67" i="2"/>
  <c r="E67" i="2"/>
  <c r="F67" i="2"/>
  <c r="G67" i="2"/>
  <c r="H67" i="2"/>
  <c r="I67" i="2"/>
  <c r="O67" i="2"/>
  <c r="P67" i="2"/>
  <c r="Q67" i="2"/>
  <c r="R67" i="2"/>
  <c r="S67" i="2"/>
  <c r="T67" i="2"/>
  <c r="U67" i="2"/>
  <c r="V67" i="2"/>
  <c r="W67" i="2"/>
  <c r="X67" i="2"/>
  <c r="Y67" i="2"/>
  <c r="AA67" i="2"/>
  <c r="AB67" i="2"/>
  <c r="AC67" i="2"/>
  <c r="AD67" i="2"/>
  <c r="AE67" i="2"/>
  <c r="AF67" i="2"/>
  <c r="AM67" i="2"/>
  <c r="AN67" i="2"/>
  <c r="AO67" i="2"/>
  <c r="AP67" i="2"/>
  <c r="AQ67" i="2"/>
  <c r="AR67" i="2"/>
  <c r="AS67" i="2"/>
  <c r="AT67" i="2"/>
  <c r="AU67" i="2"/>
  <c r="AV67" i="2"/>
  <c r="AW67" i="2"/>
  <c r="AX67" i="2"/>
  <c r="AY67" i="2"/>
  <c r="AZ67" i="2"/>
  <c r="BA67" i="2"/>
  <c r="BB67" i="2"/>
  <c r="BC67" i="2"/>
  <c r="BD67" i="2"/>
  <c r="D68" i="2"/>
  <c r="E68" i="2"/>
  <c r="F68" i="2"/>
  <c r="G68" i="2"/>
  <c r="H68" i="2"/>
  <c r="I68" i="2"/>
  <c r="O68" i="2"/>
  <c r="P68" i="2"/>
  <c r="Q68" i="2"/>
  <c r="R68" i="2"/>
  <c r="S68" i="2"/>
  <c r="T68" i="2"/>
  <c r="U68" i="2"/>
  <c r="V68" i="2"/>
  <c r="W68" i="2"/>
  <c r="X68" i="2"/>
  <c r="Y68" i="2"/>
  <c r="AA68" i="2"/>
  <c r="AB68" i="2"/>
  <c r="AC68" i="2"/>
  <c r="AD68" i="2"/>
  <c r="AE68" i="2"/>
  <c r="AF68" i="2"/>
  <c r="AM68" i="2"/>
  <c r="AN68" i="2"/>
  <c r="AO68" i="2"/>
  <c r="AP68" i="2"/>
  <c r="AQ68" i="2"/>
  <c r="AR68" i="2"/>
  <c r="AS68" i="2"/>
  <c r="AT68" i="2"/>
  <c r="AU68" i="2"/>
  <c r="AV68" i="2"/>
  <c r="AW68" i="2"/>
  <c r="AX68" i="2"/>
  <c r="AY68" i="2"/>
  <c r="AZ68" i="2"/>
  <c r="BA68" i="2"/>
  <c r="BB68" i="2"/>
  <c r="BC68" i="2"/>
  <c r="BD68" i="2"/>
  <c r="D69" i="2"/>
  <c r="E69" i="2"/>
  <c r="F69" i="2"/>
  <c r="G69" i="2"/>
  <c r="H69" i="2"/>
  <c r="I69" i="2"/>
  <c r="O69" i="2"/>
  <c r="P69" i="2"/>
  <c r="Q69" i="2"/>
  <c r="R69" i="2"/>
  <c r="S69" i="2"/>
  <c r="T69" i="2"/>
  <c r="U69" i="2"/>
  <c r="V69" i="2"/>
  <c r="W69" i="2"/>
  <c r="X69" i="2"/>
  <c r="Y69" i="2"/>
  <c r="AA69" i="2"/>
  <c r="AB69" i="2"/>
  <c r="AC69" i="2"/>
  <c r="AD69" i="2"/>
  <c r="AE69" i="2"/>
  <c r="AF69" i="2"/>
  <c r="AM69" i="2"/>
  <c r="AN69" i="2"/>
  <c r="AO69" i="2"/>
  <c r="AP69" i="2"/>
  <c r="AQ69" i="2"/>
  <c r="AR69" i="2"/>
  <c r="AS69" i="2"/>
  <c r="AT69" i="2"/>
  <c r="AU69" i="2"/>
  <c r="AV69" i="2"/>
  <c r="AW69" i="2"/>
  <c r="AX69" i="2"/>
  <c r="AY69" i="2"/>
  <c r="AZ69" i="2"/>
  <c r="BA69" i="2"/>
  <c r="BB69" i="2"/>
  <c r="BC69" i="2"/>
  <c r="BD69" i="2"/>
  <c r="D70" i="2"/>
  <c r="E70" i="2"/>
  <c r="F70" i="2"/>
  <c r="G70" i="2"/>
  <c r="H70" i="2"/>
  <c r="I70" i="2"/>
  <c r="O70" i="2"/>
  <c r="P70" i="2"/>
  <c r="Q70" i="2"/>
  <c r="R70" i="2"/>
  <c r="S70" i="2"/>
  <c r="T70" i="2"/>
  <c r="U70" i="2"/>
  <c r="V70" i="2"/>
  <c r="W70" i="2"/>
  <c r="X70" i="2"/>
  <c r="Y70" i="2"/>
  <c r="AA70" i="2"/>
  <c r="AB70" i="2"/>
  <c r="AC70" i="2"/>
  <c r="AD70" i="2"/>
  <c r="AE70" i="2"/>
  <c r="AF70" i="2"/>
  <c r="AM70" i="2"/>
  <c r="AN70" i="2"/>
  <c r="AO70" i="2"/>
  <c r="AP70" i="2"/>
  <c r="AQ70" i="2"/>
  <c r="AR70" i="2"/>
  <c r="AS70" i="2"/>
  <c r="AT70" i="2"/>
  <c r="AU70" i="2"/>
  <c r="AV70" i="2"/>
  <c r="AW70" i="2"/>
  <c r="AX70" i="2"/>
  <c r="AY70" i="2"/>
  <c r="AZ70" i="2"/>
  <c r="BA70" i="2"/>
  <c r="BB70" i="2"/>
  <c r="BC70" i="2"/>
  <c r="BD70" i="2"/>
  <c r="D71" i="2"/>
  <c r="E71" i="2"/>
  <c r="F71" i="2"/>
  <c r="G71" i="2"/>
  <c r="H71" i="2"/>
  <c r="I71" i="2"/>
  <c r="O71" i="2"/>
  <c r="P71" i="2"/>
  <c r="Q71" i="2"/>
  <c r="R71" i="2"/>
  <c r="S71" i="2"/>
  <c r="T71" i="2"/>
  <c r="U71" i="2"/>
  <c r="V71" i="2"/>
  <c r="W71" i="2"/>
  <c r="X71" i="2"/>
  <c r="Y71" i="2"/>
  <c r="AA71" i="2"/>
  <c r="AB71" i="2"/>
  <c r="AC71" i="2"/>
  <c r="AD71" i="2"/>
  <c r="AE71" i="2"/>
  <c r="AF71" i="2"/>
  <c r="AM71" i="2"/>
  <c r="AN71" i="2"/>
  <c r="AO71" i="2"/>
  <c r="AP71" i="2"/>
  <c r="AQ71" i="2"/>
  <c r="AR71" i="2"/>
  <c r="AS71" i="2"/>
  <c r="AT71" i="2"/>
  <c r="AU71" i="2"/>
  <c r="AV71" i="2"/>
  <c r="AW71" i="2"/>
  <c r="AX71" i="2"/>
  <c r="AY71" i="2"/>
  <c r="AZ71" i="2"/>
  <c r="BA71" i="2"/>
  <c r="BB71" i="2"/>
  <c r="BC71" i="2"/>
  <c r="BD71" i="2"/>
  <c r="D72" i="2"/>
  <c r="E72" i="2"/>
  <c r="F72" i="2"/>
  <c r="G72" i="2"/>
  <c r="H72" i="2"/>
  <c r="I72" i="2"/>
  <c r="O72" i="2"/>
  <c r="P72" i="2"/>
  <c r="Q72" i="2"/>
  <c r="R72" i="2"/>
  <c r="S72" i="2"/>
  <c r="T72" i="2"/>
  <c r="U72" i="2"/>
  <c r="V72" i="2"/>
  <c r="W72" i="2"/>
  <c r="X72" i="2"/>
  <c r="Y72" i="2"/>
  <c r="AA72" i="2"/>
  <c r="AB72" i="2"/>
  <c r="AC72" i="2"/>
  <c r="AD72" i="2"/>
  <c r="AE72" i="2"/>
  <c r="AF72" i="2"/>
  <c r="AM72" i="2"/>
  <c r="AN72" i="2"/>
  <c r="AO72" i="2"/>
  <c r="AP72" i="2"/>
  <c r="AQ72" i="2"/>
  <c r="AR72" i="2"/>
  <c r="AS72" i="2"/>
  <c r="AT72" i="2"/>
  <c r="AU72" i="2"/>
  <c r="AV72" i="2"/>
  <c r="AW72" i="2"/>
  <c r="AX72" i="2"/>
  <c r="AY72" i="2"/>
  <c r="AZ72" i="2"/>
  <c r="BA72" i="2"/>
  <c r="BB72" i="2"/>
  <c r="BC72" i="2"/>
  <c r="BD72"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C6" i="2"/>
  <c r="A4" i="6"/>
  <c r="C7" i="2"/>
  <c r="A5" i="6"/>
  <c r="C8" i="2"/>
  <c r="A6" i="6"/>
  <c r="C9" i="2"/>
  <c r="A7" i="6"/>
  <c r="C10" i="2"/>
  <c r="A8" i="6"/>
  <c r="C11" i="2"/>
  <c r="A9" i="6"/>
  <c r="C12" i="2"/>
  <c r="A10" i="6"/>
  <c r="C13" i="2"/>
  <c r="A11" i="6"/>
  <c r="C14" i="2"/>
  <c r="A12" i="6"/>
  <c r="C15" i="2"/>
  <c r="A13" i="6"/>
  <c r="C16" i="2"/>
  <c r="A14" i="6"/>
  <c r="C17" i="2"/>
  <c r="A15" i="6"/>
  <c r="C18" i="2"/>
  <c r="A16" i="6"/>
  <c r="C19" i="2"/>
  <c r="A17" i="6"/>
  <c r="C20" i="2"/>
  <c r="A18" i="6"/>
  <c r="C21" i="2"/>
  <c r="A19" i="6"/>
  <c r="C22" i="2"/>
  <c r="A20" i="6"/>
  <c r="C23" i="2"/>
  <c r="A21" i="6"/>
  <c r="C24" i="2"/>
  <c r="A22" i="6"/>
  <c r="C25" i="2"/>
  <c r="A23" i="6"/>
  <c r="C26" i="2"/>
  <c r="A24" i="6"/>
  <c r="C27" i="2"/>
  <c r="A25" i="6"/>
  <c r="C28" i="2"/>
  <c r="A26" i="6"/>
  <c r="C29" i="2"/>
  <c r="A27" i="6"/>
  <c r="C30" i="2"/>
  <c r="A28" i="6"/>
  <c r="C31" i="2"/>
  <c r="A29" i="6"/>
  <c r="C32" i="2"/>
  <c r="A30" i="6"/>
  <c r="C33" i="2"/>
  <c r="A31" i="6"/>
  <c r="C34" i="2"/>
  <c r="A32" i="6"/>
  <c r="C35" i="2"/>
  <c r="A33" i="6"/>
  <c r="C36" i="2"/>
  <c r="A34" i="6"/>
  <c r="C37" i="2"/>
  <c r="A35" i="6"/>
  <c r="C38" i="2"/>
  <c r="A36" i="6"/>
  <c r="C39" i="2"/>
  <c r="A37" i="6"/>
  <c r="C40" i="2"/>
  <c r="A38" i="6"/>
  <c r="C41" i="2"/>
  <c r="A39" i="6"/>
  <c r="C42" i="2"/>
  <c r="A40" i="6"/>
  <c r="C43" i="2"/>
  <c r="A41" i="6"/>
  <c r="C44" i="2"/>
  <c r="A42" i="6"/>
  <c r="C45" i="2"/>
  <c r="A43" i="6"/>
  <c r="C46" i="2"/>
  <c r="A44" i="6"/>
  <c r="C47" i="2"/>
  <c r="A45" i="6"/>
  <c r="C48" i="2"/>
  <c r="A46" i="6"/>
  <c r="C49" i="2"/>
  <c r="A47" i="6"/>
  <c r="C50" i="2"/>
  <c r="A48" i="6"/>
  <c r="C51" i="2"/>
  <c r="A49" i="6"/>
  <c r="C52" i="2"/>
  <c r="A50" i="6"/>
  <c r="C53" i="2"/>
  <c r="A51" i="6"/>
  <c r="C54" i="2"/>
  <c r="A52" i="6"/>
  <c r="C55" i="2"/>
  <c r="A53" i="6"/>
  <c r="C56" i="2"/>
  <c r="A54" i="6"/>
  <c r="C57" i="2"/>
  <c r="A55" i="6"/>
  <c r="C58" i="2"/>
  <c r="A56" i="6"/>
  <c r="C59" i="2"/>
  <c r="A57" i="6"/>
  <c r="C60" i="2"/>
  <c r="A58" i="6"/>
  <c r="C61" i="2"/>
  <c r="A59" i="6"/>
  <c r="C62" i="2"/>
  <c r="A60" i="6"/>
  <c r="C63" i="2"/>
  <c r="A61" i="6"/>
  <c r="C5" i="2"/>
  <c r="A3" i="6"/>
  <c r="A62" i="4"/>
  <c r="J64" i="2"/>
  <c r="B62" i="4"/>
  <c r="K64" i="2"/>
  <c r="C62" i="4"/>
  <c r="L64" i="2"/>
  <c r="D62" i="4"/>
  <c r="M64" i="2"/>
  <c r="E62" i="4"/>
  <c r="N64" i="2"/>
  <c r="F62" i="4"/>
  <c r="Z64" i="2"/>
  <c r="G62" i="4"/>
  <c r="AG64" i="2"/>
  <c r="L62" i="4"/>
  <c r="AH64" i="2"/>
  <c r="M62" i="4"/>
  <c r="AI64" i="2"/>
  <c r="N62" i="4"/>
  <c r="AJ64" i="2"/>
  <c r="O62" i="4"/>
  <c r="AK64" i="2"/>
  <c r="P62" i="4"/>
  <c r="AL64" i="2"/>
  <c r="Q62" i="4"/>
  <c r="A61" i="4"/>
  <c r="J63" i="2"/>
  <c r="B61" i="4"/>
  <c r="K63" i="2"/>
  <c r="C61" i="4"/>
  <c r="L63" i="2"/>
  <c r="D61" i="4"/>
  <c r="M63" i="2"/>
  <c r="E61" i="4"/>
  <c r="N63" i="2"/>
  <c r="F61" i="4"/>
  <c r="Z63" i="2"/>
  <c r="G61" i="4"/>
  <c r="AG63" i="2"/>
  <c r="L61" i="4"/>
  <c r="AH63" i="2"/>
  <c r="M61" i="4"/>
  <c r="AI63" i="2"/>
  <c r="N61" i="4"/>
  <c r="AJ63" i="2"/>
  <c r="O61" i="4"/>
  <c r="AK63" i="2"/>
  <c r="P61" i="4"/>
  <c r="AL63" i="2"/>
  <c r="Q61" i="4"/>
  <c r="D64" i="2"/>
  <c r="E64" i="2"/>
  <c r="F64" i="2"/>
  <c r="G64" i="2"/>
  <c r="H64" i="2"/>
  <c r="I64" i="2"/>
  <c r="O64" i="2"/>
  <c r="P64" i="2"/>
  <c r="Q64" i="2"/>
  <c r="R64" i="2"/>
  <c r="S64" i="2"/>
  <c r="T64" i="2"/>
  <c r="U64" i="2"/>
  <c r="V64" i="2"/>
  <c r="W64" i="2"/>
  <c r="X64" i="2"/>
  <c r="Y64" i="2"/>
  <c r="AA64" i="2"/>
  <c r="AB64" i="2"/>
  <c r="AC64" i="2"/>
  <c r="AD64" i="2"/>
  <c r="AE64" i="2"/>
  <c r="AF64" i="2"/>
  <c r="AM64" i="2"/>
  <c r="AN64" i="2"/>
  <c r="AO64" i="2"/>
  <c r="AP64" i="2"/>
  <c r="AQ64" i="2"/>
  <c r="AR64" i="2"/>
  <c r="AS64" i="2"/>
  <c r="AT64" i="2"/>
  <c r="AU64" i="2"/>
  <c r="AV64" i="2"/>
  <c r="AW64" i="2"/>
  <c r="AX64" i="2"/>
  <c r="AY64" i="2"/>
  <c r="AZ64" i="2"/>
  <c r="BA64" i="2"/>
  <c r="BB64" i="2"/>
  <c r="BC64" i="2"/>
  <c r="BD64"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D63" i="2"/>
  <c r="E63" i="2"/>
  <c r="F63" i="2"/>
  <c r="G63" i="2"/>
  <c r="H63" i="2"/>
  <c r="I63" i="2"/>
  <c r="O63" i="2"/>
  <c r="P63" i="2"/>
  <c r="Q63" i="2"/>
  <c r="R63" i="2"/>
  <c r="S63" i="2"/>
  <c r="T63" i="2"/>
  <c r="U63" i="2"/>
  <c r="V63" i="2"/>
  <c r="W63" i="2"/>
  <c r="X63" i="2"/>
  <c r="Y63" i="2"/>
  <c r="AA63" i="2"/>
  <c r="AB63" i="2"/>
  <c r="AC63" i="2"/>
  <c r="AD63" i="2"/>
  <c r="AE63" i="2"/>
  <c r="AF63" i="2"/>
  <c r="AM63" i="2"/>
  <c r="AN63" i="2"/>
  <c r="AO63" i="2"/>
  <c r="AP63" i="2"/>
  <c r="AQ63" i="2"/>
  <c r="AR63" i="2"/>
  <c r="AS63" i="2"/>
  <c r="AT63" i="2"/>
  <c r="AU63" i="2"/>
  <c r="AV63" i="2"/>
  <c r="AW63" i="2"/>
  <c r="AX63" i="2"/>
  <c r="AY63" i="2"/>
  <c r="AZ63" i="2"/>
  <c r="BA63" i="2"/>
  <c r="BB63" i="2"/>
  <c r="BC63" i="2"/>
  <c r="BD63"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A1" i="6"/>
  <c r="BE4" i="2"/>
  <c r="BE3" i="2"/>
  <c r="BE85" i="2"/>
  <c r="BE84" i="2"/>
  <c r="BE2" i="2"/>
  <c r="D5" i="2"/>
  <c r="E5" i="2"/>
  <c r="AT51" i="2"/>
  <c r="AT50" i="2"/>
  <c r="AT49" i="2"/>
  <c r="AT48" i="2"/>
  <c r="AT47" i="2"/>
  <c r="AT46" i="2"/>
  <c r="AT45" i="2"/>
  <c r="AT44" i="2"/>
  <c r="AT43"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D51" i="2"/>
  <c r="AC51" i="2"/>
  <c r="AD50" i="2"/>
  <c r="AC50" i="2"/>
  <c r="AD49" i="2"/>
  <c r="AC49" i="2"/>
  <c r="AD48" i="2"/>
  <c r="AC48" i="2"/>
  <c r="AD47" i="2"/>
  <c r="AC47" i="2"/>
  <c r="AD46" i="2"/>
  <c r="AC46" i="2"/>
  <c r="AD45" i="2"/>
  <c r="AC45" i="2"/>
  <c r="AD44" i="2"/>
  <c r="AC44" i="2"/>
  <c r="AD43" i="2"/>
  <c r="AC43" i="2"/>
  <c r="AD42" i="2"/>
  <c r="AC42" i="2"/>
  <c r="AD41" i="2"/>
  <c r="AC41" i="2"/>
  <c r="AD40" i="2"/>
  <c r="AC40" i="2"/>
  <c r="AD39" i="2"/>
  <c r="AC39" i="2"/>
  <c r="AD38" i="2"/>
  <c r="AC38" i="2"/>
  <c r="AD37" i="2"/>
  <c r="AC37" i="2"/>
  <c r="AD36" i="2"/>
  <c r="AC36" i="2"/>
  <c r="AD35" i="2"/>
  <c r="AC35" i="2"/>
  <c r="AD34" i="2"/>
  <c r="AC34" i="2"/>
  <c r="AD33" i="2"/>
  <c r="AC33" i="2"/>
  <c r="AD32" i="2"/>
  <c r="AC32" i="2"/>
  <c r="AD31" i="2"/>
  <c r="AC31" i="2"/>
  <c r="AD30" i="2"/>
  <c r="AC30" i="2"/>
  <c r="AD29" i="2"/>
  <c r="AC29" i="2"/>
  <c r="AD28" i="2"/>
  <c r="AC28" i="2"/>
  <c r="AD27" i="2"/>
  <c r="AC27" i="2"/>
  <c r="AD26" i="2"/>
  <c r="AC26" i="2"/>
  <c r="AD25" i="2"/>
  <c r="AC25" i="2"/>
  <c r="AD24" i="2"/>
  <c r="AC24" i="2"/>
  <c r="AD23" i="2"/>
  <c r="AC23" i="2"/>
  <c r="AD22" i="2"/>
  <c r="AC22" i="2"/>
  <c r="AD21" i="2"/>
  <c r="AC21" i="2"/>
  <c r="AD20" i="2"/>
  <c r="AC20" i="2"/>
  <c r="AD19" i="2"/>
  <c r="AC19" i="2"/>
  <c r="AD18" i="2"/>
  <c r="AC18" i="2"/>
  <c r="AD17" i="2"/>
  <c r="AC17" i="2"/>
  <c r="AD16" i="2"/>
  <c r="AC16" i="2"/>
  <c r="AD15" i="2"/>
  <c r="AC15" i="2"/>
  <c r="AD14" i="2"/>
  <c r="AC14" i="2"/>
  <c r="AD13" i="2"/>
  <c r="AC13" i="2"/>
  <c r="AD12" i="2"/>
  <c r="AC12" i="2"/>
  <c r="AD11" i="2"/>
  <c r="AC11" i="2"/>
  <c r="AD10" i="2"/>
  <c r="AC10" i="2"/>
  <c r="AD9" i="2"/>
  <c r="AC9" i="2"/>
  <c r="AD8" i="2"/>
  <c r="AC8" i="2"/>
  <c r="AD7" i="2"/>
  <c r="AC7" i="2"/>
  <c r="AD6" i="2"/>
  <c r="AC6" i="2"/>
  <c r="AT5" i="2"/>
  <c r="AD5" i="2"/>
  <c r="AC5" i="2"/>
  <c r="X83" i="2"/>
  <c r="BE83" i="2"/>
  <c r="X82" i="2"/>
  <c r="BE82" i="2"/>
  <c r="X81" i="2"/>
  <c r="BE81" i="2"/>
  <c r="X80" i="2"/>
  <c r="BE80" i="2"/>
  <c r="X79" i="2"/>
  <c r="BE79" i="2"/>
  <c r="X78" i="2"/>
  <c r="BE78" i="2"/>
  <c r="X77" i="2"/>
  <c r="BE77" i="2"/>
  <c r="X76" i="2"/>
  <c r="BE76" i="2"/>
  <c r="X75" i="2"/>
  <c r="BE75" i="2"/>
  <c r="X74" i="2"/>
  <c r="BE74"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J2" i="5"/>
  <c r="J50" i="5"/>
  <c r="J51" i="5"/>
  <c r="J52" i="5"/>
  <c r="J53" i="5"/>
  <c r="J54" i="5"/>
  <c r="J55" i="5"/>
  <c r="J56" i="5"/>
  <c r="J57" i="5"/>
  <c r="J58" i="5"/>
  <c r="J59" i="5"/>
  <c r="J60" i="5"/>
  <c r="J61" i="5"/>
  <c r="J62" i="5"/>
  <c r="J63" i="5"/>
  <c r="J64" i="5"/>
  <c r="J65" i="5"/>
  <c r="J66" i="5"/>
  <c r="J67" i="5"/>
  <c r="J68" i="5"/>
  <c r="J69" i="5"/>
  <c r="J70" i="5"/>
  <c r="J71" i="5"/>
  <c r="J72" i="5"/>
  <c r="J73" i="5"/>
  <c r="J74" i="5"/>
  <c r="J75" i="5"/>
  <c r="J76" i="5"/>
  <c r="L2" i="4"/>
  <c r="M2" i="4"/>
  <c r="N2" i="4"/>
  <c r="O2" i="4"/>
  <c r="P2" i="4"/>
  <c r="Q2" i="4"/>
  <c r="L50" i="4"/>
  <c r="M50" i="4"/>
  <c r="N50" i="4"/>
  <c r="O50" i="4"/>
  <c r="P50" i="4"/>
  <c r="Q50" i="4"/>
  <c r="L51" i="4"/>
  <c r="M51" i="4"/>
  <c r="N51" i="4"/>
  <c r="O51" i="4"/>
  <c r="P51" i="4"/>
  <c r="Q51" i="4"/>
  <c r="L52" i="4"/>
  <c r="M52" i="4"/>
  <c r="N52" i="4"/>
  <c r="O52" i="4"/>
  <c r="P52" i="4"/>
  <c r="Q52" i="4"/>
  <c r="L53" i="4"/>
  <c r="M53" i="4"/>
  <c r="N53" i="4"/>
  <c r="O53" i="4"/>
  <c r="P53" i="4"/>
  <c r="Q53" i="4"/>
  <c r="L54" i="4"/>
  <c r="M54" i="4"/>
  <c r="N54" i="4"/>
  <c r="O54" i="4"/>
  <c r="P54" i="4"/>
  <c r="Q54" i="4"/>
  <c r="L55" i="4"/>
  <c r="M55" i="4"/>
  <c r="N55" i="4"/>
  <c r="O55" i="4"/>
  <c r="P55" i="4"/>
  <c r="Q55" i="4"/>
  <c r="L56" i="4"/>
  <c r="M56" i="4"/>
  <c r="N56" i="4"/>
  <c r="O56" i="4"/>
  <c r="P56" i="4"/>
  <c r="Q56" i="4"/>
  <c r="L57" i="4"/>
  <c r="M57" i="4"/>
  <c r="N57" i="4"/>
  <c r="O57" i="4"/>
  <c r="P57" i="4"/>
  <c r="Q57" i="4"/>
  <c r="L58" i="4"/>
  <c r="M58" i="4"/>
  <c r="N58" i="4"/>
  <c r="O58" i="4"/>
  <c r="P58" i="4"/>
  <c r="Q58" i="4"/>
  <c r="L59" i="4"/>
  <c r="M59" i="4"/>
  <c r="N59" i="4"/>
  <c r="O59" i="4"/>
  <c r="P59" i="4"/>
  <c r="Q59" i="4"/>
  <c r="L60" i="4"/>
  <c r="M60" i="4"/>
  <c r="N60" i="4"/>
  <c r="O60" i="4"/>
  <c r="P60" i="4"/>
  <c r="Q60" i="4"/>
  <c r="L90" i="4"/>
  <c r="M90" i="4"/>
  <c r="N90" i="4"/>
  <c r="O90" i="4"/>
  <c r="P90" i="4"/>
  <c r="Q90" i="4"/>
  <c r="L91" i="4"/>
  <c r="M91" i="4"/>
  <c r="N91" i="4"/>
  <c r="O91" i="4"/>
  <c r="P91" i="4"/>
  <c r="Q91" i="4"/>
  <c r="O91" i="5"/>
  <c r="N91" i="5"/>
  <c r="M91" i="5"/>
  <c r="L91" i="5"/>
  <c r="K91" i="5"/>
  <c r="I91" i="5"/>
  <c r="O90" i="5"/>
  <c r="N90" i="5"/>
  <c r="M90" i="5"/>
  <c r="L90" i="5"/>
  <c r="K90" i="5"/>
  <c r="I90" i="5"/>
  <c r="O89" i="5"/>
  <c r="N89" i="5"/>
  <c r="M89" i="5"/>
  <c r="L89" i="5"/>
  <c r="K89" i="5"/>
  <c r="I89" i="5"/>
  <c r="O88" i="5"/>
  <c r="N88" i="5"/>
  <c r="M88" i="5"/>
  <c r="L88" i="5"/>
  <c r="K88" i="5"/>
  <c r="I88" i="5"/>
  <c r="O87" i="5"/>
  <c r="N87" i="5"/>
  <c r="M87" i="5"/>
  <c r="L87" i="5"/>
  <c r="K87" i="5"/>
  <c r="I87" i="5"/>
  <c r="O86" i="5"/>
  <c r="N86" i="5"/>
  <c r="M86" i="5"/>
  <c r="L86" i="5"/>
  <c r="K86" i="5"/>
  <c r="I86" i="5"/>
  <c r="O85" i="5"/>
  <c r="N85" i="5"/>
  <c r="M85" i="5"/>
  <c r="L85" i="5"/>
  <c r="K85" i="5"/>
  <c r="I85" i="5"/>
  <c r="O84" i="5"/>
  <c r="N84" i="5"/>
  <c r="M84" i="5"/>
  <c r="L84" i="5"/>
  <c r="K84" i="5"/>
  <c r="I84" i="5"/>
  <c r="O83" i="5"/>
  <c r="N83" i="5"/>
  <c r="M83" i="5"/>
  <c r="L83" i="5"/>
  <c r="K83" i="5"/>
  <c r="I83" i="5"/>
  <c r="O82" i="5"/>
  <c r="N82" i="5"/>
  <c r="M82" i="5"/>
  <c r="L82" i="5"/>
  <c r="K82" i="5"/>
  <c r="I82" i="5"/>
  <c r="O81" i="5"/>
  <c r="N81" i="5"/>
  <c r="M81" i="5"/>
  <c r="L81" i="5"/>
  <c r="K81" i="5"/>
  <c r="I81" i="5"/>
  <c r="O80" i="5"/>
  <c r="N80" i="5"/>
  <c r="M80" i="5"/>
  <c r="L80" i="5"/>
  <c r="K80" i="5"/>
  <c r="I80" i="5"/>
  <c r="O79" i="5"/>
  <c r="N79" i="5"/>
  <c r="M79" i="5"/>
  <c r="L79" i="5"/>
  <c r="K79" i="5"/>
  <c r="I79" i="5"/>
  <c r="O78" i="5"/>
  <c r="N78" i="5"/>
  <c r="M78" i="5"/>
  <c r="L78" i="5"/>
  <c r="K78" i="5"/>
  <c r="I78" i="5"/>
  <c r="O77" i="5"/>
  <c r="N77" i="5"/>
  <c r="M77" i="5"/>
  <c r="L77" i="5"/>
  <c r="K77" i="5"/>
  <c r="I77" i="5"/>
  <c r="O76" i="5"/>
  <c r="N76" i="5"/>
  <c r="M76" i="5"/>
  <c r="L76" i="5"/>
  <c r="K76" i="5"/>
  <c r="I76" i="5"/>
  <c r="O75" i="5"/>
  <c r="N75" i="5"/>
  <c r="M75" i="5"/>
  <c r="L75" i="5"/>
  <c r="K75" i="5"/>
  <c r="I75" i="5"/>
  <c r="O74" i="5"/>
  <c r="N74" i="5"/>
  <c r="M74" i="5"/>
  <c r="L74" i="5"/>
  <c r="K74" i="5"/>
  <c r="I74" i="5"/>
  <c r="O73" i="5"/>
  <c r="N73" i="5"/>
  <c r="M73" i="5"/>
  <c r="L73" i="5"/>
  <c r="K73" i="5"/>
  <c r="I73" i="5"/>
  <c r="O72" i="5"/>
  <c r="N72" i="5"/>
  <c r="M72" i="5"/>
  <c r="L72" i="5"/>
  <c r="K72" i="5"/>
  <c r="I72" i="5"/>
  <c r="O71" i="5"/>
  <c r="N71" i="5"/>
  <c r="M71" i="5"/>
  <c r="L71" i="5"/>
  <c r="K71" i="5"/>
  <c r="I71" i="5"/>
  <c r="O70" i="5"/>
  <c r="N70" i="5"/>
  <c r="M70" i="5"/>
  <c r="L70" i="5"/>
  <c r="K70" i="5"/>
  <c r="I70" i="5"/>
  <c r="O69" i="5"/>
  <c r="N69" i="5"/>
  <c r="M69" i="5"/>
  <c r="L69" i="5"/>
  <c r="K69" i="5"/>
  <c r="I69" i="5"/>
  <c r="O68" i="5"/>
  <c r="N68" i="5"/>
  <c r="M68" i="5"/>
  <c r="L68" i="5"/>
  <c r="K68" i="5"/>
  <c r="I68" i="5"/>
  <c r="O67" i="5"/>
  <c r="N67" i="5"/>
  <c r="M67" i="5"/>
  <c r="L67" i="5"/>
  <c r="K67" i="5"/>
  <c r="I67" i="5"/>
  <c r="O66" i="5"/>
  <c r="N66" i="5"/>
  <c r="M66" i="5"/>
  <c r="L66" i="5"/>
  <c r="K66" i="5"/>
  <c r="I66" i="5"/>
  <c r="O65" i="5"/>
  <c r="N65" i="5"/>
  <c r="M65" i="5"/>
  <c r="L65" i="5"/>
  <c r="K65" i="5"/>
  <c r="I65" i="5"/>
  <c r="O64" i="5"/>
  <c r="N64" i="5"/>
  <c r="M64" i="5"/>
  <c r="L64" i="5"/>
  <c r="K64" i="5"/>
  <c r="I64" i="5"/>
  <c r="O63" i="5"/>
  <c r="N63" i="5"/>
  <c r="M63" i="5"/>
  <c r="L63" i="5"/>
  <c r="K63" i="5"/>
  <c r="I63" i="5"/>
  <c r="O62" i="5"/>
  <c r="N62" i="5"/>
  <c r="M62" i="5"/>
  <c r="L62" i="5"/>
  <c r="K62" i="5"/>
  <c r="I62" i="5"/>
  <c r="O61" i="5"/>
  <c r="N61" i="5"/>
  <c r="M61" i="5"/>
  <c r="L61" i="5"/>
  <c r="K61" i="5"/>
  <c r="I61" i="5"/>
  <c r="O60" i="5"/>
  <c r="N60" i="5"/>
  <c r="M60" i="5"/>
  <c r="L60" i="5"/>
  <c r="K60" i="5"/>
  <c r="I60" i="5"/>
  <c r="O59" i="5"/>
  <c r="N59" i="5"/>
  <c r="M59" i="5"/>
  <c r="L59" i="5"/>
  <c r="K59" i="5"/>
  <c r="I59" i="5"/>
  <c r="O58" i="5"/>
  <c r="N58" i="5"/>
  <c r="M58" i="5"/>
  <c r="L58" i="5"/>
  <c r="K58" i="5"/>
  <c r="I58" i="5"/>
  <c r="O57" i="5"/>
  <c r="N57" i="5"/>
  <c r="M57" i="5"/>
  <c r="L57" i="5"/>
  <c r="K57" i="5"/>
  <c r="I57" i="5"/>
  <c r="O56" i="5"/>
  <c r="N56" i="5"/>
  <c r="M56" i="5"/>
  <c r="L56" i="5"/>
  <c r="K56" i="5"/>
  <c r="I56" i="5"/>
  <c r="O55" i="5"/>
  <c r="N55" i="5"/>
  <c r="M55" i="5"/>
  <c r="L55" i="5"/>
  <c r="K55" i="5"/>
  <c r="I55" i="5"/>
  <c r="O54" i="5"/>
  <c r="N54" i="5"/>
  <c r="M54" i="5"/>
  <c r="L54" i="5"/>
  <c r="K54" i="5"/>
  <c r="I54" i="5"/>
  <c r="O53" i="5"/>
  <c r="N53" i="5"/>
  <c r="M53" i="5"/>
  <c r="L53" i="5"/>
  <c r="K53" i="5"/>
  <c r="I53" i="5"/>
  <c r="O52" i="5"/>
  <c r="N52" i="5"/>
  <c r="M52" i="5"/>
  <c r="L52" i="5"/>
  <c r="K52" i="5"/>
  <c r="I52" i="5"/>
  <c r="O51" i="5"/>
  <c r="N51" i="5"/>
  <c r="M51" i="5"/>
  <c r="L51" i="5"/>
  <c r="K51" i="5"/>
  <c r="I51" i="5"/>
  <c r="O50" i="5"/>
  <c r="N50" i="5"/>
  <c r="M50" i="5"/>
  <c r="L50" i="5"/>
  <c r="K50" i="5"/>
  <c r="I50" i="5"/>
  <c r="G60" i="4"/>
  <c r="F60" i="4"/>
  <c r="E60" i="4"/>
  <c r="D60" i="4"/>
  <c r="C60" i="4"/>
  <c r="B60" i="4"/>
  <c r="A60" i="4"/>
  <c r="G59" i="4"/>
  <c r="F59" i="4"/>
  <c r="E59" i="4"/>
  <c r="D59" i="4"/>
  <c r="C59" i="4"/>
  <c r="B59" i="4"/>
  <c r="A59" i="4"/>
  <c r="G58" i="4"/>
  <c r="F58" i="4"/>
  <c r="E58" i="4"/>
  <c r="D58" i="4"/>
  <c r="C58" i="4"/>
  <c r="B58" i="4"/>
  <c r="A58" i="4"/>
  <c r="G57" i="4"/>
  <c r="F57" i="4"/>
  <c r="E57" i="4"/>
  <c r="D57" i="4"/>
  <c r="C57" i="4"/>
  <c r="B57" i="4"/>
  <c r="A57" i="4"/>
  <c r="G56" i="4"/>
  <c r="F56" i="4"/>
  <c r="E56" i="4"/>
  <c r="D56" i="4"/>
  <c r="C56" i="4"/>
  <c r="B56" i="4"/>
  <c r="A56" i="4"/>
  <c r="G55" i="4"/>
  <c r="F55" i="4"/>
  <c r="E55" i="4"/>
  <c r="D55" i="4"/>
  <c r="C55" i="4"/>
  <c r="B55" i="4"/>
  <c r="A55" i="4"/>
  <c r="G54" i="4"/>
  <c r="F54" i="4"/>
  <c r="E54" i="4"/>
  <c r="D54" i="4"/>
  <c r="C54" i="4"/>
  <c r="B54" i="4"/>
  <c r="A54" i="4"/>
  <c r="G53" i="4"/>
  <c r="F53" i="4"/>
  <c r="E53" i="4"/>
  <c r="D53" i="4"/>
  <c r="C53" i="4"/>
  <c r="B53" i="4"/>
  <c r="A53" i="4"/>
  <c r="G52" i="4"/>
  <c r="F52" i="4"/>
  <c r="E52" i="4"/>
  <c r="D52" i="4"/>
  <c r="C52" i="4"/>
  <c r="B52" i="4"/>
  <c r="A52" i="4"/>
  <c r="G51" i="4"/>
  <c r="F51" i="4"/>
  <c r="E51" i="4"/>
  <c r="D51" i="4"/>
  <c r="C51" i="4"/>
  <c r="B51" i="4"/>
  <c r="A51" i="4"/>
  <c r="G50" i="4"/>
  <c r="F50" i="4"/>
  <c r="E50" i="4"/>
  <c r="D50" i="4"/>
  <c r="C50" i="4"/>
  <c r="B50" i="4"/>
  <c r="A50" i="4"/>
  <c r="G2" i="4"/>
  <c r="F2" i="4"/>
  <c r="E2" i="4"/>
  <c r="D2" i="4"/>
  <c r="C2" i="4"/>
  <c r="B2" i="4"/>
  <c r="I70" i="3"/>
  <c r="H70" i="3"/>
  <c r="G70" i="3"/>
  <c r="F70" i="3"/>
  <c r="E70" i="3"/>
  <c r="D70" i="3"/>
  <c r="C70" i="3"/>
  <c r="B70" i="3"/>
  <c r="A70" i="3"/>
  <c r="I69" i="3"/>
  <c r="H69" i="3"/>
  <c r="G69" i="3"/>
  <c r="F69" i="3"/>
  <c r="E69" i="3"/>
  <c r="D69" i="3"/>
  <c r="C69" i="3"/>
  <c r="B69" i="3"/>
  <c r="A69" i="3"/>
  <c r="I68" i="3"/>
  <c r="H68" i="3"/>
  <c r="G68" i="3"/>
  <c r="F68" i="3"/>
  <c r="E68" i="3"/>
  <c r="D68" i="3"/>
  <c r="C68" i="3"/>
  <c r="B68" i="3"/>
  <c r="A68" i="3"/>
  <c r="I67" i="3"/>
  <c r="H67" i="3"/>
  <c r="G67" i="3"/>
  <c r="F67" i="3"/>
  <c r="E67" i="3"/>
  <c r="D67" i="3"/>
  <c r="C67" i="3"/>
  <c r="B67" i="3"/>
  <c r="A67" i="3"/>
  <c r="I66" i="3"/>
  <c r="H66" i="3"/>
  <c r="G66" i="3"/>
  <c r="F66" i="3"/>
  <c r="E66" i="3"/>
  <c r="D66" i="3"/>
  <c r="C66" i="3"/>
  <c r="B66" i="3"/>
  <c r="A66" i="3"/>
  <c r="I65" i="3"/>
  <c r="H65" i="3"/>
  <c r="G65" i="3"/>
  <c r="F65" i="3"/>
  <c r="E65" i="3"/>
  <c r="D65" i="3"/>
  <c r="C65" i="3"/>
  <c r="B65" i="3"/>
  <c r="A65" i="3"/>
  <c r="I64" i="3"/>
  <c r="H64" i="3"/>
  <c r="G64" i="3"/>
  <c r="F64" i="3"/>
  <c r="E64" i="3"/>
  <c r="D64" i="3"/>
  <c r="C64" i="3"/>
  <c r="B64" i="3"/>
  <c r="A64" i="3"/>
  <c r="I63" i="3"/>
  <c r="H63" i="3"/>
  <c r="G63" i="3"/>
  <c r="F63" i="3"/>
  <c r="E63" i="3"/>
  <c r="D63" i="3"/>
  <c r="C63" i="3"/>
  <c r="B63" i="3"/>
  <c r="A63" i="3"/>
  <c r="I62" i="3"/>
  <c r="H62" i="3"/>
  <c r="G62" i="3"/>
  <c r="F62" i="3"/>
  <c r="E62" i="3"/>
  <c r="D62" i="3"/>
  <c r="C62" i="3"/>
  <c r="B62" i="3"/>
  <c r="A62" i="3"/>
  <c r="I61" i="3"/>
  <c r="H61" i="3"/>
  <c r="G61" i="3"/>
  <c r="F61" i="3"/>
  <c r="E61" i="3"/>
  <c r="D61" i="3"/>
  <c r="C61" i="3"/>
  <c r="B61" i="3"/>
  <c r="A61" i="3"/>
  <c r="I60" i="3"/>
  <c r="H60" i="3"/>
  <c r="G60" i="3"/>
  <c r="F60" i="3"/>
  <c r="E60" i="3"/>
  <c r="D60" i="3"/>
  <c r="C60" i="3"/>
  <c r="B60" i="3"/>
  <c r="A60" i="3"/>
  <c r="I59" i="3"/>
  <c r="H59" i="3"/>
  <c r="G59" i="3"/>
  <c r="F59" i="3"/>
  <c r="E59" i="3"/>
  <c r="D59" i="3"/>
  <c r="C59" i="3"/>
  <c r="B59" i="3"/>
  <c r="A59" i="3"/>
  <c r="I58" i="3"/>
  <c r="H58" i="3"/>
  <c r="G58" i="3"/>
  <c r="F58" i="3"/>
  <c r="E58" i="3"/>
  <c r="D58" i="3"/>
  <c r="C58" i="3"/>
  <c r="B58" i="3"/>
  <c r="A58" i="3"/>
  <c r="I57" i="3"/>
  <c r="H57" i="3"/>
  <c r="G57" i="3"/>
  <c r="F57" i="3"/>
  <c r="E57" i="3"/>
  <c r="D57" i="3"/>
  <c r="C57" i="3"/>
  <c r="B57" i="3"/>
  <c r="A57" i="3"/>
  <c r="I56" i="3"/>
  <c r="H56" i="3"/>
  <c r="G56" i="3"/>
  <c r="F56" i="3"/>
  <c r="E56" i="3"/>
  <c r="D56" i="3"/>
  <c r="C56" i="3"/>
  <c r="B56" i="3"/>
  <c r="A56" i="3"/>
  <c r="I55" i="3"/>
  <c r="H55" i="3"/>
  <c r="G55" i="3"/>
  <c r="F55" i="3"/>
  <c r="E55" i="3"/>
  <c r="D55" i="3"/>
  <c r="C55" i="3"/>
  <c r="B55" i="3"/>
  <c r="A55" i="3"/>
  <c r="I54" i="3"/>
  <c r="H54" i="3"/>
  <c r="G54" i="3"/>
  <c r="F54" i="3"/>
  <c r="E54" i="3"/>
  <c r="D54" i="3"/>
  <c r="C54" i="3"/>
  <c r="B54" i="3"/>
  <c r="A54" i="3"/>
  <c r="I53" i="3"/>
  <c r="H53" i="3"/>
  <c r="G53" i="3"/>
  <c r="F53" i="3"/>
  <c r="E53" i="3"/>
  <c r="D53" i="3"/>
  <c r="C53" i="3"/>
  <c r="B53" i="3"/>
  <c r="A53" i="3"/>
  <c r="I52" i="3"/>
  <c r="H52" i="3"/>
  <c r="G52" i="3"/>
  <c r="F52" i="3"/>
  <c r="E52" i="3"/>
  <c r="D52" i="3"/>
  <c r="C52" i="3"/>
  <c r="B52" i="3"/>
  <c r="A52" i="3"/>
  <c r="I51" i="3"/>
  <c r="H51" i="3"/>
  <c r="G51" i="3"/>
  <c r="F51" i="3"/>
  <c r="E51" i="3"/>
  <c r="D51" i="3"/>
  <c r="C51" i="3"/>
  <c r="B51" i="3"/>
  <c r="A51" i="3"/>
  <c r="I50" i="3"/>
  <c r="H50" i="3"/>
  <c r="G50" i="3"/>
  <c r="F50" i="3"/>
  <c r="E50" i="3"/>
  <c r="D50" i="3"/>
  <c r="C50" i="3"/>
  <c r="B50" i="3"/>
  <c r="A50" i="3"/>
  <c r="I49" i="3"/>
  <c r="H49" i="3"/>
  <c r="G49" i="3"/>
  <c r="F49" i="3"/>
  <c r="E49" i="3"/>
  <c r="D49" i="3"/>
  <c r="C49" i="3"/>
  <c r="B49" i="3"/>
  <c r="A49" i="3"/>
  <c r="I1" i="3"/>
  <c r="H1" i="3"/>
  <c r="G1" i="3"/>
  <c r="F1" i="3"/>
  <c r="E1" i="3"/>
  <c r="D1" i="3"/>
  <c r="C1" i="3"/>
  <c r="B1" i="3"/>
  <c r="H91" i="5"/>
  <c r="G91" i="5"/>
  <c r="F91" i="5"/>
  <c r="E91" i="5"/>
  <c r="D91" i="5"/>
  <c r="C91" i="5"/>
  <c r="B91" i="5"/>
  <c r="A91" i="5"/>
  <c r="H90" i="5"/>
  <c r="G90" i="5"/>
  <c r="F90" i="5"/>
  <c r="E90" i="5"/>
  <c r="D90" i="5"/>
  <c r="C90" i="5"/>
  <c r="B90" i="5"/>
  <c r="A90" i="5"/>
  <c r="H89" i="5"/>
  <c r="G89" i="5"/>
  <c r="F89" i="5"/>
  <c r="E89" i="5"/>
  <c r="D89" i="5"/>
  <c r="C89" i="5"/>
  <c r="B89" i="5"/>
  <c r="A89" i="5"/>
  <c r="H88" i="5"/>
  <c r="G88" i="5"/>
  <c r="F88" i="5"/>
  <c r="E88" i="5"/>
  <c r="D88" i="5"/>
  <c r="C88" i="5"/>
  <c r="B88" i="5"/>
  <c r="A88" i="5"/>
  <c r="H87" i="5"/>
  <c r="G87" i="5"/>
  <c r="F87" i="5"/>
  <c r="E87" i="5"/>
  <c r="D87" i="5"/>
  <c r="C87" i="5"/>
  <c r="B87" i="5"/>
  <c r="A87" i="5"/>
  <c r="H86" i="5"/>
  <c r="G86" i="5"/>
  <c r="F86" i="5"/>
  <c r="E86" i="5"/>
  <c r="D86" i="5"/>
  <c r="C86" i="5"/>
  <c r="B86" i="5"/>
  <c r="A86" i="5"/>
  <c r="H85" i="5"/>
  <c r="G85" i="5"/>
  <c r="F85" i="5"/>
  <c r="E85" i="5"/>
  <c r="D85" i="5"/>
  <c r="C85" i="5"/>
  <c r="B85" i="5"/>
  <c r="A85" i="5"/>
  <c r="H84" i="5"/>
  <c r="G84" i="5"/>
  <c r="F84" i="5"/>
  <c r="E84" i="5"/>
  <c r="D84" i="5"/>
  <c r="C84" i="5"/>
  <c r="B84" i="5"/>
  <c r="A84" i="5"/>
  <c r="H83" i="5"/>
  <c r="G83" i="5"/>
  <c r="F83" i="5"/>
  <c r="E83" i="5"/>
  <c r="D83" i="5"/>
  <c r="C83" i="5"/>
  <c r="B83" i="5"/>
  <c r="A83" i="5"/>
  <c r="H82" i="5"/>
  <c r="G82" i="5"/>
  <c r="F82" i="5"/>
  <c r="E82" i="5"/>
  <c r="D82" i="5"/>
  <c r="C82" i="5"/>
  <c r="B82" i="5"/>
  <c r="A82" i="5"/>
  <c r="H81" i="5"/>
  <c r="G81" i="5"/>
  <c r="F81" i="5"/>
  <c r="E81" i="5"/>
  <c r="D81" i="5"/>
  <c r="C81" i="5"/>
  <c r="B81" i="5"/>
  <c r="A81" i="5"/>
  <c r="H80" i="5"/>
  <c r="G80" i="5"/>
  <c r="F80" i="5"/>
  <c r="E80" i="5"/>
  <c r="D80" i="5"/>
  <c r="C80" i="5"/>
  <c r="B80" i="5"/>
  <c r="A80" i="5"/>
  <c r="H79" i="5"/>
  <c r="G79" i="5"/>
  <c r="F79" i="5"/>
  <c r="E79" i="5"/>
  <c r="D79" i="5"/>
  <c r="C79" i="5"/>
  <c r="B79" i="5"/>
  <c r="A79" i="5"/>
  <c r="H78" i="5"/>
  <c r="G78" i="5"/>
  <c r="F78" i="5"/>
  <c r="E78" i="5"/>
  <c r="D78" i="5"/>
  <c r="C78" i="5"/>
  <c r="B78" i="5"/>
  <c r="A78" i="5"/>
  <c r="H77" i="5"/>
  <c r="G77" i="5"/>
  <c r="F77" i="5"/>
  <c r="E77" i="5"/>
  <c r="D77" i="5"/>
  <c r="C77" i="5"/>
  <c r="B77" i="5"/>
  <c r="A77" i="5"/>
  <c r="H76" i="5"/>
  <c r="G76" i="5"/>
  <c r="F76" i="5"/>
  <c r="E76" i="5"/>
  <c r="D76" i="5"/>
  <c r="C76" i="5"/>
  <c r="B76" i="5"/>
  <c r="A76" i="5"/>
  <c r="H75" i="5"/>
  <c r="G75" i="5"/>
  <c r="F75" i="5"/>
  <c r="E75" i="5"/>
  <c r="D75" i="5"/>
  <c r="C75" i="5"/>
  <c r="B75" i="5"/>
  <c r="A75" i="5"/>
  <c r="H74" i="5"/>
  <c r="G74" i="5"/>
  <c r="F74" i="5"/>
  <c r="E74" i="5"/>
  <c r="D74" i="5"/>
  <c r="C74" i="5"/>
  <c r="B74" i="5"/>
  <c r="A74" i="5"/>
  <c r="H73" i="5"/>
  <c r="G73" i="5"/>
  <c r="F73" i="5"/>
  <c r="E73" i="5"/>
  <c r="D73" i="5"/>
  <c r="C73" i="5"/>
  <c r="B73" i="5"/>
  <c r="A73" i="5"/>
  <c r="H72" i="5"/>
  <c r="G72" i="5"/>
  <c r="F72" i="5"/>
  <c r="E72" i="5"/>
  <c r="D72" i="5"/>
  <c r="C72" i="5"/>
  <c r="B72" i="5"/>
  <c r="A72" i="5"/>
  <c r="H71" i="5"/>
  <c r="G71" i="5"/>
  <c r="F71" i="5"/>
  <c r="E71" i="5"/>
  <c r="D71" i="5"/>
  <c r="C71" i="5"/>
  <c r="B71" i="5"/>
  <c r="A71" i="5"/>
  <c r="H70" i="5"/>
  <c r="G70" i="5"/>
  <c r="F70" i="5"/>
  <c r="E70" i="5"/>
  <c r="D70" i="5"/>
  <c r="C70" i="5"/>
  <c r="B70" i="5"/>
  <c r="A70" i="5"/>
  <c r="H69" i="5"/>
  <c r="G69" i="5"/>
  <c r="F69" i="5"/>
  <c r="E69" i="5"/>
  <c r="D69" i="5"/>
  <c r="C69" i="5"/>
  <c r="B69" i="5"/>
  <c r="A69" i="5"/>
  <c r="H68" i="5"/>
  <c r="G68" i="5"/>
  <c r="F68" i="5"/>
  <c r="E68" i="5"/>
  <c r="D68" i="5"/>
  <c r="C68" i="5"/>
  <c r="B68" i="5"/>
  <c r="A68" i="5"/>
  <c r="H67" i="5"/>
  <c r="G67" i="5"/>
  <c r="F67" i="5"/>
  <c r="E67" i="5"/>
  <c r="D67" i="5"/>
  <c r="C67" i="5"/>
  <c r="B67" i="5"/>
  <c r="A67" i="5"/>
  <c r="H66" i="5"/>
  <c r="G66" i="5"/>
  <c r="F66" i="5"/>
  <c r="E66" i="5"/>
  <c r="D66" i="5"/>
  <c r="C66" i="5"/>
  <c r="B66" i="5"/>
  <c r="A66" i="5"/>
  <c r="H65" i="5"/>
  <c r="G65" i="5"/>
  <c r="F65" i="5"/>
  <c r="E65" i="5"/>
  <c r="D65" i="5"/>
  <c r="C65" i="5"/>
  <c r="B65" i="5"/>
  <c r="A65" i="5"/>
  <c r="H64" i="5"/>
  <c r="G64" i="5"/>
  <c r="F64" i="5"/>
  <c r="E64" i="5"/>
  <c r="D64" i="5"/>
  <c r="C64" i="5"/>
  <c r="B64" i="5"/>
  <c r="A64" i="5"/>
  <c r="H63" i="5"/>
  <c r="G63" i="5"/>
  <c r="F63" i="5"/>
  <c r="E63" i="5"/>
  <c r="D63" i="5"/>
  <c r="C63" i="5"/>
  <c r="B63" i="5"/>
  <c r="A63" i="5"/>
  <c r="H62" i="5"/>
  <c r="G62" i="5"/>
  <c r="F62" i="5"/>
  <c r="E62" i="5"/>
  <c r="D62" i="5"/>
  <c r="C62" i="5"/>
  <c r="B62" i="5"/>
  <c r="A62" i="5"/>
  <c r="H61" i="5"/>
  <c r="G61" i="5"/>
  <c r="F61" i="5"/>
  <c r="E61" i="5"/>
  <c r="D61" i="5"/>
  <c r="C61" i="5"/>
  <c r="B61" i="5"/>
  <c r="A61" i="5"/>
  <c r="H60" i="5"/>
  <c r="G60" i="5"/>
  <c r="F60" i="5"/>
  <c r="E60" i="5"/>
  <c r="D60" i="5"/>
  <c r="C60" i="5"/>
  <c r="B60" i="5"/>
  <c r="A60" i="5"/>
  <c r="H59" i="5"/>
  <c r="G59" i="5"/>
  <c r="F59" i="5"/>
  <c r="E59" i="5"/>
  <c r="D59" i="5"/>
  <c r="C59" i="5"/>
  <c r="B59" i="5"/>
  <c r="A59" i="5"/>
  <c r="H58" i="5"/>
  <c r="G58" i="5"/>
  <c r="F58" i="5"/>
  <c r="E58" i="5"/>
  <c r="D58" i="5"/>
  <c r="C58" i="5"/>
  <c r="B58" i="5"/>
  <c r="A58" i="5"/>
  <c r="H57" i="5"/>
  <c r="G57" i="5"/>
  <c r="F57" i="5"/>
  <c r="E57" i="5"/>
  <c r="D57" i="5"/>
  <c r="C57" i="5"/>
  <c r="B57" i="5"/>
  <c r="A57" i="5"/>
  <c r="H56" i="5"/>
  <c r="G56" i="5"/>
  <c r="F56" i="5"/>
  <c r="E56" i="5"/>
  <c r="D56" i="5"/>
  <c r="C56" i="5"/>
  <c r="B56" i="5"/>
  <c r="A56" i="5"/>
  <c r="H55" i="5"/>
  <c r="G55" i="5"/>
  <c r="F55" i="5"/>
  <c r="E55" i="5"/>
  <c r="D55" i="5"/>
  <c r="C55" i="5"/>
  <c r="B55" i="5"/>
  <c r="A55" i="5"/>
  <c r="H54" i="5"/>
  <c r="G54" i="5"/>
  <c r="F54" i="5"/>
  <c r="E54" i="5"/>
  <c r="D54" i="5"/>
  <c r="C54" i="5"/>
  <c r="B54" i="5"/>
  <c r="A54" i="5"/>
  <c r="H53" i="5"/>
  <c r="G53" i="5"/>
  <c r="F53" i="5"/>
  <c r="E53" i="5"/>
  <c r="D53" i="5"/>
  <c r="C53" i="5"/>
  <c r="B53" i="5"/>
  <c r="A53" i="5"/>
  <c r="H52" i="5"/>
  <c r="G52" i="5"/>
  <c r="F52" i="5"/>
  <c r="E52" i="5"/>
  <c r="D52" i="5"/>
  <c r="C52" i="5"/>
  <c r="B52" i="5"/>
  <c r="A52" i="5"/>
  <c r="H51" i="5"/>
  <c r="G51" i="5"/>
  <c r="F51" i="5"/>
  <c r="E51" i="5"/>
  <c r="D51" i="5"/>
  <c r="C51" i="5"/>
  <c r="B51" i="5"/>
  <c r="A51" i="5"/>
  <c r="H50" i="5"/>
  <c r="G50" i="5"/>
  <c r="F50" i="5"/>
  <c r="E50" i="5"/>
  <c r="D50" i="5"/>
  <c r="C50" i="5"/>
  <c r="B50" i="5"/>
  <c r="A50" i="5"/>
  <c r="O2" i="5"/>
  <c r="N2" i="5"/>
  <c r="M2" i="5"/>
  <c r="L2" i="5"/>
  <c r="K2" i="5"/>
  <c r="I2" i="5"/>
  <c r="H2" i="5"/>
  <c r="G2" i="5"/>
  <c r="F2" i="5"/>
  <c r="E2" i="5"/>
  <c r="D2" i="5"/>
  <c r="C2" i="5"/>
  <c r="B2" i="5"/>
  <c r="BD51" i="2"/>
  <c r="BC51" i="2"/>
  <c r="BB51" i="2"/>
  <c r="BA51" i="2"/>
  <c r="AZ51" i="2"/>
  <c r="I48" i="3"/>
  <c r="AY51" i="2"/>
  <c r="H48" i="3"/>
  <c r="AX51" i="2"/>
  <c r="G48" i="3"/>
  <c r="AW51" i="2"/>
  <c r="F48" i="3"/>
  <c r="AV51" i="2"/>
  <c r="E48" i="3"/>
  <c r="AU51" i="2"/>
  <c r="D48" i="3"/>
  <c r="AS51" i="2"/>
  <c r="AR51" i="2"/>
  <c r="AQ51" i="2"/>
  <c r="O49" i="5"/>
  <c r="AP51" i="2"/>
  <c r="N49" i="5"/>
  <c r="AO51" i="2"/>
  <c r="M49" i="5"/>
  <c r="AN51" i="2"/>
  <c r="L49" i="5"/>
  <c r="AM51" i="2"/>
  <c r="K49" i="5"/>
  <c r="AL51" i="2"/>
  <c r="Q49" i="4"/>
  <c r="AK51" i="2"/>
  <c r="P49" i="4"/>
  <c r="AJ51" i="2"/>
  <c r="O49" i="4"/>
  <c r="AI51" i="2"/>
  <c r="N49" i="4"/>
  <c r="AH51" i="2"/>
  <c r="M49" i="4"/>
  <c r="AG51" i="2"/>
  <c r="L49" i="4"/>
  <c r="AF51" i="2"/>
  <c r="AE51" i="2"/>
  <c r="I49" i="5"/>
  <c r="AB51" i="2"/>
  <c r="AA51" i="2"/>
  <c r="Z51" i="2"/>
  <c r="G49" i="4"/>
  <c r="Y51" i="2"/>
  <c r="W51" i="2"/>
  <c r="V51" i="2"/>
  <c r="H49" i="5"/>
  <c r="U51" i="2"/>
  <c r="G49" i="5"/>
  <c r="T51" i="2"/>
  <c r="F49" i="5"/>
  <c r="S51" i="2"/>
  <c r="E49" i="5"/>
  <c r="R51" i="2"/>
  <c r="D49" i="5"/>
  <c r="Q51" i="2"/>
  <c r="C49" i="5"/>
  <c r="P51" i="2"/>
  <c r="B49" i="5"/>
  <c r="O51" i="2"/>
  <c r="C48" i="3"/>
  <c r="N51" i="2"/>
  <c r="F49" i="4"/>
  <c r="M51" i="2"/>
  <c r="E49" i="4"/>
  <c r="L51" i="2"/>
  <c r="D49" i="4"/>
  <c r="K51" i="2"/>
  <c r="C49" i="4"/>
  <c r="J51" i="2"/>
  <c r="B49" i="4"/>
  <c r="I51" i="2"/>
  <c r="J49" i="5"/>
  <c r="H51" i="2"/>
  <c r="B48" i="3"/>
  <c r="G51" i="2"/>
  <c r="F51" i="2"/>
  <c r="E51" i="2"/>
  <c r="D51" i="2"/>
  <c r="B51" i="2"/>
  <c r="A51" i="2"/>
  <c r="BD50" i="2"/>
  <c r="BC50" i="2"/>
  <c r="BB50" i="2"/>
  <c r="BA50" i="2"/>
  <c r="AZ50" i="2"/>
  <c r="I47" i="3"/>
  <c r="AY50" i="2"/>
  <c r="H47" i="3"/>
  <c r="AX50" i="2"/>
  <c r="G47" i="3"/>
  <c r="AW50" i="2"/>
  <c r="F47" i="3"/>
  <c r="AV50" i="2"/>
  <c r="E47" i="3"/>
  <c r="AU50" i="2"/>
  <c r="D47" i="3"/>
  <c r="AS50" i="2"/>
  <c r="AR50" i="2"/>
  <c r="AQ50" i="2"/>
  <c r="O48" i="5"/>
  <c r="AP50" i="2"/>
  <c r="N48" i="5"/>
  <c r="AO50" i="2"/>
  <c r="M48" i="5"/>
  <c r="AN50" i="2"/>
  <c r="L48" i="5"/>
  <c r="AM50" i="2"/>
  <c r="K48" i="5"/>
  <c r="AL50" i="2"/>
  <c r="Q48" i="4"/>
  <c r="AK50" i="2"/>
  <c r="P48" i="4"/>
  <c r="AJ50" i="2"/>
  <c r="O48" i="4"/>
  <c r="AI50" i="2"/>
  <c r="N48" i="4"/>
  <c r="AH50" i="2"/>
  <c r="M48" i="4"/>
  <c r="AG50" i="2"/>
  <c r="L48" i="4"/>
  <c r="AF50" i="2"/>
  <c r="AE50" i="2"/>
  <c r="I48" i="5"/>
  <c r="AB50" i="2"/>
  <c r="AA50" i="2"/>
  <c r="Z50" i="2"/>
  <c r="G48" i="4"/>
  <c r="Y50" i="2"/>
  <c r="W50" i="2"/>
  <c r="V50" i="2"/>
  <c r="H48" i="5"/>
  <c r="U50" i="2"/>
  <c r="G48" i="5"/>
  <c r="T50" i="2"/>
  <c r="F48" i="5"/>
  <c r="S50" i="2"/>
  <c r="E48" i="5"/>
  <c r="R50" i="2"/>
  <c r="D48" i="5"/>
  <c r="Q50" i="2"/>
  <c r="C48" i="5"/>
  <c r="P50" i="2"/>
  <c r="B48" i="5"/>
  <c r="O50" i="2"/>
  <c r="C47" i="3"/>
  <c r="N50" i="2"/>
  <c r="F48" i="4"/>
  <c r="M50" i="2"/>
  <c r="E48" i="4"/>
  <c r="L50" i="2"/>
  <c r="D48" i="4"/>
  <c r="K50" i="2"/>
  <c r="C48" i="4"/>
  <c r="J50" i="2"/>
  <c r="B48" i="4"/>
  <c r="I50" i="2"/>
  <c r="J48" i="5"/>
  <c r="H50" i="2"/>
  <c r="B47" i="3"/>
  <c r="G50" i="2"/>
  <c r="F50" i="2"/>
  <c r="E50" i="2"/>
  <c r="D50" i="2"/>
  <c r="B50" i="2"/>
  <c r="A50" i="2"/>
  <c r="BD49" i="2"/>
  <c r="BC49" i="2"/>
  <c r="BB49" i="2"/>
  <c r="BA49" i="2"/>
  <c r="AZ49" i="2"/>
  <c r="I46" i="3"/>
  <c r="AY49" i="2"/>
  <c r="H46" i="3"/>
  <c r="AX49" i="2"/>
  <c r="G46" i="3"/>
  <c r="AW49" i="2"/>
  <c r="F46" i="3"/>
  <c r="AV49" i="2"/>
  <c r="E46" i="3"/>
  <c r="AU49" i="2"/>
  <c r="D46" i="3"/>
  <c r="AS49" i="2"/>
  <c r="AR49" i="2"/>
  <c r="AQ49" i="2"/>
  <c r="O47" i="5"/>
  <c r="AP49" i="2"/>
  <c r="N47" i="5"/>
  <c r="AO49" i="2"/>
  <c r="M47" i="5"/>
  <c r="AN49" i="2"/>
  <c r="L47" i="5"/>
  <c r="AM49" i="2"/>
  <c r="K47" i="5"/>
  <c r="AL49" i="2"/>
  <c r="Q47" i="4"/>
  <c r="AK49" i="2"/>
  <c r="P47" i="4"/>
  <c r="AJ49" i="2"/>
  <c r="O47" i="4"/>
  <c r="AI49" i="2"/>
  <c r="N47" i="4"/>
  <c r="AH49" i="2"/>
  <c r="M47" i="4"/>
  <c r="AG49" i="2"/>
  <c r="L47" i="4"/>
  <c r="AF49" i="2"/>
  <c r="AE49" i="2"/>
  <c r="I47" i="5"/>
  <c r="AB49" i="2"/>
  <c r="AA49" i="2"/>
  <c r="Z49" i="2"/>
  <c r="G47" i="4"/>
  <c r="Y49" i="2"/>
  <c r="W49" i="2"/>
  <c r="V49" i="2"/>
  <c r="H47" i="5"/>
  <c r="U49" i="2"/>
  <c r="G47" i="5"/>
  <c r="T49" i="2"/>
  <c r="F47" i="5"/>
  <c r="S49" i="2"/>
  <c r="E47" i="5"/>
  <c r="R49" i="2"/>
  <c r="D47" i="5"/>
  <c r="Q49" i="2"/>
  <c r="C47" i="5"/>
  <c r="P49" i="2"/>
  <c r="B47" i="5"/>
  <c r="O49" i="2"/>
  <c r="C46" i="3"/>
  <c r="N49" i="2"/>
  <c r="F47" i="4"/>
  <c r="M49" i="2"/>
  <c r="E47" i="4"/>
  <c r="L49" i="2"/>
  <c r="D47" i="4"/>
  <c r="K49" i="2"/>
  <c r="C47" i="4"/>
  <c r="J49" i="2"/>
  <c r="B47" i="4"/>
  <c r="I49" i="2"/>
  <c r="J47" i="5"/>
  <c r="H49" i="2"/>
  <c r="B46" i="3"/>
  <c r="G49" i="2"/>
  <c r="F49" i="2"/>
  <c r="E49" i="2"/>
  <c r="D49" i="2"/>
  <c r="B49" i="2"/>
  <c r="A49" i="2"/>
  <c r="BD48" i="2"/>
  <c r="BC48" i="2"/>
  <c r="BB48" i="2"/>
  <c r="BA48" i="2"/>
  <c r="AZ48" i="2"/>
  <c r="I45" i="3"/>
  <c r="AY48" i="2"/>
  <c r="H45" i="3"/>
  <c r="AX48" i="2"/>
  <c r="G45" i="3"/>
  <c r="AW48" i="2"/>
  <c r="F45" i="3"/>
  <c r="AV48" i="2"/>
  <c r="E45" i="3"/>
  <c r="AU48" i="2"/>
  <c r="D45" i="3"/>
  <c r="AS48" i="2"/>
  <c r="AR48" i="2"/>
  <c r="AQ48" i="2"/>
  <c r="O46" i="5"/>
  <c r="AP48" i="2"/>
  <c r="N46" i="5"/>
  <c r="AO48" i="2"/>
  <c r="M46" i="5"/>
  <c r="AN48" i="2"/>
  <c r="L46" i="5"/>
  <c r="AM48" i="2"/>
  <c r="K46" i="5"/>
  <c r="AL48" i="2"/>
  <c r="Q46" i="4"/>
  <c r="AK48" i="2"/>
  <c r="P46" i="4"/>
  <c r="AJ48" i="2"/>
  <c r="O46" i="4"/>
  <c r="AI48" i="2"/>
  <c r="N46" i="4"/>
  <c r="AH48" i="2"/>
  <c r="M46" i="4"/>
  <c r="AG48" i="2"/>
  <c r="L46" i="4"/>
  <c r="AF48" i="2"/>
  <c r="AE48" i="2"/>
  <c r="I46" i="5"/>
  <c r="AB48" i="2"/>
  <c r="AA48" i="2"/>
  <c r="Z48" i="2"/>
  <c r="G46" i="4"/>
  <c r="Y48" i="2"/>
  <c r="W48" i="2"/>
  <c r="V48" i="2"/>
  <c r="H46" i="5"/>
  <c r="U48" i="2"/>
  <c r="G46" i="5"/>
  <c r="T48" i="2"/>
  <c r="F46" i="5"/>
  <c r="S48" i="2"/>
  <c r="E46" i="5"/>
  <c r="R48" i="2"/>
  <c r="D46" i="5"/>
  <c r="Q48" i="2"/>
  <c r="C46" i="5"/>
  <c r="P48" i="2"/>
  <c r="B46" i="5"/>
  <c r="O48" i="2"/>
  <c r="C45" i="3"/>
  <c r="N48" i="2"/>
  <c r="F46" i="4"/>
  <c r="M48" i="2"/>
  <c r="E46" i="4"/>
  <c r="L48" i="2"/>
  <c r="D46" i="4"/>
  <c r="K48" i="2"/>
  <c r="C46" i="4"/>
  <c r="J48" i="2"/>
  <c r="B46" i="4"/>
  <c r="I48" i="2"/>
  <c r="J46" i="5"/>
  <c r="H48" i="2"/>
  <c r="B45" i="3"/>
  <c r="G48" i="2"/>
  <c r="F48" i="2"/>
  <c r="E48" i="2"/>
  <c r="D48" i="2"/>
  <c r="B48" i="2"/>
  <c r="A48" i="2"/>
  <c r="BD47" i="2"/>
  <c r="BC47" i="2"/>
  <c r="BB47" i="2"/>
  <c r="BA47" i="2"/>
  <c r="AZ47" i="2"/>
  <c r="I44" i="3"/>
  <c r="AY47" i="2"/>
  <c r="H44" i="3"/>
  <c r="AX47" i="2"/>
  <c r="G44" i="3"/>
  <c r="AW47" i="2"/>
  <c r="F44" i="3"/>
  <c r="AV47" i="2"/>
  <c r="E44" i="3"/>
  <c r="AU47" i="2"/>
  <c r="D44" i="3"/>
  <c r="AS47" i="2"/>
  <c r="AR47" i="2"/>
  <c r="AQ47" i="2"/>
  <c r="O45" i="5"/>
  <c r="AP47" i="2"/>
  <c r="N45" i="5"/>
  <c r="AO47" i="2"/>
  <c r="M45" i="5"/>
  <c r="AN47" i="2"/>
  <c r="L45" i="5"/>
  <c r="AM47" i="2"/>
  <c r="K45" i="5"/>
  <c r="AL47" i="2"/>
  <c r="Q45" i="4"/>
  <c r="AK47" i="2"/>
  <c r="P45" i="4"/>
  <c r="AJ47" i="2"/>
  <c r="O45" i="4"/>
  <c r="AI47" i="2"/>
  <c r="N45" i="4"/>
  <c r="AH47" i="2"/>
  <c r="M45" i="4"/>
  <c r="AG47" i="2"/>
  <c r="L45" i="4"/>
  <c r="AF47" i="2"/>
  <c r="AE47" i="2"/>
  <c r="I45" i="5"/>
  <c r="AB47" i="2"/>
  <c r="AA47" i="2"/>
  <c r="Z47" i="2"/>
  <c r="G45" i="4"/>
  <c r="Y47" i="2"/>
  <c r="W47" i="2"/>
  <c r="V47" i="2"/>
  <c r="H45" i="5"/>
  <c r="U47" i="2"/>
  <c r="G45" i="5"/>
  <c r="T47" i="2"/>
  <c r="F45" i="5"/>
  <c r="S47" i="2"/>
  <c r="E45" i="5"/>
  <c r="R47" i="2"/>
  <c r="D45" i="5"/>
  <c r="Q47" i="2"/>
  <c r="C45" i="5"/>
  <c r="P47" i="2"/>
  <c r="B45" i="5"/>
  <c r="O47" i="2"/>
  <c r="C44" i="3"/>
  <c r="N47" i="2"/>
  <c r="F45" i="4"/>
  <c r="M47" i="2"/>
  <c r="E45" i="4"/>
  <c r="L47" i="2"/>
  <c r="D45" i="4"/>
  <c r="K47" i="2"/>
  <c r="C45" i="4"/>
  <c r="J47" i="2"/>
  <c r="B45" i="4"/>
  <c r="I47" i="2"/>
  <c r="J45" i="5"/>
  <c r="H47" i="2"/>
  <c r="B44" i="3"/>
  <c r="G47" i="2"/>
  <c r="F47" i="2"/>
  <c r="E47" i="2"/>
  <c r="D47" i="2"/>
  <c r="B47" i="2"/>
  <c r="A47" i="2"/>
  <c r="BD46" i="2"/>
  <c r="BC46" i="2"/>
  <c r="BB46" i="2"/>
  <c r="BA46" i="2"/>
  <c r="AZ46" i="2"/>
  <c r="I43" i="3"/>
  <c r="AY46" i="2"/>
  <c r="H43" i="3"/>
  <c r="AX46" i="2"/>
  <c r="G43" i="3"/>
  <c r="AW46" i="2"/>
  <c r="F43" i="3"/>
  <c r="AV46" i="2"/>
  <c r="E43" i="3"/>
  <c r="AU46" i="2"/>
  <c r="D43" i="3"/>
  <c r="AS46" i="2"/>
  <c r="AR46" i="2"/>
  <c r="AQ46" i="2"/>
  <c r="O44" i="5"/>
  <c r="AP46" i="2"/>
  <c r="N44" i="5"/>
  <c r="AO46" i="2"/>
  <c r="M44" i="5"/>
  <c r="AN46" i="2"/>
  <c r="L44" i="5"/>
  <c r="AM46" i="2"/>
  <c r="K44" i="5"/>
  <c r="AL46" i="2"/>
  <c r="Q44" i="4"/>
  <c r="AK46" i="2"/>
  <c r="P44" i="4"/>
  <c r="AJ46" i="2"/>
  <c r="O44" i="4"/>
  <c r="AI46" i="2"/>
  <c r="N44" i="4"/>
  <c r="AH46" i="2"/>
  <c r="M44" i="4"/>
  <c r="AG46" i="2"/>
  <c r="L44" i="4"/>
  <c r="AF46" i="2"/>
  <c r="AE46" i="2"/>
  <c r="I44" i="5"/>
  <c r="AB46" i="2"/>
  <c r="AA46" i="2"/>
  <c r="Z46" i="2"/>
  <c r="G44" i="4"/>
  <c r="Y46" i="2"/>
  <c r="W46" i="2"/>
  <c r="V46" i="2"/>
  <c r="H44" i="5"/>
  <c r="U46" i="2"/>
  <c r="G44" i="5"/>
  <c r="T46" i="2"/>
  <c r="F44" i="5"/>
  <c r="S46" i="2"/>
  <c r="E44" i="5"/>
  <c r="R46" i="2"/>
  <c r="D44" i="5"/>
  <c r="Q46" i="2"/>
  <c r="C44" i="5"/>
  <c r="P46" i="2"/>
  <c r="B44" i="5"/>
  <c r="O46" i="2"/>
  <c r="C43" i="3"/>
  <c r="N46" i="2"/>
  <c r="F44" i="4"/>
  <c r="M46" i="2"/>
  <c r="E44" i="4"/>
  <c r="L46" i="2"/>
  <c r="D44" i="4"/>
  <c r="K46" i="2"/>
  <c r="C44" i="4"/>
  <c r="J46" i="2"/>
  <c r="B44" i="4"/>
  <c r="I46" i="2"/>
  <c r="J44" i="5"/>
  <c r="H46" i="2"/>
  <c r="B43" i="3"/>
  <c r="G46" i="2"/>
  <c r="F46" i="2"/>
  <c r="E46" i="2"/>
  <c r="D46" i="2"/>
  <c r="B46" i="2"/>
  <c r="A46" i="2"/>
  <c r="BD45" i="2"/>
  <c r="BC45" i="2"/>
  <c r="BB45" i="2"/>
  <c r="BA45" i="2"/>
  <c r="AZ45" i="2"/>
  <c r="I42" i="3"/>
  <c r="AY45" i="2"/>
  <c r="H42" i="3"/>
  <c r="AX45" i="2"/>
  <c r="G42" i="3"/>
  <c r="AW45" i="2"/>
  <c r="F42" i="3"/>
  <c r="AV45" i="2"/>
  <c r="E42" i="3"/>
  <c r="AU45" i="2"/>
  <c r="D42" i="3"/>
  <c r="AS45" i="2"/>
  <c r="AR45" i="2"/>
  <c r="AQ45" i="2"/>
  <c r="O43" i="5"/>
  <c r="AP45" i="2"/>
  <c r="N43" i="5"/>
  <c r="AO45" i="2"/>
  <c r="M43" i="5"/>
  <c r="AN45" i="2"/>
  <c r="L43" i="5"/>
  <c r="AM45" i="2"/>
  <c r="K43" i="5"/>
  <c r="AL45" i="2"/>
  <c r="Q43" i="4"/>
  <c r="AK45" i="2"/>
  <c r="P43" i="4"/>
  <c r="AJ45" i="2"/>
  <c r="O43" i="4"/>
  <c r="AI45" i="2"/>
  <c r="N43" i="4"/>
  <c r="AH45" i="2"/>
  <c r="M43" i="4"/>
  <c r="AG45" i="2"/>
  <c r="L43" i="4"/>
  <c r="AF45" i="2"/>
  <c r="AE45" i="2"/>
  <c r="I43" i="5"/>
  <c r="AB45" i="2"/>
  <c r="AA45" i="2"/>
  <c r="Z45" i="2"/>
  <c r="G43" i="4"/>
  <c r="Y45" i="2"/>
  <c r="W45" i="2"/>
  <c r="V45" i="2"/>
  <c r="H43" i="5"/>
  <c r="U45" i="2"/>
  <c r="G43" i="5"/>
  <c r="T45" i="2"/>
  <c r="F43" i="5"/>
  <c r="S45" i="2"/>
  <c r="E43" i="5"/>
  <c r="R45" i="2"/>
  <c r="D43" i="5"/>
  <c r="Q45" i="2"/>
  <c r="C43" i="5"/>
  <c r="P45" i="2"/>
  <c r="B43" i="5"/>
  <c r="O45" i="2"/>
  <c r="C42" i="3"/>
  <c r="N45" i="2"/>
  <c r="F43" i="4"/>
  <c r="M45" i="2"/>
  <c r="E43" i="4"/>
  <c r="L45" i="2"/>
  <c r="D43" i="4"/>
  <c r="K45" i="2"/>
  <c r="C43" i="4"/>
  <c r="J45" i="2"/>
  <c r="B43" i="4"/>
  <c r="I45" i="2"/>
  <c r="J43" i="5"/>
  <c r="H45" i="2"/>
  <c r="B42" i="3"/>
  <c r="G45" i="2"/>
  <c r="F45" i="2"/>
  <c r="E45" i="2"/>
  <c r="D45" i="2"/>
  <c r="B45" i="2"/>
  <c r="A45" i="2"/>
  <c r="BD44" i="2"/>
  <c r="BC44" i="2"/>
  <c r="BB44" i="2"/>
  <c r="BA44" i="2"/>
  <c r="AZ44" i="2"/>
  <c r="I41" i="3"/>
  <c r="AY44" i="2"/>
  <c r="H41" i="3"/>
  <c r="AX44" i="2"/>
  <c r="G41" i="3"/>
  <c r="AW44" i="2"/>
  <c r="F41" i="3"/>
  <c r="AV44" i="2"/>
  <c r="E41" i="3"/>
  <c r="AU44" i="2"/>
  <c r="D41" i="3"/>
  <c r="AS44" i="2"/>
  <c r="AR44" i="2"/>
  <c r="AQ44" i="2"/>
  <c r="O42" i="5"/>
  <c r="AP44" i="2"/>
  <c r="N42" i="5"/>
  <c r="AO44" i="2"/>
  <c r="M42" i="5"/>
  <c r="AN44" i="2"/>
  <c r="L42" i="5"/>
  <c r="AM44" i="2"/>
  <c r="K42" i="5"/>
  <c r="AL44" i="2"/>
  <c r="Q42" i="4"/>
  <c r="AK44" i="2"/>
  <c r="P42" i="4"/>
  <c r="AJ44" i="2"/>
  <c r="O42" i="4"/>
  <c r="AI44" i="2"/>
  <c r="N42" i="4"/>
  <c r="AH44" i="2"/>
  <c r="M42" i="4"/>
  <c r="AG44" i="2"/>
  <c r="L42" i="4"/>
  <c r="AF44" i="2"/>
  <c r="AE44" i="2"/>
  <c r="I42" i="5"/>
  <c r="AB44" i="2"/>
  <c r="AA44" i="2"/>
  <c r="Z44" i="2"/>
  <c r="G42" i="4"/>
  <c r="Y44" i="2"/>
  <c r="W44" i="2"/>
  <c r="V44" i="2"/>
  <c r="H42" i="5"/>
  <c r="U44" i="2"/>
  <c r="G42" i="5"/>
  <c r="T44" i="2"/>
  <c r="F42" i="5"/>
  <c r="S44" i="2"/>
  <c r="E42" i="5"/>
  <c r="R44" i="2"/>
  <c r="D42" i="5"/>
  <c r="Q44" i="2"/>
  <c r="C42" i="5"/>
  <c r="P44" i="2"/>
  <c r="B42" i="5"/>
  <c r="O44" i="2"/>
  <c r="C41" i="3"/>
  <c r="N44" i="2"/>
  <c r="F42" i="4"/>
  <c r="M44" i="2"/>
  <c r="E42" i="4"/>
  <c r="L44" i="2"/>
  <c r="D42" i="4"/>
  <c r="K44" i="2"/>
  <c r="C42" i="4"/>
  <c r="J44" i="2"/>
  <c r="B42" i="4"/>
  <c r="I44" i="2"/>
  <c r="J42" i="5"/>
  <c r="H44" i="2"/>
  <c r="B41" i="3"/>
  <c r="G44" i="2"/>
  <c r="F44" i="2"/>
  <c r="E44" i="2"/>
  <c r="D44" i="2"/>
  <c r="B44" i="2"/>
  <c r="A44" i="2"/>
  <c r="BD43" i="2"/>
  <c r="BC43" i="2"/>
  <c r="BB43" i="2"/>
  <c r="BA43" i="2"/>
  <c r="AZ43" i="2"/>
  <c r="I40" i="3"/>
  <c r="AY43" i="2"/>
  <c r="H40" i="3"/>
  <c r="AX43" i="2"/>
  <c r="G40" i="3"/>
  <c r="AW43" i="2"/>
  <c r="F40" i="3"/>
  <c r="AV43" i="2"/>
  <c r="E40" i="3"/>
  <c r="AU43" i="2"/>
  <c r="D40" i="3"/>
  <c r="AS43" i="2"/>
  <c r="AR43" i="2"/>
  <c r="AQ43" i="2"/>
  <c r="O41" i="5"/>
  <c r="AP43" i="2"/>
  <c r="N41" i="5"/>
  <c r="AO43" i="2"/>
  <c r="M41" i="5"/>
  <c r="AN43" i="2"/>
  <c r="L41" i="5"/>
  <c r="AM43" i="2"/>
  <c r="K41" i="5"/>
  <c r="AL43" i="2"/>
  <c r="Q41" i="4"/>
  <c r="AK43" i="2"/>
  <c r="P41" i="4"/>
  <c r="AJ43" i="2"/>
  <c r="O41" i="4"/>
  <c r="AI43" i="2"/>
  <c r="N41" i="4"/>
  <c r="AH43" i="2"/>
  <c r="M41" i="4"/>
  <c r="AG43" i="2"/>
  <c r="L41" i="4"/>
  <c r="AF43" i="2"/>
  <c r="AE43" i="2"/>
  <c r="I41" i="5"/>
  <c r="AB43" i="2"/>
  <c r="AA43" i="2"/>
  <c r="Z43" i="2"/>
  <c r="G41" i="4"/>
  <c r="Y43" i="2"/>
  <c r="W43" i="2"/>
  <c r="V43" i="2"/>
  <c r="H41" i="5"/>
  <c r="U43" i="2"/>
  <c r="G41" i="5"/>
  <c r="T43" i="2"/>
  <c r="F41" i="5"/>
  <c r="S43" i="2"/>
  <c r="E41" i="5"/>
  <c r="R43" i="2"/>
  <c r="D41" i="5"/>
  <c r="Q43" i="2"/>
  <c r="C41" i="5"/>
  <c r="P43" i="2"/>
  <c r="B41" i="5"/>
  <c r="O43" i="2"/>
  <c r="C40" i="3"/>
  <c r="N43" i="2"/>
  <c r="F41" i="4"/>
  <c r="M43" i="2"/>
  <c r="E41" i="4"/>
  <c r="L43" i="2"/>
  <c r="D41" i="4"/>
  <c r="K43" i="2"/>
  <c r="C41" i="4"/>
  <c r="J43" i="2"/>
  <c r="B41" i="4"/>
  <c r="I43" i="2"/>
  <c r="J41" i="5"/>
  <c r="H43" i="2"/>
  <c r="B40" i="3"/>
  <c r="G43" i="2"/>
  <c r="F43" i="2"/>
  <c r="E43" i="2"/>
  <c r="D43" i="2"/>
  <c r="B43" i="2"/>
  <c r="A43" i="2"/>
  <c r="BD42" i="2"/>
  <c r="BC42" i="2"/>
  <c r="BB42" i="2"/>
  <c r="BA42" i="2"/>
  <c r="AZ42" i="2"/>
  <c r="I39" i="3"/>
  <c r="AY42" i="2"/>
  <c r="H39" i="3"/>
  <c r="AX42" i="2"/>
  <c r="G39" i="3"/>
  <c r="AW42" i="2"/>
  <c r="F39" i="3"/>
  <c r="AV42" i="2"/>
  <c r="E39" i="3"/>
  <c r="AU42" i="2"/>
  <c r="D39" i="3"/>
  <c r="AS42" i="2"/>
  <c r="AR42" i="2"/>
  <c r="AQ42" i="2"/>
  <c r="O40" i="5"/>
  <c r="AP42" i="2"/>
  <c r="N40" i="5"/>
  <c r="AO42" i="2"/>
  <c r="M40" i="5"/>
  <c r="AN42" i="2"/>
  <c r="L40" i="5"/>
  <c r="AM42" i="2"/>
  <c r="K40" i="5"/>
  <c r="AL42" i="2"/>
  <c r="Q40" i="4"/>
  <c r="AK42" i="2"/>
  <c r="P40" i="4"/>
  <c r="AJ42" i="2"/>
  <c r="O40" i="4"/>
  <c r="AI42" i="2"/>
  <c r="N40" i="4"/>
  <c r="AH42" i="2"/>
  <c r="M40" i="4"/>
  <c r="AG42" i="2"/>
  <c r="L40" i="4"/>
  <c r="AF42" i="2"/>
  <c r="AE42" i="2"/>
  <c r="I40" i="5"/>
  <c r="AB42" i="2"/>
  <c r="AA42" i="2"/>
  <c r="Z42" i="2"/>
  <c r="G40" i="4"/>
  <c r="Y42" i="2"/>
  <c r="W42" i="2"/>
  <c r="V42" i="2"/>
  <c r="H40" i="5"/>
  <c r="U42" i="2"/>
  <c r="G40" i="5"/>
  <c r="T42" i="2"/>
  <c r="F40" i="5"/>
  <c r="S42" i="2"/>
  <c r="E40" i="5"/>
  <c r="R42" i="2"/>
  <c r="D40" i="5"/>
  <c r="Q42" i="2"/>
  <c r="C40" i="5"/>
  <c r="P42" i="2"/>
  <c r="B40" i="5"/>
  <c r="O42" i="2"/>
  <c r="C39" i="3"/>
  <c r="N42" i="2"/>
  <c r="F40" i="4"/>
  <c r="M42" i="2"/>
  <c r="E40" i="4"/>
  <c r="L42" i="2"/>
  <c r="D40" i="4"/>
  <c r="K42" i="2"/>
  <c r="C40" i="4"/>
  <c r="J42" i="2"/>
  <c r="B40" i="4"/>
  <c r="I42" i="2"/>
  <c r="J40" i="5"/>
  <c r="H42" i="2"/>
  <c r="B39" i="3"/>
  <c r="G42" i="2"/>
  <c r="F42" i="2"/>
  <c r="E42" i="2"/>
  <c r="D42" i="2"/>
  <c r="B42" i="2"/>
  <c r="A42" i="2"/>
  <c r="BD41" i="2"/>
  <c r="BC41" i="2"/>
  <c r="BB41" i="2"/>
  <c r="BA41" i="2"/>
  <c r="AZ41" i="2"/>
  <c r="I38" i="3"/>
  <c r="AY41" i="2"/>
  <c r="H38" i="3"/>
  <c r="AX41" i="2"/>
  <c r="G38" i="3"/>
  <c r="AW41" i="2"/>
  <c r="F38" i="3"/>
  <c r="AV41" i="2"/>
  <c r="E38" i="3"/>
  <c r="AU41" i="2"/>
  <c r="D38" i="3"/>
  <c r="AS41" i="2"/>
  <c r="AR41" i="2"/>
  <c r="AQ41" i="2"/>
  <c r="O39" i="5"/>
  <c r="AP41" i="2"/>
  <c r="N39" i="5"/>
  <c r="AO41" i="2"/>
  <c r="M39" i="5"/>
  <c r="AN41" i="2"/>
  <c r="L39" i="5"/>
  <c r="AM41" i="2"/>
  <c r="K39" i="5"/>
  <c r="AL41" i="2"/>
  <c r="Q39" i="4"/>
  <c r="AK41" i="2"/>
  <c r="P39" i="4"/>
  <c r="AJ41" i="2"/>
  <c r="O39" i="4"/>
  <c r="AI41" i="2"/>
  <c r="N39" i="4"/>
  <c r="AH41" i="2"/>
  <c r="M39" i="4"/>
  <c r="AG41" i="2"/>
  <c r="L39" i="4"/>
  <c r="AF41" i="2"/>
  <c r="AE41" i="2"/>
  <c r="I39" i="5"/>
  <c r="AB41" i="2"/>
  <c r="AA41" i="2"/>
  <c r="Z41" i="2"/>
  <c r="G39" i="4"/>
  <c r="Y41" i="2"/>
  <c r="W41" i="2"/>
  <c r="V41" i="2"/>
  <c r="H39" i="5"/>
  <c r="U41" i="2"/>
  <c r="G39" i="5"/>
  <c r="T41" i="2"/>
  <c r="F39" i="5"/>
  <c r="S41" i="2"/>
  <c r="E39" i="5"/>
  <c r="R41" i="2"/>
  <c r="D39" i="5"/>
  <c r="Q41" i="2"/>
  <c r="C39" i="5"/>
  <c r="P41" i="2"/>
  <c r="B39" i="5"/>
  <c r="O41" i="2"/>
  <c r="C38" i="3"/>
  <c r="N41" i="2"/>
  <c r="F39" i="4"/>
  <c r="M41" i="2"/>
  <c r="E39" i="4"/>
  <c r="L41" i="2"/>
  <c r="D39" i="4"/>
  <c r="K41" i="2"/>
  <c r="C39" i="4"/>
  <c r="J41" i="2"/>
  <c r="B39" i="4"/>
  <c r="I41" i="2"/>
  <c r="J39" i="5"/>
  <c r="H41" i="2"/>
  <c r="B38" i="3"/>
  <c r="G41" i="2"/>
  <c r="F41" i="2"/>
  <c r="E41" i="2"/>
  <c r="D41" i="2"/>
  <c r="B41" i="2"/>
  <c r="A41" i="2"/>
  <c r="BD40" i="2"/>
  <c r="BC40" i="2"/>
  <c r="BB40" i="2"/>
  <c r="BA40" i="2"/>
  <c r="AZ40" i="2"/>
  <c r="I37" i="3"/>
  <c r="AY40" i="2"/>
  <c r="H37" i="3"/>
  <c r="AX40" i="2"/>
  <c r="G37" i="3"/>
  <c r="AW40" i="2"/>
  <c r="F37" i="3"/>
  <c r="AV40" i="2"/>
  <c r="E37" i="3"/>
  <c r="AU40" i="2"/>
  <c r="D37" i="3"/>
  <c r="AS40" i="2"/>
  <c r="AR40" i="2"/>
  <c r="AQ40" i="2"/>
  <c r="O38" i="5"/>
  <c r="AP40" i="2"/>
  <c r="N38" i="5"/>
  <c r="AO40" i="2"/>
  <c r="M38" i="5"/>
  <c r="AN40" i="2"/>
  <c r="L38" i="5"/>
  <c r="AM40" i="2"/>
  <c r="K38" i="5"/>
  <c r="AL40" i="2"/>
  <c r="Q38" i="4"/>
  <c r="AK40" i="2"/>
  <c r="P38" i="4"/>
  <c r="AJ40" i="2"/>
  <c r="O38" i="4"/>
  <c r="AI40" i="2"/>
  <c r="N38" i="4"/>
  <c r="AH40" i="2"/>
  <c r="M38" i="4"/>
  <c r="AG40" i="2"/>
  <c r="L38" i="4"/>
  <c r="AF40" i="2"/>
  <c r="AE40" i="2"/>
  <c r="I38" i="5"/>
  <c r="AB40" i="2"/>
  <c r="AA40" i="2"/>
  <c r="Z40" i="2"/>
  <c r="G38" i="4"/>
  <c r="Y40" i="2"/>
  <c r="W40" i="2"/>
  <c r="V40" i="2"/>
  <c r="H38" i="5"/>
  <c r="U40" i="2"/>
  <c r="G38" i="5"/>
  <c r="T40" i="2"/>
  <c r="F38" i="5"/>
  <c r="S40" i="2"/>
  <c r="E38" i="5"/>
  <c r="R40" i="2"/>
  <c r="D38" i="5"/>
  <c r="Q40" i="2"/>
  <c r="C38" i="5"/>
  <c r="P40" i="2"/>
  <c r="B38" i="5"/>
  <c r="O40" i="2"/>
  <c r="C37" i="3"/>
  <c r="N40" i="2"/>
  <c r="F38" i="4"/>
  <c r="M40" i="2"/>
  <c r="E38" i="4"/>
  <c r="L40" i="2"/>
  <c r="D38" i="4"/>
  <c r="K40" i="2"/>
  <c r="C38" i="4"/>
  <c r="J40" i="2"/>
  <c r="B38" i="4"/>
  <c r="I40" i="2"/>
  <c r="J38" i="5"/>
  <c r="H40" i="2"/>
  <c r="B37" i="3"/>
  <c r="G40" i="2"/>
  <c r="F40" i="2"/>
  <c r="E40" i="2"/>
  <c r="D40" i="2"/>
  <c r="B40" i="2"/>
  <c r="A40" i="2"/>
  <c r="BD39" i="2"/>
  <c r="BC39" i="2"/>
  <c r="BB39" i="2"/>
  <c r="BA39" i="2"/>
  <c r="AZ39" i="2"/>
  <c r="I36" i="3"/>
  <c r="AY39" i="2"/>
  <c r="H36" i="3"/>
  <c r="AX39" i="2"/>
  <c r="G36" i="3"/>
  <c r="AW39" i="2"/>
  <c r="F36" i="3"/>
  <c r="AV39" i="2"/>
  <c r="E36" i="3"/>
  <c r="AU39" i="2"/>
  <c r="D36" i="3"/>
  <c r="AS39" i="2"/>
  <c r="AR39" i="2"/>
  <c r="AQ39" i="2"/>
  <c r="O37" i="5"/>
  <c r="AP39" i="2"/>
  <c r="N37" i="5"/>
  <c r="AO39" i="2"/>
  <c r="M37" i="5"/>
  <c r="AN39" i="2"/>
  <c r="L37" i="5"/>
  <c r="AM39" i="2"/>
  <c r="K37" i="5"/>
  <c r="AL39" i="2"/>
  <c r="Q37" i="4"/>
  <c r="AK39" i="2"/>
  <c r="P37" i="4"/>
  <c r="AJ39" i="2"/>
  <c r="O37" i="4"/>
  <c r="AI39" i="2"/>
  <c r="N37" i="4"/>
  <c r="AH39" i="2"/>
  <c r="M37" i="4"/>
  <c r="AG39" i="2"/>
  <c r="L37" i="4"/>
  <c r="AF39" i="2"/>
  <c r="AE39" i="2"/>
  <c r="I37" i="5"/>
  <c r="AB39" i="2"/>
  <c r="AA39" i="2"/>
  <c r="Z39" i="2"/>
  <c r="G37" i="4"/>
  <c r="Y39" i="2"/>
  <c r="W39" i="2"/>
  <c r="V39" i="2"/>
  <c r="H37" i="5"/>
  <c r="U39" i="2"/>
  <c r="G37" i="5"/>
  <c r="T39" i="2"/>
  <c r="F37" i="5"/>
  <c r="S39" i="2"/>
  <c r="E37" i="5"/>
  <c r="R39" i="2"/>
  <c r="D37" i="5"/>
  <c r="Q39" i="2"/>
  <c r="C37" i="5"/>
  <c r="P39" i="2"/>
  <c r="B37" i="5"/>
  <c r="O39" i="2"/>
  <c r="C36" i="3"/>
  <c r="N39" i="2"/>
  <c r="F37" i="4"/>
  <c r="M39" i="2"/>
  <c r="E37" i="4"/>
  <c r="L39" i="2"/>
  <c r="D37" i="4"/>
  <c r="K39" i="2"/>
  <c r="C37" i="4"/>
  <c r="J39" i="2"/>
  <c r="B37" i="4"/>
  <c r="I39" i="2"/>
  <c r="J37" i="5"/>
  <c r="H39" i="2"/>
  <c r="B36" i="3"/>
  <c r="G39" i="2"/>
  <c r="F39" i="2"/>
  <c r="E39" i="2"/>
  <c r="D39" i="2"/>
  <c r="B39" i="2"/>
  <c r="A39" i="2"/>
  <c r="BD38" i="2"/>
  <c r="BC38" i="2"/>
  <c r="BB38" i="2"/>
  <c r="BA38" i="2"/>
  <c r="AZ38" i="2"/>
  <c r="I35" i="3"/>
  <c r="AY38" i="2"/>
  <c r="H35" i="3"/>
  <c r="AX38" i="2"/>
  <c r="G35" i="3"/>
  <c r="AW38" i="2"/>
  <c r="F35" i="3"/>
  <c r="AV38" i="2"/>
  <c r="E35" i="3"/>
  <c r="AU38" i="2"/>
  <c r="D35" i="3"/>
  <c r="AS38" i="2"/>
  <c r="AR38" i="2"/>
  <c r="AQ38" i="2"/>
  <c r="O36" i="5"/>
  <c r="AP38" i="2"/>
  <c r="N36" i="5"/>
  <c r="AO38" i="2"/>
  <c r="M36" i="5"/>
  <c r="AN38" i="2"/>
  <c r="L36" i="5"/>
  <c r="AM38" i="2"/>
  <c r="K36" i="5"/>
  <c r="AL38" i="2"/>
  <c r="Q36" i="4"/>
  <c r="AK38" i="2"/>
  <c r="P36" i="4"/>
  <c r="AJ38" i="2"/>
  <c r="O36" i="4"/>
  <c r="AI38" i="2"/>
  <c r="N36" i="4"/>
  <c r="AH38" i="2"/>
  <c r="M36" i="4"/>
  <c r="AG38" i="2"/>
  <c r="L36" i="4"/>
  <c r="AF38" i="2"/>
  <c r="AE38" i="2"/>
  <c r="I36" i="5"/>
  <c r="AB38" i="2"/>
  <c r="AA38" i="2"/>
  <c r="Z38" i="2"/>
  <c r="G36" i="4"/>
  <c r="Y38" i="2"/>
  <c r="W38" i="2"/>
  <c r="V38" i="2"/>
  <c r="H36" i="5"/>
  <c r="U38" i="2"/>
  <c r="G36" i="5"/>
  <c r="T38" i="2"/>
  <c r="F36" i="5"/>
  <c r="S38" i="2"/>
  <c r="E36" i="5"/>
  <c r="R38" i="2"/>
  <c r="D36" i="5"/>
  <c r="Q38" i="2"/>
  <c r="C36" i="5"/>
  <c r="P38" i="2"/>
  <c r="B36" i="5"/>
  <c r="O38" i="2"/>
  <c r="C35" i="3"/>
  <c r="N38" i="2"/>
  <c r="F36" i="4"/>
  <c r="M38" i="2"/>
  <c r="E36" i="4"/>
  <c r="L38" i="2"/>
  <c r="D36" i="4"/>
  <c r="K38" i="2"/>
  <c r="C36" i="4"/>
  <c r="J38" i="2"/>
  <c r="B36" i="4"/>
  <c r="I38" i="2"/>
  <c r="J36" i="5"/>
  <c r="H38" i="2"/>
  <c r="B35" i="3"/>
  <c r="G38" i="2"/>
  <c r="F38" i="2"/>
  <c r="E38" i="2"/>
  <c r="D38" i="2"/>
  <c r="B38" i="2"/>
  <c r="A38" i="2"/>
  <c r="BD37" i="2"/>
  <c r="BC37" i="2"/>
  <c r="BB37" i="2"/>
  <c r="BA37" i="2"/>
  <c r="AZ37" i="2"/>
  <c r="I34" i="3"/>
  <c r="AY37" i="2"/>
  <c r="H34" i="3"/>
  <c r="AX37" i="2"/>
  <c r="G34" i="3"/>
  <c r="AW37" i="2"/>
  <c r="F34" i="3"/>
  <c r="AV37" i="2"/>
  <c r="E34" i="3"/>
  <c r="AU37" i="2"/>
  <c r="D34" i="3"/>
  <c r="AS37" i="2"/>
  <c r="AR37" i="2"/>
  <c r="AQ37" i="2"/>
  <c r="O35" i="5"/>
  <c r="AP37" i="2"/>
  <c r="N35" i="5"/>
  <c r="AO37" i="2"/>
  <c r="M35" i="5"/>
  <c r="AN37" i="2"/>
  <c r="L35" i="5"/>
  <c r="AM37" i="2"/>
  <c r="K35" i="5"/>
  <c r="AL37" i="2"/>
  <c r="Q35" i="4"/>
  <c r="AK37" i="2"/>
  <c r="P35" i="4"/>
  <c r="AJ37" i="2"/>
  <c r="O35" i="4"/>
  <c r="AI37" i="2"/>
  <c r="N35" i="4"/>
  <c r="AH37" i="2"/>
  <c r="M35" i="4"/>
  <c r="AG37" i="2"/>
  <c r="L35" i="4"/>
  <c r="AF37" i="2"/>
  <c r="AE37" i="2"/>
  <c r="I35" i="5"/>
  <c r="AB37" i="2"/>
  <c r="AA37" i="2"/>
  <c r="Z37" i="2"/>
  <c r="G35" i="4"/>
  <c r="Y37" i="2"/>
  <c r="W37" i="2"/>
  <c r="V37" i="2"/>
  <c r="H35" i="5"/>
  <c r="U37" i="2"/>
  <c r="G35" i="5"/>
  <c r="T37" i="2"/>
  <c r="F35" i="5"/>
  <c r="S37" i="2"/>
  <c r="E35" i="5"/>
  <c r="R37" i="2"/>
  <c r="D35" i="5"/>
  <c r="Q37" i="2"/>
  <c r="C35" i="5"/>
  <c r="P37" i="2"/>
  <c r="B35" i="5"/>
  <c r="O37" i="2"/>
  <c r="C34" i="3"/>
  <c r="N37" i="2"/>
  <c r="F35" i="4"/>
  <c r="M37" i="2"/>
  <c r="E35" i="4"/>
  <c r="L37" i="2"/>
  <c r="D35" i="4"/>
  <c r="K37" i="2"/>
  <c r="C35" i="4"/>
  <c r="J37" i="2"/>
  <c r="B35" i="4"/>
  <c r="I37" i="2"/>
  <c r="J35" i="5"/>
  <c r="H37" i="2"/>
  <c r="B34" i="3"/>
  <c r="G37" i="2"/>
  <c r="F37" i="2"/>
  <c r="E37" i="2"/>
  <c r="D37" i="2"/>
  <c r="B37" i="2"/>
  <c r="A37" i="2"/>
  <c r="BD36" i="2"/>
  <c r="BC36" i="2"/>
  <c r="BB36" i="2"/>
  <c r="BA36" i="2"/>
  <c r="AZ36" i="2"/>
  <c r="I33" i="3"/>
  <c r="AY36" i="2"/>
  <c r="H33" i="3"/>
  <c r="AX36" i="2"/>
  <c r="G33" i="3"/>
  <c r="AW36" i="2"/>
  <c r="F33" i="3"/>
  <c r="AV36" i="2"/>
  <c r="E33" i="3"/>
  <c r="AU36" i="2"/>
  <c r="D33" i="3"/>
  <c r="AS36" i="2"/>
  <c r="AR36" i="2"/>
  <c r="AQ36" i="2"/>
  <c r="O34" i="5"/>
  <c r="AP36" i="2"/>
  <c r="N34" i="5"/>
  <c r="AO36" i="2"/>
  <c r="M34" i="5"/>
  <c r="AN36" i="2"/>
  <c r="L34" i="5"/>
  <c r="AM36" i="2"/>
  <c r="K34" i="5"/>
  <c r="AL36" i="2"/>
  <c r="Q34" i="4"/>
  <c r="AK36" i="2"/>
  <c r="P34" i="4"/>
  <c r="AJ36" i="2"/>
  <c r="O34" i="4"/>
  <c r="AI36" i="2"/>
  <c r="N34" i="4"/>
  <c r="AH36" i="2"/>
  <c r="M34" i="4"/>
  <c r="AG36" i="2"/>
  <c r="L34" i="4"/>
  <c r="AF36" i="2"/>
  <c r="AE36" i="2"/>
  <c r="I34" i="5"/>
  <c r="AB36" i="2"/>
  <c r="AA36" i="2"/>
  <c r="Z36" i="2"/>
  <c r="G34" i="4"/>
  <c r="Y36" i="2"/>
  <c r="W36" i="2"/>
  <c r="V36" i="2"/>
  <c r="H34" i="5"/>
  <c r="U36" i="2"/>
  <c r="G34" i="5"/>
  <c r="T36" i="2"/>
  <c r="F34" i="5"/>
  <c r="S36" i="2"/>
  <c r="E34" i="5"/>
  <c r="R36" i="2"/>
  <c r="D34" i="5"/>
  <c r="Q36" i="2"/>
  <c r="C34" i="5"/>
  <c r="P36" i="2"/>
  <c r="B34" i="5"/>
  <c r="O36" i="2"/>
  <c r="C33" i="3"/>
  <c r="N36" i="2"/>
  <c r="F34" i="4"/>
  <c r="M36" i="2"/>
  <c r="E34" i="4"/>
  <c r="L36" i="2"/>
  <c r="D34" i="4"/>
  <c r="K36" i="2"/>
  <c r="C34" i="4"/>
  <c r="J36" i="2"/>
  <c r="B34" i="4"/>
  <c r="I36" i="2"/>
  <c r="J34" i="5"/>
  <c r="H36" i="2"/>
  <c r="B33" i="3"/>
  <c r="G36" i="2"/>
  <c r="F36" i="2"/>
  <c r="E36" i="2"/>
  <c r="D36" i="2"/>
  <c r="B36" i="2"/>
  <c r="A36" i="2"/>
  <c r="BD35" i="2"/>
  <c r="BC35" i="2"/>
  <c r="BB35" i="2"/>
  <c r="BA35" i="2"/>
  <c r="AZ35" i="2"/>
  <c r="I32" i="3"/>
  <c r="AY35" i="2"/>
  <c r="H32" i="3"/>
  <c r="AX35" i="2"/>
  <c r="G32" i="3"/>
  <c r="AW35" i="2"/>
  <c r="F32" i="3"/>
  <c r="AV35" i="2"/>
  <c r="E32" i="3"/>
  <c r="AU35" i="2"/>
  <c r="D32" i="3"/>
  <c r="AS35" i="2"/>
  <c r="AR35" i="2"/>
  <c r="AQ35" i="2"/>
  <c r="O33" i="5"/>
  <c r="AP35" i="2"/>
  <c r="N33" i="5"/>
  <c r="AO35" i="2"/>
  <c r="M33" i="5"/>
  <c r="AN35" i="2"/>
  <c r="L33" i="5"/>
  <c r="AM35" i="2"/>
  <c r="K33" i="5"/>
  <c r="AL35" i="2"/>
  <c r="Q33" i="4"/>
  <c r="AK35" i="2"/>
  <c r="P33" i="4"/>
  <c r="AJ35" i="2"/>
  <c r="O33" i="4"/>
  <c r="AI35" i="2"/>
  <c r="N33" i="4"/>
  <c r="AH35" i="2"/>
  <c r="M33" i="4"/>
  <c r="AG35" i="2"/>
  <c r="L33" i="4"/>
  <c r="AF35" i="2"/>
  <c r="AE35" i="2"/>
  <c r="I33" i="5"/>
  <c r="AB35" i="2"/>
  <c r="AA35" i="2"/>
  <c r="Z35" i="2"/>
  <c r="G33" i="4"/>
  <c r="Y35" i="2"/>
  <c r="W35" i="2"/>
  <c r="V35" i="2"/>
  <c r="H33" i="5"/>
  <c r="U35" i="2"/>
  <c r="G33" i="5"/>
  <c r="T35" i="2"/>
  <c r="F33" i="5"/>
  <c r="S35" i="2"/>
  <c r="E33" i="5"/>
  <c r="R35" i="2"/>
  <c r="D33" i="5"/>
  <c r="Q35" i="2"/>
  <c r="C33" i="5"/>
  <c r="P35" i="2"/>
  <c r="B33" i="5"/>
  <c r="O35" i="2"/>
  <c r="C32" i="3"/>
  <c r="N35" i="2"/>
  <c r="F33" i="4"/>
  <c r="M35" i="2"/>
  <c r="E33" i="4"/>
  <c r="L35" i="2"/>
  <c r="D33" i="4"/>
  <c r="K35" i="2"/>
  <c r="C33" i="4"/>
  <c r="J35" i="2"/>
  <c r="B33" i="4"/>
  <c r="I35" i="2"/>
  <c r="J33" i="5"/>
  <c r="H35" i="2"/>
  <c r="B32" i="3"/>
  <c r="G35" i="2"/>
  <c r="F35" i="2"/>
  <c r="E35" i="2"/>
  <c r="D35" i="2"/>
  <c r="B35" i="2"/>
  <c r="A35" i="2"/>
  <c r="BD34" i="2"/>
  <c r="BC34" i="2"/>
  <c r="BB34" i="2"/>
  <c r="BA34" i="2"/>
  <c r="AZ34" i="2"/>
  <c r="I31" i="3"/>
  <c r="AY34" i="2"/>
  <c r="H31" i="3"/>
  <c r="AX34" i="2"/>
  <c r="G31" i="3"/>
  <c r="AW34" i="2"/>
  <c r="F31" i="3"/>
  <c r="AV34" i="2"/>
  <c r="E31" i="3"/>
  <c r="AU34" i="2"/>
  <c r="D31" i="3"/>
  <c r="AS34" i="2"/>
  <c r="AR34" i="2"/>
  <c r="AQ34" i="2"/>
  <c r="O32" i="5"/>
  <c r="AP34" i="2"/>
  <c r="N32" i="5"/>
  <c r="AO34" i="2"/>
  <c r="M32" i="5"/>
  <c r="AN34" i="2"/>
  <c r="L32" i="5"/>
  <c r="AM34" i="2"/>
  <c r="K32" i="5"/>
  <c r="AL34" i="2"/>
  <c r="Q32" i="4"/>
  <c r="AK34" i="2"/>
  <c r="P32" i="4"/>
  <c r="AJ34" i="2"/>
  <c r="O32" i="4"/>
  <c r="AI34" i="2"/>
  <c r="N32" i="4"/>
  <c r="AH34" i="2"/>
  <c r="M32" i="4"/>
  <c r="AG34" i="2"/>
  <c r="L32" i="4"/>
  <c r="AF34" i="2"/>
  <c r="AE34" i="2"/>
  <c r="I32" i="5"/>
  <c r="AB34" i="2"/>
  <c r="AA34" i="2"/>
  <c r="Z34" i="2"/>
  <c r="G32" i="4"/>
  <c r="Y34" i="2"/>
  <c r="W34" i="2"/>
  <c r="V34" i="2"/>
  <c r="H32" i="5"/>
  <c r="U34" i="2"/>
  <c r="G32" i="5"/>
  <c r="T34" i="2"/>
  <c r="F32" i="5"/>
  <c r="S34" i="2"/>
  <c r="E32" i="5"/>
  <c r="R34" i="2"/>
  <c r="D32" i="5"/>
  <c r="Q34" i="2"/>
  <c r="C32" i="5"/>
  <c r="P34" i="2"/>
  <c r="B32" i="5"/>
  <c r="O34" i="2"/>
  <c r="C31" i="3"/>
  <c r="N34" i="2"/>
  <c r="F32" i="4"/>
  <c r="M34" i="2"/>
  <c r="E32" i="4"/>
  <c r="L34" i="2"/>
  <c r="D32" i="4"/>
  <c r="K34" i="2"/>
  <c r="C32" i="4"/>
  <c r="J34" i="2"/>
  <c r="B32" i="4"/>
  <c r="I34" i="2"/>
  <c r="J32" i="5"/>
  <c r="H34" i="2"/>
  <c r="B31" i="3"/>
  <c r="G34" i="2"/>
  <c r="F34" i="2"/>
  <c r="E34" i="2"/>
  <c r="D34" i="2"/>
  <c r="B34" i="2"/>
  <c r="A34" i="2"/>
  <c r="BD33" i="2"/>
  <c r="BC33" i="2"/>
  <c r="BB33" i="2"/>
  <c r="BA33" i="2"/>
  <c r="AZ33" i="2"/>
  <c r="I30" i="3"/>
  <c r="AY33" i="2"/>
  <c r="H30" i="3"/>
  <c r="AX33" i="2"/>
  <c r="G30" i="3"/>
  <c r="AW33" i="2"/>
  <c r="F30" i="3"/>
  <c r="AV33" i="2"/>
  <c r="E30" i="3"/>
  <c r="AU33" i="2"/>
  <c r="D30" i="3"/>
  <c r="AS33" i="2"/>
  <c r="AR33" i="2"/>
  <c r="AQ33" i="2"/>
  <c r="O31" i="5"/>
  <c r="AP33" i="2"/>
  <c r="N31" i="5"/>
  <c r="AO33" i="2"/>
  <c r="M31" i="5"/>
  <c r="AN33" i="2"/>
  <c r="L31" i="5"/>
  <c r="AM33" i="2"/>
  <c r="K31" i="5"/>
  <c r="AL33" i="2"/>
  <c r="Q31" i="4"/>
  <c r="AK33" i="2"/>
  <c r="P31" i="4"/>
  <c r="AJ33" i="2"/>
  <c r="O31" i="4"/>
  <c r="AI33" i="2"/>
  <c r="N31" i="4"/>
  <c r="AH33" i="2"/>
  <c r="M31" i="4"/>
  <c r="AG33" i="2"/>
  <c r="L31" i="4"/>
  <c r="AF33" i="2"/>
  <c r="AE33" i="2"/>
  <c r="I31" i="5"/>
  <c r="AB33" i="2"/>
  <c r="AA33" i="2"/>
  <c r="Z33" i="2"/>
  <c r="G31" i="4"/>
  <c r="Y33" i="2"/>
  <c r="W33" i="2"/>
  <c r="V33" i="2"/>
  <c r="H31" i="5"/>
  <c r="U33" i="2"/>
  <c r="G31" i="5"/>
  <c r="T33" i="2"/>
  <c r="F31" i="5"/>
  <c r="S33" i="2"/>
  <c r="E31" i="5"/>
  <c r="R33" i="2"/>
  <c r="D31" i="5"/>
  <c r="Q33" i="2"/>
  <c r="C31" i="5"/>
  <c r="P33" i="2"/>
  <c r="B31" i="5"/>
  <c r="O33" i="2"/>
  <c r="C30" i="3"/>
  <c r="N33" i="2"/>
  <c r="F31" i="4"/>
  <c r="M33" i="2"/>
  <c r="E31" i="4"/>
  <c r="L33" i="2"/>
  <c r="D31" i="4"/>
  <c r="K33" i="2"/>
  <c r="C31" i="4"/>
  <c r="J33" i="2"/>
  <c r="B31" i="4"/>
  <c r="I33" i="2"/>
  <c r="J31" i="5"/>
  <c r="H33" i="2"/>
  <c r="B30" i="3"/>
  <c r="G33" i="2"/>
  <c r="F33" i="2"/>
  <c r="E33" i="2"/>
  <c r="D33" i="2"/>
  <c r="B33" i="2"/>
  <c r="A33" i="2"/>
  <c r="BD32" i="2"/>
  <c r="BC32" i="2"/>
  <c r="BB32" i="2"/>
  <c r="BA32" i="2"/>
  <c r="AZ32" i="2"/>
  <c r="I29" i="3"/>
  <c r="AY32" i="2"/>
  <c r="H29" i="3"/>
  <c r="AX32" i="2"/>
  <c r="G29" i="3"/>
  <c r="AW32" i="2"/>
  <c r="F29" i="3"/>
  <c r="AV32" i="2"/>
  <c r="E29" i="3"/>
  <c r="AU32" i="2"/>
  <c r="D29" i="3"/>
  <c r="AS32" i="2"/>
  <c r="AR32" i="2"/>
  <c r="AQ32" i="2"/>
  <c r="O30" i="5"/>
  <c r="AP32" i="2"/>
  <c r="N30" i="5"/>
  <c r="AO32" i="2"/>
  <c r="M30" i="5"/>
  <c r="AN32" i="2"/>
  <c r="L30" i="5"/>
  <c r="AM32" i="2"/>
  <c r="K30" i="5"/>
  <c r="AL32" i="2"/>
  <c r="Q30" i="4"/>
  <c r="AK32" i="2"/>
  <c r="P30" i="4"/>
  <c r="AJ32" i="2"/>
  <c r="O30" i="4"/>
  <c r="AI32" i="2"/>
  <c r="N30" i="4"/>
  <c r="AH32" i="2"/>
  <c r="M30" i="4"/>
  <c r="AG32" i="2"/>
  <c r="L30" i="4"/>
  <c r="AF32" i="2"/>
  <c r="AE32" i="2"/>
  <c r="I30" i="5"/>
  <c r="AB32" i="2"/>
  <c r="AA32" i="2"/>
  <c r="Z32" i="2"/>
  <c r="G30" i="4"/>
  <c r="Y32" i="2"/>
  <c r="W32" i="2"/>
  <c r="V32" i="2"/>
  <c r="H30" i="5"/>
  <c r="U32" i="2"/>
  <c r="G30" i="5"/>
  <c r="T32" i="2"/>
  <c r="F30" i="5"/>
  <c r="S32" i="2"/>
  <c r="E30" i="5"/>
  <c r="R32" i="2"/>
  <c r="D30" i="5"/>
  <c r="Q32" i="2"/>
  <c r="C30" i="5"/>
  <c r="P32" i="2"/>
  <c r="B30" i="5"/>
  <c r="O32" i="2"/>
  <c r="C29" i="3"/>
  <c r="N32" i="2"/>
  <c r="F30" i="4"/>
  <c r="M32" i="2"/>
  <c r="E30" i="4"/>
  <c r="L32" i="2"/>
  <c r="D30" i="4"/>
  <c r="K32" i="2"/>
  <c r="C30" i="4"/>
  <c r="J32" i="2"/>
  <c r="B30" i="4"/>
  <c r="I32" i="2"/>
  <c r="J30" i="5"/>
  <c r="H32" i="2"/>
  <c r="B29" i="3"/>
  <c r="G32" i="2"/>
  <c r="F32" i="2"/>
  <c r="E32" i="2"/>
  <c r="D32" i="2"/>
  <c r="B32" i="2"/>
  <c r="A32" i="2"/>
  <c r="BD31" i="2"/>
  <c r="BC31" i="2"/>
  <c r="BB31" i="2"/>
  <c r="BA31" i="2"/>
  <c r="AZ31" i="2"/>
  <c r="I28" i="3"/>
  <c r="AY31" i="2"/>
  <c r="H28" i="3"/>
  <c r="AX31" i="2"/>
  <c r="G28" i="3"/>
  <c r="AW31" i="2"/>
  <c r="F28" i="3"/>
  <c r="AV31" i="2"/>
  <c r="E28" i="3"/>
  <c r="AU31" i="2"/>
  <c r="D28" i="3"/>
  <c r="AS31" i="2"/>
  <c r="AR31" i="2"/>
  <c r="AQ31" i="2"/>
  <c r="O29" i="5"/>
  <c r="AP31" i="2"/>
  <c r="N29" i="5"/>
  <c r="AO31" i="2"/>
  <c r="M29" i="5"/>
  <c r="AN31" i="2"/>
  <c r="L29" i="5"/>
  <c r="AM31" i="2"/>
  <c r="K29" i="5"/>
  <c r="AL31" i="2"/>
  <c r="Q29" i="4"/>
  <c r="AK31" i="2"/>
  <c r="P29" i="4"/>
  <c r="AJ31" i="2"/>
  <c r="O29" i="4"/>
  <c r="AI31" i="2"/>
  <c r="N29" i="4"/>
  <c r="AH31" i="2"/>
  <c r="M29" i="4"/>
  <c r="AG31" i="2"/>
  <c r="L29" i="4"/>
  <c r="AF31" i="2"/>
  <c r="AE31" i="2"/>
  <c r="I29" i="5"/>
  <c r="AB31" i="2"/>
  <c r="AA31" i="2"/>
  <c r="Z31" i="2"/>
  <c r="G29" i="4"/>
  <c r="Y31" i="2"/>
  <c r="W31" i="2"/>
  <c r="V31" i="2"/>
  <c r="H29" i="5"/>
  <c r="U31" i="2"/>
  <c r="G29" i="5"/>
  <c r="T31" i="2"/>
  <c r="F29" i="5"/>
  <c r="S31" i="2"/>
  <c r="E29" i="5"/>
  <c r="R31" i="2"/>
  <c r="D29" i="5"/>
  <c r="Q31" i="2"/>
  <c r="C29" i="5"/>
  <c r="P31" i="2"/>
  <c r="B29" i="5"/>
  <c r="O31" i="2"/>
  <c r="C28" i="3"/>
  <c r="N31" i="2"/>
  <c r="F29" i="4"/>
  <c r="M31" i="2"/>
  <c r="E29" i="4"/>
  <c r="L31" i="2"/>
  <c r="D29" i="4"/>
  <c r="K31" i="2"/>
  <c r="C29" i="4"/>
  <c r="J31" i="2"/>
  <c r="B29" i="4"/>
  <c r="I31" i="2"/>
  <c r="J29" i="5"/>
  <c r="H31" i="2"/>
  <c r="B28" i="3"/>
  <c r="G31" i="2"/>
  <c r="F31" i="2"/>
  <c r="E31" i="2"/>
  <c r="D31" i="2"/>
  <c r="B31" i="2"/>
  <c r="A31" i="2"/>
  <c r="BD30" i="2"/>
  <c r="BC30" i="2"/>
  <c r="BB30" i="2"/>
  <c r="BA30" i="2"/>
  <c r="AZ30" i="2"/>
  <c r="I27" i="3"/>
  <c r="AY30" i="2"/>
  <c r="H27" i="3"/>
  <c r="AX30" i="2"/>
  <c r="G27" i="3"/>
  <c r="AW30" i="2"/>
  <c r="F27" i="3"/>
  <c r="AV30" i="2"/>
  <c r="E27" i="3"/>
  <c r="AU30" i="2"/>
  <c r="D27" i="3"/>
  <c r="AS30" i="2"/>
  <c r="AR30" i="2"/>
  <c r="AQ30" i="2"/>
  <c r="O28" i="5"/>
  <c r="AP30" i="2"/>
  <c r="N28" i="5"/>
  <c r="AO30" i="2"/>
  <c r="M28" i="5"/>
  <c r="AN30" i="2"/>
  <c r="L28" i="5"/>
  <c r="AM30" i="2"/>
  <c r="K28" i="5"/>
  <c r="AL30" i="2"/>
  <c r="Q28" i="4"/>
  <c r="AK30" i="2"/>
  <c r="P28" i="4"/>
  <c r="AJ30" i="2"/>
  <c r="O28" i="4"/>
  <c r="AI30" i="2"/>
  <c r="N28" i="4"/>
  <c r="AH30" i="2"/>
  <c r="M28" i="4"/>
  <c r="AG30" i="2"/>
  <c r="L28" i="4"/>
  <c r="AF30" i="2"/>
  <c r="AE30" i="2"/>
  <c r="I28" i="5"/>
  <c r="AB30" i="2"/>
  <c r="AA30" i="2"/>
  <c r="Z30" i="2"/>
  <c r="G28" i="4"/>
  <c r="Y30" i="2"/>
  <c r="W30" i="2"/>
  <c r="V30" i="2"/>
  <c r="H28" i="5"/>
  <c r="U30" i="2"/>
  <c r="G28" i="5"/>
  <c r="T30" i="2"/>
  <c r="F28" i="5"/>
  <c r="S30" i="2"/>
  <c r="E28" i="5"/>
  <c r="R30" i="2"/>
  <c r="D28" i="5"/>
  <c r="Q30" i="2"/>
  <c r="C28" i="5"/>
  <c r="P30" i="2"/>
  <c r="B28" i="5"/>
  <c r="O30" i="2"/>
  <c r="C27" i="3"/>
  <c r="N30" i="2"/>
  <c r="F28" i="4"/>
  <c r="M30" i="2"/>
  <c r="E28" i="4"/>
  <c r="L30" i="2"/>
  <c r="D28" i="4"/>
  <c r="K30" i="2"/>
  <c r="C28" i="4"/>
  <c r="J30" i="2"/>
  <c r="B28" i="4"/>
  <c r="I30" i="2"/>
  <c r="J28" i="5"/>
  <c r="H30" i="2"/>
  <c r="B27" i="3"/>
  <c r="G30" i="2"/>
  <c r="F30" i="2"/>
  <c r="E30" i="2"/>
  <c r="D30" i="2"/>
  <c r="B30" i="2"/>
  <c r="A30" i="2"/>
  <c r="BD29" i="2"/>
  <c r="BC29" i="2"/>
  <c r="BB29" i="2"/>
  <c r="BA29" i="2"/>
  <c r="AZ29" i="2"/>
  <c r="I26" i="3"/>
  <c r="AY29" i="2"/>
  <c r="H26" i="3"/>
  <c r="AX29" i="2"/>
  <c r="G26" i="3"/>
  <c r="AW29" i="2"/>
  <c r="F26" i="3"/>
  <c r="AV29" i="2"/>
  <c r="E26" i="3"/>
  <c r="AU29" i="2"/>
  <c r="D26" i="3"/>
  <c r="AS29" i="2"/>
  <c r="AR29" i="2"/>
  <c r="AQ29" i="2"/>
  <c r="O27" i="5"/>
  <c r="AP29" i="2"/>
  <c r="N27" i="5"/>
  <c r="AO29" i="2"/>
  <c r="M27" i="5"/>
  <c r="AN29" i="2"/>
  <c r="L27" i="5"/>
  <c r="AM29" i="2"/>
  <c r="K27" i="5"/>
  <c r="AL29" i="2"/>
  <c r="Q27" i="4"/>
  <c r="AK29" i="2"/>
  <c r="P27" i="4"/>
  <c r="AJ29" i="2"/>
  <c r="O27" i="4"/>
  <c r="AI29" i="2"/>
  <c r="N27" i="4"/>
  <c r="AH29" i="2"/>
  <c r="M27" i="4"/>
  <c r="AG29" i="2"/>
  <c r="L27" i="4"/>
  <c r="AF29" i="2"/>
  <c r="AE29" i="2"/>
  <c r="I27" i="5"/>
  <c r="AB29" i="2"/>
  <c r="AA29" i="2"/>
  <c r="Z29" i="2"/>
  <c r="G27" i="4"/>
  <c r="Y29" i="2"/>
  <c r="W29" i="2"/>
  <c r="V29" i="2"/>
  <c r="H27" i="5"/>
  <c r="U29" i="2"/>
  <c r="G27" i="5"/>
  <c r="T29" i="2"/>
  <c r="F27" i="5"/>
  <c r="S29" i="2"/>
  <c r="E27" i="5"/>
  <c r="R29" i="2"/>
  <c r="D27" i="5"/>
  <c r="Q29" i="2"/>
  <c r="C27" i="5"/>
  <c r="P29" i="2"/>
  <c r="B27" i="5"/>
  <c r="O29" i="2"/>
  <c r="C26" i="3"/>
  <c r="N29" i="2"/>
  <c r="F27" i="4"/>
  <c r="M29" i="2"/>
  <c r="E27" i="4"/>
  <c r="L29" i="2"/>
  <c r="D27" i="4"/>
  <c r="K29" i="2"/>
  <c r="C27" i="4"/>
  <c r="J29" i="2"/>
  <c r="B27" i="4"/>
  <c r="I29" i="2"/>
  <c r="J27" i="5"/>
  <c r="H29" i="2"/>
  <c r="B26" i="3"/>
  <c r="G29" i="2"/>
  <c r="F29" i="2"/>
  <c r="E29" i="2"/>
  <c r="D29" i="2"/>
  <c r="B29" i="2"/>
  <c r="A29" i="2"/>
  <c r="BD28" i="2"/>
  <c r="BC28" i="2"/>
  <c r="BB28" i="2"/>
  <c r="BA28" i="2"/>
  <c r="AZ28" i="2"/>
  <c r="I25" i="3"/>
  <c r="AY28" i="2"/>
  <c r="H25" i="3"/>
  <c r="AX28" i="2"/>
  <c r="G25" i="3"/>
  <c r="AW28" i="2"/>
  <c r="F25" i="3"/>
  <c r="AV28" i="2"/>
  <c r="E25" i="3"/>
  <c r="AU28" i="2"/>
  <c r="D25" i="3"/>
  <c r="AS28" i="2"/>
  <c r="AR28" i="2"/>
  <c r="AQ28" i="2"/>
  <c r="O26" i="5"/>
  <c r="AP28" i="2"/>
  <c r="N26" i="5"/>
  <c r="AO28" i="2"/>
  <c r="M26" i="5"/>
  <c r="AN28" i="2"/>
  <c r="L26" i="5"/>
  <c r="AM28" i="2"/>
  <c r="K26" i="5"/>
  <c r="AL28" i="2"/>
  <c r="Q26" i="4"/>
  <c r="AK28" i="2"/>
  <c r="P26" i="4"/>
  <c r="AJ28" i="2"/>
  <c r="O26" i="4"/>
  <c r="AI28" i="2"/>
  <c r="N26" i="4"/>
  <c r="AH28" i="2"/>
  <c r="M26" i="4"/>
  <c r="AG28" i="2"/>
  <c r="L26" i="4"/>
  <c r="AF28" i="2"/>
  <c r="AE28" i="2"/>
  <c r="I26" i="5"/>
  <c r="AB28" i="2"/>
  <c r="AA28" i="2"/>
  <c r="Z28" i="2"/>
  <c r="G26" i="4"/>
  <c r="Y28" i="2"/>
  <c r="W28" i="2"/>
  <c r="V28" i="2"/>
  <c r="H26" i="5"/>
  <c r="U28" i="2"/>
  <c r="G26" i="5"/>
  <c r="T28" i="2"/>
  <c r="F26" i="5"/>
  <c r="S28" i="2"/>
  <c r="E26" i="5"/>
  <c r="R28" i="2"/>
  <c r="D26" i="5"/>
  <c r="Q28" i="2"/>
  <c r="C26" i="5"/>
  <c r="P28" i="2"/>
  <c r="B26" i="5"/>
  <c r="O28" i="2"/>
  <c r="C25" i="3"/>
  <c r="N28" i="2"/>
  <c r="F26" i="4"/>
  <c r="M28" i="2"/>
  <c r="E26" i="4"/>
  <c r="L28" i="2"/>
  <c r="D26" i="4"/>
  <c r="K28" i="2"/>
  <c r="C26" i="4"/>
  <c r="J28" i="2"/>
  <c r="B26" i="4"/>
  <c r="I28" i="2"/>
  <c r="J26" i="5"/>
  <c r="H28" i="2"/>
  <c r="B25" i="3"/>
  <c r="G28" i="2"/>
  <c r="F28" i="2"/>
  <c r="E28" i="2"/>
  <c r="D28" i="2"/>
  <c r="B28" i="2"/>
  <c r="A28" i="2"/>
  <c r="BD27" i="2"/>
  <c r="BC27" i="2"/>
  <c r="BB27" i="2"/>
  <c r="BA27" i="2"/>
  <c r="AZ27" i="2"/>
  <c r="I24" i="3"/>
  <c r="AY27" i="2"/>
  <c r="H24" i="3"/>
  <c r="AX27" i="2"/>
  <c r="G24" i="3"/>
  <c r="AW27" i="2"/>
  <c r="F24" i="3"/>
  <c r="AV27" i="2"/>
  <c r="E24" i="3"/>
  <c r="AU27" i="2"/>
  <c r="D24" i="3"/>
  <c r="AS27" i="2"/>
  <c r="AR27" i="2"/>
  <c r="AQ27" i="2"/>
  <c r="O25" i="5"/>
  <c r="AP27" i="2"/>
  <c r="N25" i="5"/>
  <c r="AO27" i="2"/>
  <c r="M25" i="5"/>
  <c r="AN27" i="2"/>
  <c r="L25" i="5"/>
  <c r="AM27" i="2"/>
  <c r="K25" i="5"/>
  <c r="AL27" i="2"/>
  <c r="Q25" i="4"/>
  <c r="AK27" i="2"/>
  <c r="P25" i="4"/>
  <c r="AJ27" i="2"/>
  <c r="O25" i="4"/>
  <c r="AI27" i="2"/>
  <c r="N25" i="4"/>
  <c r="AH27" i="2"/>
  <c r="M25" i="4"/>
  <c r="AG27" i="2"/>
  <c r="L25" i="4"/>
  <c r="AF27" i="2"/>
  <c r="AE27" i="2"/>
  <c r="I25" i="5"/>
  <c r="AB27" i="2"/>
  <c r="AA27" i="2"/>
  <c r="Z27" i="2"/>
  <c r="G25" i="4"/>
  <c r="Y27" i="2"/>
  <c r="W27" i="2"/>
  <c r="V27" i="2"/>
  <c r="H25" i="5"/>
  <c r="U27" i="2"/>
  <c r="G25" i="5"/>
  <c r="T27" i="2"/>
  <c r="F25" i="5"/>
  <c r="S27" i="2"/>
  <c r="E25" i="5"/>
  <c r="R27" i="2"/>
  <c r="D25" i="5"/>
  <c r="Q27" i="2"/>
  <c r="C25" i="5"/>
  <c r="P27" i="2"/>
  <c r="B25" i="5"/>
  <c r="O27" i="2"/>
  <c r="C24" i="3"/>
  <c r="N27" i="2"/>
  <c r="F25" i="4"/>
  <c r="M27" i="2"/>
  <c r="E25" i="4"/>
  <c r="L27" i="2"/>
  <c r="D25" i="4"/>
  <c r="K27" i="2"/>
  <c r="C25" i="4"/>
  <c r="J27" i="2"/>
  <c r="B25" i="4"/>
  <c r="I27" i="2"/>
  <c r="J25" i="5"/>
  <c r="H27" i="2"/>
  <c r="B24" i="3"/>
  <c r="G27" i="2"/>
  <c r="F27" i="2"/>
  <c r="E27" i="2"/>
  <c r="D27" i="2"/>
  <c r="B27" i="2"/>
  <c r="A27" i="2"/>
  <c r="BD26" i="2"/>
  <c r="BC26" i="2"/>
  <c r="BB26" i="2"/>
  <c r="BA26" i="2"/>
  <c r="AZ26" i="2"/>
  <c r="I23" i="3"/>
  <c r="AY26" i="2"/>
  <c r="H23" i="3"/>
  <c r="AX26" i="2"/>
  <c r="G23" i="3"/>
  <c r="AW26" i="2"/>
  <c r="F23" i="3"/>
  <c r="AV26" i="2"/>
  <c r="E23" i="3"/>
  <c r="AU26" i="2"/>
  <c r="D23" i="3"/>
  <c r="AS26" i="2"/>
  <c r="AR26" i="2"/>
  <c r="AQ26" i="2"/>
  <c r="O24" i="5"/>
  <c r="AP26" i="2"/>
  <c r="N24" i="5"/>
  <c r="AO26" i="2"/>
  <c r="M24" i="5"/>
  <c r="AN26" i="2"/>
  <c r="L24" i="5"/>
  <c r="AM26" i="2"/>
  <c r="K24" i="5"/>
  <c r="AL26" i="2"/>
  <c r="Q24" i="4"/>
  <c r="AK26" i="2"/>
  <c r="P24" i="4"/>
  <c r="AJ26" i="2"/>
  <c r="O24" i="4"/>
  <c r="AI26" i="2"/>
  <c r="N24" i="4"/>
  <c r="AH26" i="2"/>
  <c r="M24" i="4"/>
  <c r="AG26" i="2"/>
  <c r="L24" i="4"/>
  <c r="AF26" i="2"/>
  <c r="AE26" i="2"/>
  <c r="I24" i="5"/>
  <c r="AB26" i="2"/>
  <c r="AA26" i="2"/>
  <c r="Z26" i="2"/>
  <c r="G24" i="4"/>
  <c r="Y26" i="2"/>
  <c r="W26" i="2"/>
  <c r="V26" i="2"/>
  <c r="H24" i="5"/>
  <c r="U26" i="2"/>
  <c r="G24" i="5"/>
  <c r="T26" i="2"/>
  <c r="F24" i="5"/>
  <c r="S26" i="2"/>
  <c r="E24" i="5"/>
  <c r="R26" i="2"/>
  <c r="D24" i="5"/>
  <c r="Q26" i="2"/>
  <c r="C24" i="5"/>
  <c r="P26" i="2"/>
  <c r="B24" i="5"/>
  <c r="O26" i="2"/>
  <c r="C23" i="3"/>
  <c r="N26" i="2"/>
  <c r="F24" i="4"/>
  <c r="M26" i="2"/>
  <c r="E24" i="4"/>
  <c r="L26" i="2"/>
  <c r="D24" i="4"/>
  <c r="K26" i="2"/>
  <c r="C24" i="4"/>
  <c r="J26" i="2"/>
  <c r="B24" i="4"/>
  <c r="I26" i="2"/>
  <c r="J24" i="5"/>
  <c r="H26" i="2"/>
  <c r="B23" i="3"/>
  <c r="G26" i="2"/>
  <c r="F26" i="2"/>
  <c r="E26" i="2"/>
  <c r="D26" i="2"/>
  <c r="B26" i="2"/>
  <c r="A26" i="2"/>
  <c r="BD25" i="2"/>
  <c r="BC25" i="2"/>
  <c r="BB25" i="2"/>
  <c r="BA25" i="2"/>
  <c r="AZ25" i="2"/>
  <c r="I22" i="3"/>
  <c r="AY25" i="2"/>
  <c r="H22" i="3"/>
  <c r="AX25" i="2"/>
  <c r="G22" i="3"/>
  <c r="AW25" i="2"/>
  <c r="F22" i="3"/>
  <c r="AV25" i="2"/>
  <c r="E22" i="3"/>
  <c r="AU25" i="2"/>
  <c r="D22" i="3"/>
  <c r="AS25" i="2"/>
  <c r="AR25" i="2"/>
  <c r="AQ25" i="2"/>
  <c r="O23" i="5"/>
  <c r="AP25" i="2"/>
  <c r="N23" i="5"/>
  <c r="AO25" i="2"/>
  <c r="M23" i="5"/>
  <c r="AN25" i="2"/>
  <c r="L23" i="5"/>
  <c r="AM25" i="2"/>
  <c r="K23" i="5"/>
  <c r="AL25" i="2"/>
  <c r="Q23" i="4"/>
  <c r="AK25" i="2"/>
  <c r="P23" i="4"/>
  <c r="AJ25" i="2"/>
  <c r="O23" i="4"/>
  <c r="AI25" i="2"/>
  <c r="N23" i="4"/>
  <c r="AH25" i="2"/>
  <c r="M23" i="4"/>
  <c r="AG25" i="2"/>
  <c r="L23" i="4"/>
  <c r="AF25" i="2"/>
  <c r="AE25" i="2"/>
  <c r="I23" i="5"/>
  <c r="AB25" i="2"/>
  <c r="AA25" i="2"/>
  <c r="Z25" i="2"/>
  <c r="G23" i="4"/>
  <c r="Y25" i="2"/>
  <c r="W25" i="2"/>
  <c r="V25" i="2"/>
  <c r="H23" i="5"/>
  <c r="U25" i="2"/>
  <c r="G23" i="5"/>
  <c r="T25" i="2"/>
  <c r="F23" i="5"/>
  <c r="S25" i="2"/>
  <c r="E23" i="5"/>
  <c r="R25" i="2"/>
  <c r="D23" i="5"/>
  <c r="Q25" i="2"/>
  <c r="C23" i="5"/>
  <c r="P25" i="2"/>
  <c r="B23" i="5"/>
  <c r="O25" i="2"/>
  <c r="C22" i="3"/>
  <c r="N25" i="2"/>
  <c r="F23" i="4"/>
  <c r="M25" i="2"/>
  <c r="E23" i="4"/>
  <c r="L25" i="2"/>
  <c r="D23" i="4"/>
  <c r="K25" i="2"/>
  <c r="C23" i="4"/>
  <c r="J25" i="2"/>
  <c r="B23" i="4"/>
  <c r="I25" i="2"/>
  <c r="J23" i="5"/>
  <c r="H25" i="2"/>
  <c r="B22" i="3"/>
  <c r="G25" i="2"/>
  <c r="F25" i="2"/>
  <c r="E25" i="2"/>
  <c r="D25" i="2"/>
  <c r="B25" i="2"/>
  <c r="A25" i="2"/>
  <c r="BD24" i="2"/>
  <c r="BC24" i="2"/>
  <c r="BB24" i="2"/>
  <c r="BA24" i="2"/>
  <c r="AZ24" i="2"/>
  <c r="I21" i="3"/>
  <c r="AY24" i="2"/>
  <c r="H21" i="3"/>
  <c r="AX24" i="2"/>
  <c r="G21" i="3"/>
  <c r="AW24" i="2"/>
  <c r="F21" i="3"/>
  <c r="AV24" i="2"/>
  <c r="E21" i="3"/>
  <c r="AU24" i="2"/>
  <c r="D21" i="3"/>
  <c r="AS24" i="2"/>
  <c r="AR24" i="2"/>
  <c r="AQ24" i="2"/>
  <c r="O22" i="5"/>
  <c r="AP24" i="2"/>
  <c r="N22" i="5"/>
  <c r="AO24" i="2"/>
  <c r="M22" i="5"/>
  <c r="AN24" i="2"/>
  <c r="L22" i="5"/>
  <c r="AM24" i="2"/>
  <c r="K22" i="5"/>
  <c r="AL24" i="2"/>
  <c r="Q22" i="4"/>
  <c r="AK24" i="2"/>
  <c r="P22" i="4"/>
  <c r="AJ24" i="2"/>
  <c r="O22" i="4"/>
  <c r="AI24" i="2"/>
  <c r="N22" i="4"/>
  <c r="AH24" i="2"/>
  <c r="M22" i="4"/>
  <c r="AG24" i="2"/>
  <c r="L22" i="4"/>
  <c r="AF24" i="2"/>
  <c r="AE24" i="2"/>
  <c r="I22" i="5"/>
  <c r="AB24" i="2"/>
  <c r="AA24" i="2"/>
  <c r="Z24" i="2"/>
  <c r="G22" i="4"/>
  <c r="Y24" i="2"/>
  <c r="W24" i="2"/>
  <c r="V24" i="2"/>
  <c r="H22" i="5"/>
  <c r="U24" i="2"/>
  <c r="G22" i="5"/>
  <c r="T24" i="2"/>
  <c r="F22" i="5"/>
  <c r="S24" i="2"/>
  <c r="E22" i="5"/>
  <c r="R24" i="2"/>
  <c r="D22" i="5"/>
  <c r="Q24" i="2"/>
  <c r="C22" i="5"/>
  <c r="P24" i="2"/>
  <c r="B22" i="5"/>
  <c r="O24" i="2"/>
  <c r="C21" i="3"/>
  <c r="N24" i="2"/>
  <c r="F22" i="4"/>
  <c r="M24" i="2"/>
  <c r="E22" i="4"/>
  <c r="L24" i="2"/>
  <c r="D22" i="4"/>
  <c r="K24" i="2"/>
  <c r="C22" i="4"/>
  <c r="J24" i="2"/>
  <c r="B22" i="4"/>
  <c r="I24" i="2"/>
  <c r="J22" i="5"/>
  <c r="H24" i="2"/>
  <c r="B21" i="3"/>
  <c r="G24" i="2"/>
  <c r="F24" i="2"/>
  <c r="E24" i="2"/>
  <c r="D24" i="2"/>
  <c r="B24" i="2"/>
  <c r="A24" i="2"/>
  <c r="BD23" i="2"/>
  <c r="BC23" i="2"/>
  <c r="BB23" i="2"/>
  <c r="BA23" i="2"/>
  <c r="AZ23" i="2"/>
  <c r="I20" i="3"/>
  <c r="AY23" i="2"/>
  <c r="H20" i="3"/>
  <c r="AX23" i="2"/>
  <c r="G20" i="3"/>
  <c r="AW23" i="2"/>
  <c r="F20" i="3"/>
  <c r="AV23" i="2"/>
  <c r="E20" i="3"/>
  <c r="AU23" i="2"/>
  <c r="D20" i="3"/>
  <c r="AS23" i="2"/>
  <c r="AR23" i="2"/>
  <c r="AQ23" i="2"/>
  <c r="O21" i="5"/>
  <c r="AP23" i="2"/>
  <c r="N21" i="5"/>
  <c r="AO23" i="2"/>
  <c r="M21" i="5"/>
  <c r="AN23" i="2"/>
  <c r="L21" i="5"/>
  <c r="AM23" i="2"/>
  <c r="K21" i="5"/>
  <c r="AL23" i="2"/>
  <c r="Q21" i="4"/>
  <c r="AK23" i="2"/>
  <c r="P21" i="4"/>
  <c r="AJ23" i="2"/>
  <c r="O21" i="4"/>
  <c r="AI23" i="2"/>
  <c r="N21" i="4"/>
  <c r="AH23" i="2"/>
  <c r="M21" i="4"/>
  <c r="AG23" i="2"/>
  <c r="L21" i="4"/>
  <c r="AF23" i="2"/>
  <c r="AE23" i="2"/>
  <c r="I21" i="5"/>
  <c r="AB23" i="2"/>
  <c r="AA23" i="2"/>
  <c r="Z23" i="2"/>
  <c r="G21" i="4"/>
  <c r="Y23" i="2"/>
  <c r="W23" i="2"/>
  <c r="V23" i="2"/>
  <c r="H21" i="5"/>
  <c r="U23" i="2"/>
  <c r="G21" i="5"/>
  <c r="T23" i="2"/>
  <c r="F21" i="5"/>
  <c r="S23" i="2"/>
  <c r="E21" i="5"/>
  <c r="R23" i="2"/>
  <c r="D21" i="5"/>
  <c r="Q23" i="2"/>
  <c r="C21" i="5"/>
  <c r="P23" i="2"/>
  <c r="B21" i="5"/>
  <c r="O23" i="2"/>
  <c r="C20" i="3"/>
  <c r="N23" i="2"/>
  <c r="F21" i="4"/>
  <c r="M23" i="2"/>
  <c r="E21" i="4"/>
  <c r="L23" i="2"/>
  <c r="D21" i="4"/>
  <c r="K23" i="2"/>
  <c r="C21" i="4"/>
  <c r="J23" i="2"/>
  <c r="B21" i="4"/>
  <c r="I23" i="2"/>
  <c r="J21" i="5"/>
  <c r="H23" i="2"/>
  <c r="B20" i="3"/>
  <c r="G23" i="2"/>
  <c r="F23" i="2"/>
  <c r="E23" i="2"/>
  <c r="D23" i="2"/>
  <c r="B23" i="2"/>
  <c r="A23" i="2"/>
  <c r="BD22" i="2"/>
  <c r="BC22" i="2"/>
  <c r="BB22" i="2"/>
  <c r="BA22" i="2"/>
  <c r="AZ22" i="2"/>
  <c r="I19" i="3"/>
  <c r="AY22" i="2"/>
  <c r="H19" i="3"/>
  <c r="AX22" i="2"/>
  <c r="G19" i="3"/>
  <c r="AW22" i="2"/>
  <c r="F19" i="3"/>
  <c r="AV22" i="2"/>
  <c r="E19" i="3"/>
  <c r="AU22" i="2"/>
  <c r="D19" i="3"/>
  <c r="AS22" i="2"/>
  <c r="AR22" i="2"/>
  <c r="AQ22" i="2"/>
  <c r="O20" i="5"/>
  <c r="AP22" i="2"/>
  <c r="N20" i="5"/>
  <c r="AO22" i="2"/>
  <c r="M20" i="5"/>
  <c r="AN22" i="2"/>
  <c r="L20" i="5"/>
  <c r="AM22" i="2"/>
  <c r="K20" i="5"/>
  <c r="AL22" i="2"/>
  <c r="Q20" i="4"/>
  <c r="AK22" i="2"/>
  <c r="P20" i="4"/>
  <c r="AJ22" i="2"/>
  <c r="O20" i="4"/>
  <c r="AI22" i="2"/>
  <c r="N20" i="4"/>
  <c r="AH22" i="2"/>
  <c r="M20" i="4"/>
  <c r="AG22" i="2"/>
  <c r="L20" i="4"/>
  <c r="AF22" i="2"/>
  <c r="AE22" i="2"/>
  <c r="I20" i="5"/>
  <c r="AB22" i="2"/>
  <c r="AA22" i="2"/>
  <c r="Z22" i="2"/>
  <c r="G20" i="4"/>
  <c r="Y22" i="2"/>
  <c r="W22" i="2"/>
  <c r="V22" i="2"/>
  <c r="H20" i="5"/>
  <c r="U22" i="2"/>
  <c r="G20" i="5"/>
  <c r="T22" i="2"/>
  <c r="F20" i="5"/>
  <c r="S22" i="2"/>
  <c r="E20" i="5"/>
  <c r="R22" i="2"/>
  <c r="D20" i="5"/>
  <c r="Q22" i="2"/>
  <c r="C20" i="5"/>
  <c r="P22" i="2"/>
  <c r="B20" i="5"/>
  <c r="O22" i="2"/>
  <c r="C19" i="3"/>
  <c r="N22" i="2"/>
  <c r="F20" i="4"/>
  <c r="M22" i="2"/>
  <c r="E20" i="4"/>
  <c r="L22" i="2"/>
  <c r="D20" i="4"/>
  <c r="K22" i="2"/>
  <c r="C20" i="4"/>
  <c r="J22" i="2"/>
  <c r="B20" i="4"/>
  <c r="I22" i="2"/>
  <c r="J20" i="5"/>
  <c r="H22" i="2"/>
  <c r="B19" i="3"/>
  <c r="G22" i="2"/>
  <c r="F22" i="2"/>
  <c r="E22" i="2"/>
  <c r="D22" i="2"/>
  <c r="B22" i="2"/>
  <c r="A22" i="2"/>
  <c r="BD21" i="2"/>
  <c r="BC21" i="2"/>
  <c r="BB21" i="2"/>
  <c r="BA21" i="2"/>
  <c r="AZ21" i="2"/>
  <c r="I18" i="3"/>
  <c r="AY21" i="2"/>
  <c r="H18" i="3"/>
  <c r="AX21" i="2"/>
  <c r="G18" i="3"/>
  <c r="AW21" i="2"/>
  <c r="F18" i="3"/>
  <c r="AV21" i="2"/>
  <c r="E18" i="3"/>
  <c r="AU21" i="2"/>
  <c r="D18" i="3"/>
  <c r="AS21" i="2"/>
  <c r="AR21" i="2"/>
  <c r="AQ21" i="2"/>
  <c r="O19" i="5"/>
  <c r="AP21" i="2"/>
  <c r="N19" i="5"/>
  <c r="AO21" i="2"/>
  <c r="M19" i="5"/>
  <c r="AN21" i="2"/>
  <c r="L19" i="5"/>
  <c r="AM21" i="2"/>
  <c r="K19" i="5"/>
  <c r="AL21" i="2"/>
  <c r="Q19" i="4"/>
  <c r="AK21" i="2"/>
  <c r="P19" i="4"/>
  <c r="AJ21" i="2"/>
  <c r="O19" i="4"/>
  <c r="AI21" i="2"/>
  <c r="N19" i="4"/>
  <c r="AH21" i="2"/>
  <c r="M19" i="4"/>
  <c r="AG21" i="2"/>
  <c r="L19" i="4"/>
  <c r="AF21" i="2"/>
  <c r="AE21" i="2"/>
  <c r="I19" i="5"/>
  <c r="AB21" i="2"/>
  <c r="AA21" i="2"/>
  <c r="Z21" i="2"/>
  <c r="G19" i="4"/>
  <c r="Y21" i="2"/>
  <c r="W21" i="2"/>
  <c r="V21" i="2"/>
  <c r="H19" i="5"/>
  <c r="U21" i="2"/>
  <c r="G19" i="5"/>
  <c r="T21" i="2"/>
  <c r="F19" i="5"/>
  <c r="S21" i="2"/>
  <c r="E19" i="5"/>
  <c r="R21" i="2"/>
  <c r="D19" i="5"/>
  <c r="Q21" i="2"/>
  <c r="C19" i="5"/>
  <c r="P21" i="2"/>
  <c r="B19" i="5"/>
  <c r="O21" i="2"/>
  <c r="C18" i="3"/>
  <c r="N21" i="2"/>
  <c r="F19" i="4"/>
  <c r="M21" i="2"/>
  <c r="E19" i="4"/>
  <c r="L21" i="2"/>
  <c r="D19" i="4"/>
  <c r="K21" i="2"/>
  <c r="C19" i="4"/>
  <c r="J21" i="2"/>
  <c r="B19" i="4"/>
  <c r="I21" i="2"/>
  <c r="J19" i="5"/>
  <c r="H21" i="2"/>
  <c r="B18" i="3"/>
  <c r="G21" i="2"/>
  <c r="F21" i="2"/>
  <c r="E21" i="2"/>
  <c r="D21" i="2"/>
  <c r="B21" i="2"/>
  <c r="A21" i="2"/>
  <c r="BD20" i="2"/>
  <c r="BC20" i="2"/>
  <c r="BB20" i="2"/>
  <c r="BA20" i="2"/>
  <c r="AZ20" i="2"/>
  <c r="I17" i="3"/>
  <c r="AY20" i="2"/>
  <c r="H17" i="3"/>
  <c r="AX20" i="2"/>
  <c r="G17" i="3"/>
  <c r="AW20" i="2"/>
  <c r="F17" i="3"/>
  <c r="AV20" i="2"/>
  <c r="E17" i="3"/>
  <c r="AU20" i="2"/>
  <c r="D17" i="3"/>
  <c r="AS20" i="2"/>
  <c r="AR20" i="2"/>
  <c r="AQ20" i="2"/>
  <c r="O18" i="5"/>
  <c r="AP20" i="2"/>
  <c r="N18" i="5"/>
  <c r="AO20" i="2"/>
  <c r="M18" i="5"/>
  <c r="AN20" i="2"/>
  <c r="L18" i="5"/>
  <c r="AM20" i="2"/>
  <c r="K18" i="5"/>
  <c r="AL20" i="2"/>
  <c r="Q18" i="4"/>
  <c r="AK20" i="2"/>
  <c r="P18" i="4"/>
  <c r="AJ20" i="2"/>
  <c r="O18" i="4"/>
  <c r="AI20" i="2"/>
  <c r="N18" i="4"/>
  <c r="AH20" i="2"/>
  <c r="M18" i="4"/>
  <c r="AG20" i="2"/>
  <c r="L18" i="4"/>
  <c r="AF20" i="2"/>
  <c r="AE20" i="2"/>
  <c r="I18" i="5"/>
  <c r="AB20" i="2"/>
  <c r="AA20" i="2"/>
  <c r="Z20" i="2"/>
  <c r="G18" i="4"/>
  <c r="Y20" i="2"/>
  <c r="W20" i="2"/>
  <c r="V20" i="2"/>
  <c r="H18" i="5"/>
  <c r="U20" i="2"/>
  <c r="G18" i="5"/>
  <c r="T20" i="2"/>
  <c r="F18" i="5"/>
  <c r="S20" i="2"/>
  <c r="E18" i="5"/>
  <c r="R20" i="2"/>
  <c r="D18" i="5"/>
  <c r="Q20" i="2"/>
  <c r="C18" i="5"/>
  <c r="P20" i="2"/>
  <c r="B18" i="5"/>
  <c r="O20" i="2"/>
  <c r="C17" i="3"/>
  <c r="N20" i="2"/>
  <c r="F18" i="4"/>
  <c r="M20" i="2"/>
  <c r="E18" i="4"/>
  <c r="L20" i="2"/>
  <c r="D18" i="4"/>
  <c r="K20" i="2"/>
  <c r="C18" i="4"/>
  <c r="J20" i="2"/>
  <c r="B18" i="4"/>
  <c r="I20" i="2"/>
  <c r="J18" i="5"/>
  <c r="H20" i="2"/>
  <c r="B17" i="3"/>
  <c r="G20" i="2"/>
  <c r="F20" i="2"/>
  <c r="E20" i="2"/>
  <c r="D20" i="2"/>
  <c r="B20" i="2"/>
  <c r="A20" i="2"/>
  <c r="BD19" i="2"/>
  <c r="BC19" i="2"/>
  <c r="BB19" i="2"/>
  <c r="BA19" i="2"/>
  <c r="AZ19" i="2"/>
  <c r="I16" i="3"/>
  <c r="AY19" i="2"/>
  <c r="H16" i="3"/>
  <c r="AX19" i="2"/>
  <c r="G16" i="3"/>
  <c r="AW19" i="2"/>
  <c r="F16" i="3"/>
  <c r="AV19" i="2"/>
  <c r="E16" i="3"/>
  <c r="AU19" i="2"/>
  <c r="D16" i="3"/>
  <c r="AS19" i="2"/>
  <c r="AR19" i="2"/>
  <c r="AQ19" i="2"/>
  <c r="O17" i="5"/>
  <c r="AP19" i="2"/>
  <c r="N17" i="5"/>
  <c r="AO19" i="2"/>
  <c r="M17" i="5"/>
  <c r="AN19" i="2"/>
  <c r="L17" i="5"/>
  <c r="AM19" i="2"/>
  <c r="K17" i="5"/>
  <c r="AL19" i="2"/>
  <c r="Q17" i="4"/>
  <c r="AK19" i="2"/>
  <c r="P17" i="4"/>
  <c r="AJ19" i="2"/>
  <c r="O17" i="4"/>
  <c r="AI19" i="2"/>
  <c r="N17" i="4"/>
  <c r="AH19" i="2"/>
  <c r="M17" i="4"/>
  <c r="AG19" i="2"/>
  <c r="L17" i="4"/>
  <c r="AF19" i="2"/>
  <c r="AE19" i="2"/>
  <c r="I17" i="5"/>
  <c r="AB19" i="2"/>
  <c r="AA19" i="2"/>
  <c r="Z19" i="2"/>
  <c r="G17" i="4"/>
  <c r="Y19" i="2"/>
  <c r="W19" i="2"/>
  <c r="V19" i="2"/>
  <c r="H17" i="5"/>
  <c r="U19" i="2"/>
  <c r="G17" i="5"/>
  <c r="T19" i="2"/>
  <c r="F17" i="5"/>
  <c r="S19" i="2"/>
  <c r="E17" i="5"/>
  <c r="R19" i="2"/>
  <c r="D17" i="5"/>
  <c r="Q19" i="2"/>
  <c r="C17" i="5"/>
  <c r="P19" i="2"/>
  <c r="B17" i="5"/>
  <c r="O19" i="2"/>
  <c r="C16" i="3"/>
  <c r="N19" i="2"/>
  <c r="F17" i="4"/>
  <c r="M19" i="2"/>
  <c r="E17" i="4"/>
  <c r="L19" i="2"/>
  <c r="D17" i="4"/>
  <c r="K19" i="2"/>
  <c r="C17" i="4"/>
  <c r="J19" i="2"/>
  <c r="B17" i="4"/>
  <c r="I19" i="2"/>
  <c r="J17" i="5"/>
  <c r="H19" i="2"/>
  <c r="B16" i="3"/>
  <c r="G19" i="2"/>
  <c r="F19" i="2"/>
  <c r="E19" i="2"/>
  <c r="D19" i="2"/>
  <c r="B19" i="2"/>
  <c r="A19" i="2"/>
  <c r="BD18" i="2"/>
  <c r="BC18" i="2"/>
  <c r="BB18" i="2"/>
  <c r="BA18" i="2"/>
  <c r="AZ18" i="2"/>
  <c r="I15" i="3"/>
  <c r="AY18" i="2"/>
  <c r="H15" i="3"/>
  <c r="AX18" i="2"/>
  <c r="G15" i="3"/>
  <c r="AW18" i="2"/>
  <c r="F15" i="3"/>
  <c r="AV18" i="2"/>
  <c r="E15" i="3"/>
  <c r="AU18" i="2"/>
  <c r="D15" i="3"/>
  <c r="AS18" i="2"/>
  <c r="AR18" i="2"/>
  <c r="AQ18" i="2"/>
  <c r="O16" i="5"/>
  <c r="AP18" i="2"/>
  <c r="N16" i="5"/>
  <c r="AO18" i="2"/>
  <c r="M16" i="5"/>
  <c r="AN18" i="2"/>
  <c r="L16" i="5"/>
  <c r="AM18" i="2"/>
  <c r="K16" i="5"/>
  <c r="AL18" i="2"/>
  <c r="Q16" i="4"/>
  <c r="AK18" i="2"/>
  <c r="P16" i="4"/>
  <c r="AJ18" i="2"/>
  <c r="O16" i="4"/>
  <c r="AI18" i="2"/>
  <c r="N16" i="4"/>
  <c r="AH18" i="2"/>
  <c r="M16" i="4"/>
  <c r="AG18" i="2"/>
  <c r="L16" i="4"/>
  <c r="AF18" i="2"/>
  <c r="AE18" i="2"/>
  <c r="I16" i="5"/>
  <c r="AB18" i="2"/>
  <c r="AA18" i="2"/>
  <c r="Z18" i="2"/>
  <c r="G16" i="4"/>
  <c r="Y18" i="2"/>
  <c r="W18" i="2"/>
  <c r="V18" i="2"/>
  <c r="H16" i="5"/>
  <c r="U18" i="2"/>
  <c r="G16" i="5"/>
  <c r="T18" i="2"/>
  <c r="F16" i="5"/>
  <c r="S18" i="2"/>
  <c r="E16" i="5"/>
  <c r="R18" i="2"/>
  <c r="D16" i="5"/>
  <c r="Q18" i="2"/>
  <c r="C16" i="5"/>
  <c r="P18" i="2"/>
  <c r="B16" i="5"/>
  <c r="O18" i="2"/>
  <c r="C15" i="3"/>
  <c r="N18" i="2"/>
  <c r="F16" i="4"/>
  <c r="M18" i="2"/>
  <c r="E16" i="4"/>
  <c r="L18" i="2"/>
  <c r="D16" i="4"/>
  <c r="K18" i="2"/>
  <c r="C16" i="4"/>
  <c r="J18" i="2"/>
  <c r="B16" i="4"/>
  <c r="I18" i="2"/>
  <c r="J16" i="5"/>
  <c r="H18" i="2"/>
  <c r="B15" i="3"/>
  <c r="G18" i="2"/>
  <c r="F18" i="2"/>
  <c r="E18" i="2"/>
  <c r="D18" i="2"/>
  <c r="B18" i="2"/>
  <c r="A18" i="2"/>
  <c r="BD17" i="2"/>
  <c r="BC17" i="2"/>
  <c r="BB17" i="2"/>
  <c r="BA17" i="2"/>
  <c r="AZ17" i="2"/>
  <c r="I14" i="3"/>
  <c r="AY17" i="2"/>
  <c r="H14" i="3"/>
  <c r="AX17" i="2"/>
  <c r="G14" i="3"/>
  <c r="AW17" i="2"/>
  <c r="F14" i="3"/>
  <c r="AV17" i="2"/>
  <c r="E14" i="3"/>
  <c r="AU17" i="2"/>
  <c r="D14" i="3"/>
  <c r="AS17" i="2"/>
  <c r="AR17" i="2"/>
  <c r="AQ17" i="2"/>
  <c r="O15" i="5"/>
  <c r="AP17" i="2"/>
  <c r="N15" i="5"/>
  <c r="AO17" i="2"/>
  <c r="M15" i="5"/>
  <c r="AN17" i="2"/>
  <c r="L15" i="5"/>
  <c r="AM17" i="2"/>
  <c r="K15" i="5"/>
  <c r="AL17" i="2"/>
  <c r="Q15" i="4"/>
  <c r="AK17" i="2"/>
  <c r="P15" i="4"/>
  <c r="AJ17" i="2"/>
  <c r="O15" i="4"/>
  <c r="AI17" i="2"/>
  <c r="N15" i="4"/>
  <c r="AH17" i="2"/>
  <c r="M15" i="4"/>
  <c r="AG17" i="2"/>
  <c r="L15" i="4"/>
  <c r="AF17" i="2"/>
  <c r="AE17" i="2"/>
  <c r="I15" i="5"/>
  <c r="AB17" i="2"/>
  <c r="AA17" i="2"/>
  <c r="Z17" i="2"/>
  <c r="G15" i="4"/>
  <c r="Y17" i="2"/>
  <c r="W17" i="2"/>
  <c r="V17" i="2"/>
  <c r="H15" i="5"/>
  <c r="U17" i="2"/>
  <c r="G15" i="5"/>
  <c r="T17" i="2"/>
  <c r="F15" i="5"/>
  <c r="S17" i="2"/>
  <c r="E15" i="5"/>
  <c r="R17" i="2"/>
  <c r="D15" i="5"/>
  <c r="Q17" i="2"/>
  <c r="C15" i="5"/>
  <c r="P17" i="2"/>
  <c r="B15" i="5"/>
  <c r="O17" i="2"/>
  <c r="C14" i="3"/>
  <c r="N17" i="2"/>
  <c r="F15" i="4"/>
  <c r="M17" i="2"/>
  <c r="E15" i="4"/>
  <c r="L17" i="2"/>
  <c r="D15" i="4"/>
  <c r="K17" i="2"/>
  <c r="C15" i="4"/>
  <c r="J17" i="2"/>
  <c r="B15" i="4"/>
  <c r="I17" i="2"/>
  <c r="J15" i="5"/>
  <c r="H17" i="2"/>
  <c r="B14" i="3"/>
  <c r="G17" i="2"/>
  <c r="F17" i="2"/>
  <c r="E17" i="2"/>
  <c r="D17" i="2"/>
  <c r="B17" i="2"/>
  <c r="A17" i="2"/>
  <c r="BD16" i="2"/>
  <c r="BC16" i="2"/>
  <c r="BB16" i="2"/>
  <c r="BA16" i="2"/>
  <c r="AZ16" i="2"/>
  <c r="I13" i="3"/>
  <c r="AY16" i="2"/>
  <c r="H13" i="3"/>
  <c r="AX16" i="2"/>
  <c r="G13" i="3"/>
  <c r="AW16" i="2"/>
  <c r="F13" i="3"/>
  <c r="AV16" i="2"/>
  <c r="E13" i="3"/>
  <c r="AU16" i="2"/>
  <c r="D13" i="3"/>
  <c r="AS16" i="2"/>
  <c r="AR16" i="2"/>
  <c r="AQ16" i="2"/>
  <c r="O14" i="5"/>
  <c r="AP16" i="2"/>
  <c r="N14" i="5"/>
  <c r="AO16" i="2"/>
  <c r="M14" i="5"/>
  <c r="AN16" i="2"/>
  <c r="L14" i="5"/>
  <c r="AM16" i="2"/>
  <c r="K14" i="5"/>
  <c r="AL16" i="2"/>
  <c r="Q14" i="4"/>
  <c r="AK16" i="2"/>
  <c r="P14" i="4"/>
  <c r="AJ16" i="2"/>
  <c r="O14" i="4"/>
  <c r="AI16" i="2"/>
  <c r="N14" i="4"/>
  <c r="AH16" i="2"/>
  <c r="M14" i="4"/>
  <c r="AG16" i="2"/>
  <c r="L14" i="4"/>
  <c r="AF16" i="2"/>
  <c r="AE16" i="2"/>
  <c r="I14" i="5"/>
  <c r="AB16" i="2"/>
  <c r="AA16" i="2"/>
  <c r="Z16" i="2"/>
  <c r="G14" i="4"/>
  <c r="Y16" i="2"/>
  <c r="W16" i="2"/>
  <c r="V16" i="2"/>
  <c r="H14" i="5"/>
  <c r="U16" i="2"/>
  <c r="G14" i="5"/>
  <c r="T16" i="2"/>
  <c r="F14" i="5"/>
  <c r="S16" i="2"/>
  <c r="E14" i="5"/>
  <c r="R16" i="2"/>
  <c r="D14" i="5"/>
  <c r="Q16" i="2"/>
  <c r="C14" i="5"/>
  <c r="P16" i="2"/>
  <c r="B14" i="5"/>
  <c r="O16" i="2"/>
  <c r="C13" i="3"/>
  <c r="N16" i="2"/>
  <c r="F14" i="4"/>
  <c r="M16" i="2"/>
  <c r="E14" i="4"/>
  <c r="L16" i="2"/>
  <c r="D14" i="4"/>
  <c r="K16" i="2"/>
  <c r="C14" i="4"/>
  <c r="J16" i="2"/>
  <c r="B14" i="4"/>
  <c r="I16" i="2"/>
  <c r="J14" i="5"/>
  <c r="H16" i="2"/>
  <c r="B13" i="3"/>
  <c r="G16" i="2"/>
  <c r="F16" i="2"/>
  <c r="E16" i="2"/>
  <c r="D16" i="2"/>
  <c r="B16" i="2"/>
  <c r="A16" i="2"/>
  <c r="BD15" i="2"/>
  <c r="BC15" i="2"/>
  <c r="BB15" i="2"/>
  <c r="BA15" i="2"/>
  <c r="AZ15" i="2"/>
  <c r="I12" i="3"/>
  <c r="AY15" i="2"/>
  <c r="H12" i="3"/>
  <c r="AX15" i="2"/>
  <c r="G12" i="3"/>
  <c r="AW15" i="2"/>
  <c r="F12" i="3"/>
  <c r="AV15" i="2"/>
  <c r="E12" i="3"/>
  <c r="AU15" i="2"/>
  <c r="D12" i="3"/>
  <c r="AS15" i="2"/>
  <c r="AR15" i="2"/>
  <c r="AQ15" i="2"/>
  <c r="O13" i="5"/>
  <c r="AP15" i="2"/>
  <c r="N13" i="5"/>
  <c r="AO15" i="2"/>
  <c r="M13" i="5"/>
  <c r="AN15" i="2"/>
  <c r="L13" i="5"/>
  <c r="AM15" i="2"/>
  <c r="K13" i="5"/>
  <c r="AL15" i="2"/>
  <c r="Q13" i="4"/>
  <c r="AK15" i="2"/>
  <c r="P13" i="4"/>
  <c r="AJ15" i="2"/>
  <c r="O13" i="4"/>
  <c r="AI15" i="2"/>
  <c r="N13" i="4"/>
  <c r="AH15" i="2"/>
  <c r="M13" i="4"/>
  <c r="AG15" i="2"/>
  <c r="L13" i="4"/>
  <c r="AF15" i="2"/>
  <c r="AE15" i="2"/>
  <c r="I13" i="5"/>
  <c r="AB15" i="2"/>
  <c r="AA15" i="2"/>
  <c r="Z15" i="2"/>
  <c r="G13" i="4"/>
  <c r="Y15" i="2"/>
  <c r="W15" i="2"/>
  <c r="V15" i="2"/>
  <c r="H13" i="5"/>
  <c r="U15" i="2"/>
  <c r="G13" i="5"/>
  <c r="T15" i="2"/>
  <c r="F13" i="5"/>
  <c r="S15" i="2"/>
  <c r="E13" i="5"/>
  <c r="R15" i="2"/>
  <c r="D13" i="5"/>
  <c r="Q15" i="2"/>
  <c r="C13" i="5"/>
  <c r="P15" i="2"/>
  <c r="B13" i="5"/>
  <c r="O15" i="2"/>
  <c r="C12" i="3"/>
  <c r="N15" i="2"/>
  <c r="F13" i="4"/>
  <c r="M15" i="2"/>
  <c r="E13" i="4"/>
  <c r="L15" i="2"/>
  <c r="D13" i="4"/>
  <c r="K15" i="2"/>
  <c r="C13" i="4"/>
  <c r="J15" i="2"/>
  <c r="B13" i="4"/>
  <c r="I15" i="2"/>
  <c r="J13" i="5"/>
  <c r="H15" i="2"/>
  <c r="B12" i="3"/>
  <c r="G15" i="2"/>
  <c r="F15" i="2"/>
  <c r="E15" i="2"/>
  <c r="D15" i="2"/>
  <c r="B15" i="2"/>
  <c r="A15" i="2"/>
  <c r="BD14" i="2"/>
  <c r="BC14" i="2"/>
  <c r="BB14" i="2"/>
  <c r="BA14" i="2"/>
  <c r="AZ14" i="2"/>
  <c r="I11" i="3"/>
  <c r="AY14" i="2"/>
  <c r="H11" i="3"/>
  <c r="AX14" i="2"/>
  <c r="G11" i="3"/>
  <c r="AW14" i="2"/>
  <c r="F11" i="3"/>
  <c r="AV14" i="2"/>
  <c r="E11" i="3"/>
  <c r="AU14" i="2"/>
  <c r="D11" i="3"/>
  <c r="AS14" i="2"/>
  <c r="AR14" i="2"/>
  <c r="AQ14" i="2"/>
  <c r="O12" i="5"/>
  <c r="AP14" i="2"/>
  <c r="N12" i="5"/>
  <c r="AO14" i="2"/>
  <c r="M12" i="5"/>
  <c r="AN14" i="2"/>
  <c r="L12" i="5"/>
  <c r="AM14" i="2"/>
  <c r="K12" i="5"/>
  <c r="AL14" i="2"/>
  <c r="Q12" i="4"/>
  <c r="AK14" i="2"/>
  <c r="P12" i="4"/>
  <c r="AJ14" i="2"/>
  <c r="O12" i="4"/>
  <c r="AI14" i="2"/>
  <c r="N12" i="4"/>
  <c r="AH14" i="2"/>
  <c r="M12" i="4"/>
  <c r="AG14" i="2"/>
  <c r="L12" i="4"/>
  <c r="AF14" i="2"/>
  <c r="AE14" i="2"/>
  <c r="I12" i="5"/>
  <c r="AB14" i="2"/>
  <c r="AA14" i="2"/>
  <c r="Z14" i="2"/>
  <c r="G12" i="4"/>
  <c r="Y14" i="2"/>
  <c r="W14" i="2"/>
  <c r="V14" i="2"/>
  <c r="H12" i="5"/>
  <c r="U14" i="2"/>
  <c r="G12" i="5"/>
  <c r="T14" i="2"/>
  <c r="F12" i="5"/>
  <c r="S14" i="2"/>
  <c r="E12" i="5"/>
  <c r="R14" i="2"/>
  <c r="D12" i="5"/>
  <c r="Q14" i="2"/>
  <c r="C12" i="5"/>
  <c r="P14" i="2"/>
  <c r="B12" i="5"/>
  <c r="O14" i="2"/>
  <c r="C11" i="3"/>
  <c r="N14" i="2"/>
  <c r="F12" i="4"/>
  <c r="M14" i="2"/>
  <c r="E12" i="4"/>
  <c r="L14" i="2"/>
  <c r="D12" i="4"/>
  <c r="K14" i="2"/>
  <c r="C12" i="4"/>
  <c r="J14" i="2"/>
  <c r="B12" i="4"/>
  <c r="I14" i="2"/>
  <c r="J12" i="5"/>
  <c r="H14" i="2"/>
  <c r="B11" i="3"/>
  <c r="G14" i="2"/>
  <c r="F14" i="2"/>
  <c r="E14" i="2"/>
  <c r="D14" i="2"/>
  <c r="B14" i="2"/>
  <c r="A14" i="2"/>
  <c r="BD13" i="2"/>
  <c r="BC13" i="2"/>
  <c r="BB13" i="2"/>
  <c r="BA13" i="2"/>
  <c r="AZ13" i="2"/>
  <c r="I10" i="3"/>
  <c r="AY13" i="2"/>
  <c r="H10" i="3"/>
  <c r="AX13" i="2"/>
  <c r="G10" i="3"/>
  <c r="AW13" i="2"/>
  <c r="F10" i="3"/>
  <c r="AV13" i="2"/>
  <c r="E10" i="3"/>
  <c r="AU13" i="2"/>
  <c r="D10" i="3"/>
  <c r="AS13" i="2"/>
  <c r="AR13" i="2"/>
  <c r="AQ13" i="2"/>
  <c r="O11" i="5"/>
  <c r="AP13" i="2"/>
  <c r="N11" i="5"/>
  <c r="AO13" i="2"/>
  <c r="M11" i="5"/>
  <c r="AN13" i="2"/>
  <c r="L11" i="5"/>
  <c r="AM13" i="2"/>
  <c r="K11" i="5"/>
  <c r="AL13" i="2"/>
  <c r="Q11" i="4"/>
  <c r="AK13" i="2"/>
  <c r="P11" i="4"/>
  <c r="AJ13" i="2"/>
  <c r="O11" i="4"/>
  <c r="AI13" i="2"/>
  <c r="N11" i="4"/>
  <c r="AH13" i="2"/>
  <c r="M11" i="4"/>
  <c r="AG13" i="2"/>
  <c r="L11" i="4"/>
  <c r="AF13" i="2"/>
  <c r="AE13" i="2"/>
  <c r="I11" i="5"/>
  <c r="AB13" i="2"/>
  <c r="AA13" i="2"/>
  <c r="Z13" i="2"/>
  <c r="G11" i="4"/>
  <c r="Y13" i="2"/>
  <c r="W13" i="2"/>
  <c r="V13" i="2"/>
  <c r="H11" i="5"/>
  <c r="U13" i="2"/>
  <c r="G11" i="5"/>
  <c r="T13" i="2"/>
  <c r="F11" i="5"/>
  <c r="S13" i="2"/>
  <c r="E11" i="5"/>
  <c r="R13" i="2"/>
  <c r="D11" i="5"/>
  <c r="Q13" i="2"/>
  <c r="C11" i="5"/>
  <c r="P13" i="2"/>
  <c r="B11" i="5"/>
  <c r="O13" i="2"/>
  <c r="C10" i="3"/>
  <c r="N13" i="2"/>
  <c r="F11" i="4"/>
  <c r="M13" i="2"/>
  <c r="E11" i="4"/>
  <c r="L13" i="2"/>
  <c r="D11" i="4"/>
  <c r="K13" i="2"/>
  <c r="C11" i="4"/>
  <c r="J13" i="2"/>
  <c r="B11" i="4"/>
  <c r="I13" i="2"/>
  <c r="J11" i="5"/>
  <c r="H13" i="2"/>
  <c r="B10" i="3"/>
  <c r="G13" i="2"/>
  <c r="F13" i="2"/>
  <c r="E13" i="2"/>
  <c r="D13" i="2"/>
  <c r="B13" i="2"/>
  <c r="A13" i="2"/>
  <c r="BD12" i="2"/>
  <c r="BC12" i="2"/>
  <c r="BB12" i="2"/>
  <c r="BA12" i="2"/>
  <c r="AZ12" i="2"/>
  <c r="I9" i="3"/>
  <c r="AY12" i="2"/>
  <c r="H9" i="3"/>
  <c r="AX12" i="2"/>
  <c r="G9" i="3"/>
  <c r="AW12" i="2"/>
  <c r="F9" i="3"/>
  <c r="AV12" i="2"/>
  <c r="E9" i="3"/>
  <c r="AU12" i="2"/>
  <c r="D9" i="3"/>
  <c r="AS12" i="2"/>
  <c r="AR12" i="2"/>
  <c r="AQ12" i="2"/>
  <c r="O10" i="5"/>
  <c r="AP12" i="2"/>
  <c r="N10" i="5"/>
  <c r="AO12" i="2"/>
  <c r="M10" i="5"/>
  <c r="AN12" i="2"/>
  <c r="L10" i="5"/>
  <c r="AM12" i="2"/>
  <c r="K10" i="5"/>
  <c r="AL12" i="2"/>
  <c r="Q10" i="4"/>
  <c r="AK12" i="2"/>
  <c r="P10" i="4"/>
  <c r="AJ12" i="2"/>
  <c r="O10" i="4"/>
  <c r="AI12" i="2"/>
  <c r="N10" i="4"/>
  <c r="AH12" i="2"/>
  <c r="M10" i="4"/>
  <c r="AG12" i="2"/>
  <c r="L10" i="4"/>
  <c r="AF12" i="2"/>
  <c r="AE12" i="2"/>
  <c r="I10" i="5"/>
  <c r="AB12" i="2"/>
  <c r="AA12" i="2"/>
  <c r="Z12" i="2"/>
  <c r="G10" i="4"/>
  <c r="Y12" i="2"/>
  <c r="W12" i="2"/>
  <c r="V12" i="2"/>
  <c r="H10" i="5"/>
  <c r="U12" i="2"/>
  <c r="G10" i="5"/>
  <c r="T12" i="2"/>
  <c r="F10" i="5"/>
  <c r="S12" i="2"/>
  <c r="E10" i="5"/>
  <c r="R12" i="2"/>
  <c r="D10" i="5"/>
  <c r="Q12" i="2"/>
  <c r="C10" i="5"/>
  <c r="P12" i="2"/>
  <c r="B10" i="5"/>
  <c r="O12" i="2"/>
  <c r="C9" i="3"/>
  <c r="N12" i="2"/>
  <c r="F10" i="4"/>
  <c r="M12" i="2"/>
  <c r="E10" i="4"/>
  <c r="L12" i="2"/>
  <c r="D10" i="4"/>
  <c r="K12" i="2"/>
  <c r="C10" i="4"/>
  <c r="J12" i="2"/>
  <c r="B10" i="4"/>
  <c r="I12" i="2"/>
  <c r="J10" i="5"/>
  <c r="H12" i="2"/>
  <c r="B9" i="3"/>
  <c r="G12" i="2"/>
  <c r="F12" i="2"/>
  <c r="E12" i="2"/>
  <c r="D12" i="2"/>
  <c r="B12" i="2"/>
  <c r="A12" i="2"/>
  <c r="BD11" i="2"/>
  <c r="BC11" i="2"/>
  <c r="BB11" i="2"/>
  <c r="BA11" i="2"/>
  <c r="AZ11" i="2"/>
  <c r="I8" i="3"/>
  <c r="AY11" i="2"/>
  <c r="H8" i="3"/>
  <c r="AX11" i="2"/>
  <c r="G8" i="3"/>
  <c r="AW11" i="2"/>
  <c r="F8" i="3"/>
  <c r="AV11" i="2"/>
  <c r="E8" i="3"/>
  <c r="AU11" i="2"/>
  <c r="D8" i="3"/>
  <c r="AS11" i="2"/>
  <c r="AR11" i="2"/>
  <c r="AQ11" i="2"/>
  <c r="O9" i="5"/>
  <c r="AP11" i="2"/>
  <c r="N9" i="5"/>
  <c r="AO11" i="2"/>
  <c r="M9" i="5"/>
  <c r="AN11" i="2"/>
  <c r="L9" i="5"/>
  <c r="AM11" i="2"/>
  <c r="K9" i="5"/>
  <c r="AL11" i="2"/>
  <c r="Q9" i="4"/>
  <c r="AK11" i="2"/>
  <c r="P9" i="4"/>
  <c r="AJ11" i="2"/>
  <c r="O9" i="4"/>
  <c r="AI11" i="2"/>
  <c r="N9" i="4"/>
  <c r="AH11" i="2"/>
  <c r="M9" i="4"/>
  <c r="AG11" i="2"/>
  <c r="L9" i="4"/>
  <c r="AF11" i="2"/>
  <c r="AE11" i="2"/>
  <c r="I9" i="5"/>
  <c r="AB11" i="2"/>
  <c r="AA11" i="2"/>
  <c r="Z11" i="2"/>
  <c r="G9" i="4"/>
  <c r="Y11" i="2"/>
  <c r="W11" i="2"/>
  <c r="V11" i="2"/>
  <c r="H9" i="5"/>
  <c r="U11" i="2"/>
  <c r="G9" i="5"/>
  <c r="T11" i="2"/>
  <c r="F9" i="5"/>
  <c r="S11" i="2"/>
  <c r="E9" i="5"/>
  <c r="R11" i="2"/>
  <c r="D9" i="5"/>
  <c r="Q11" i="2"/>
  <c r="C9" i="5"/>
  <c r="P11" i="2"/>
  <c r="B9" i="5"/>
  <c r="O11" i="2"/>
  <c r="C8" i="3"/>
  <c r="N11" i="2"/>
  <c r="F9" i="4"/>
  <c r="M11" i="2"/>
  <c r="E9" i="4"/>
  <c r="L11" i="2"/>
  <c r="D9" i="4"/>
  <c r="K11" i="2"/>
  <c r="C9" i="4"/>
  <c r="J11" i="2"/>
  <c r="B9" i="4"/>
  <c r="I11" i="2"/>
  <c r="J9" i="5"/>
  <c r="H11" i="2"/>
  <c r="B8" i="3"/>
  <c r="G11" i="2"/>
  <c r="F11" i="2"/>
  <c r="E11" i="2"/>
  <c r="D11" i="2"/>
  <c r="B11" i="2"/>
  <c r="A11" i="2"/>
  <c r="BD10" i="2"/>
  <c r="BC10" i="2"/>
  <c r="BB10" i="2"/>
  <c r="BA10" i="2"/>
  <c r="AZ10" i="2"/>
  <c r="I7" i="3"/>
  <c r="AY10" i="2"/>
  <c r="H7" i="3"/>
  <c r="AX10" i="2"/>
  <c r="G7" i="3"/>
  <c r="AW10" i="2"/>
  <c r="F7" i="3"/>
  <c r="AV10" i="2"/>
  <c r="E7" i="3"/>
  <c r="AU10" i="2"/>
  <c r="D7" i="3"/>
  <c r="AS10" i="2"/>
  <c r="AR10" i="2"/>
  <c r="AQ10" i="2"/>
  <c r="O8" i="5"/>
  <c r="AP10" i="2"/>
  <c r="N8" i="5"/>
  <c r="AO10" i="2"/>
  <c r="M8" i="5"/>
  <c r="AN10" i="2"/>
  <c r="L8" i="5"/>
  <c r="AM10" i="2"/>
  <c r="K8" i="5"/>
  <c r="AL10" i="2"/>
  <c r="Q8" i="4"/>
  <c r="AK10" i="2"/>
  <c r="P8" i="4"/>
  <c r="AJ10" i="2"/>
  <c r="O8" i="4"/>
  <c r="AI10" i="2"/>
  <c r="N8" i="4"/>
  <c r="AH10" i="2"/>
  <c r="M8" i="4"/>
  <c r="AG10" i="2"/>
  <c r="L8" i="4"/>
  <c r="AF10" i="2"/>
  <c r="AE10" i="2"/>
  <c r="I8" i="5"/>
  <c r="AB10" i="2"/>
  <c r="AA10" i="2"/>
  <c r="Z10" i="2"/>
  <c r="G8" i="4"/>
  <c r="Y10" i="2"/>
  <c r="W10" i="2"/>
  <c r="V10" i="2"/>
  <c r="H8" i="5"/>
  <c r="U10" i="2"/>
  <c r="G8" i="5"/>
  <c r="T10" i="2"/>
  <c r="F8" i="5"/>
  <c r="S10" i="2"/>
  <c r="E8" i="5"/>
  <c r="R10" i="2"/>
  <c r="D8" i="5"/>
  <c r="Q10" i="2"/>
  <c r="C8" i="5"/>
  <c r="P10" i="2"/>
  <c r="B8" i="5"/>
  <c r="O10" i="2"/>
  <c r="C7" i="3"/>
  <c r="N10" i="2"/>
  <c r="F8" i="4"/>
  <c r="M10" i="2"/>
  <c r="E8" i="4"/>
  <c r="L10" i="2"/>
  <c r="D8" i="4"/>
  <c r="K10" i="2"/>
  <c r="C8" i="4"/>
  <c r="J10" i="2"/>
  <c r="B8" i="4"/>
  <c r="I10" i="2"/>
  <c r="J8" i="5"/>
  <c r="H10" i="2"/>
  <c r="B7" i="3"/>
  <c r="G10" i="2"/>
  <c r="F10" i="2"/>
  <c r="E10" i="2"/>
  <c r="D10" i="2"/>
  <c r="B10" i="2"/>
  <c r="A10" i="2"/>
  <c r="BD9" i="2"/>
  <c r="BC9" i="2"/>
  <c r="BB9" i="2"/>
  <c r="BA9" i="2"/>
  <c r="AZ9" i="2"/>
  <c r="I6" i="3"/>
  <c r="AY9" i="2"/>
  <c r="H6" i="3"/>
  <c r="AX9" i="2"/>
  <c r="G6" i="3"/>
  <c r="AW9" i="2"/>
  <c r="F6" i="3"/>
  <c r="AV9" i="2"/>
  <c r="E6" i="3"/>
  <c r="AU9" i="2"/>
  <c r="D6" i="3"/>
  <c r="AS9" i="2"/>
  <c r="AR9" i="2"/>
  <c r="AQ9" i="2"/>
  <c r="O7" i="5"/>
  <c r="AP9" i="2"/>
  <c r="N7" i="5"/>
  <c r="AO9" i="2"/>
  <c r="M7" i="5"/>
  <c r="AN9" i="2"/>
  <c r="L7" i="5"/>
  <c r="AM9" i="2"/>
  <c r="K7" i="5"/>
  <c r="AL9" i="2"/>
  <c r="Q7" i="4"/>
  <c r="AK9" i="2"/>
  <c r="P7" i="4"/>
  <c r="AJ9" i="2"/>
  <c r="O7" i="4"/>
  <c r="AI9" i="2"/>
  <c r="N7" i="4"/>
  <c r="AH9" i="2"/>
  <c r="M7" i="4"/>
  <c r="AG9" i="2"/>
  <c r="L7" i="4"/>
  <c r="AF9" i="2"/>
  <c r="AE9" i="2"/>
  <c r="I7" i="5"/>
  <c r="AB9" i="2"/>
  <c r="AA9" i="2"/>
  <c r="Z9" i="2"/>
  <c r="G7" i="4"/>
  <c r="Y9" i="2"/>
  <c r="W9" i="2"/>
  <c r="V9" i="2"/>
  <c r="H7" i="5"/>
  <c r="U9" i="2"/>
  <c r="G7" i="5"/>
  <c r="T9" i="2"/>
  <c r="F7" i="5"/>
  <c r="S9" i="2"/>
  <c r="E7" i="5"/>
  <c r="R9" i="2"/>
  <c r="D7" i="5"/>
  <c r="Q9" i="2"/>
  <c r="C7" i="5"/>
  <c r="P9" i="2"/>
  <c r="B7" i="5"/>
  <c r="O9" i="2"/>
  <c r="C6" i="3"/>
  <c r="N9" i="2"/>
  <c r="F7" i="4"/>
  <c r="M9" i="2"/>
  <c r="E7" i="4"/>
  <c r="L9" i="2"/>
  <c r="D7" i="4"/>
  <c r="K9" i="2"/>
  <c r="C7" i="4"/>
  <c r="J9" i="2"/>
  <c r="B7" i="4"/>
  <c r="I9" i="2"/>
  <c r="J7" i="5"/>
  <c r="H9" i="2"/>
  <c r="B6" i="3"/>
  <c r="G9" i="2"/>
  <c r="F9" i="2"/>
  <c r="E9" i="2"/>
  <c r="D9" i="2"/>
  <c r="B9" i="2"/>
  <c r="A9" i="2"/>
  <c r="BD8" i="2"/>
  <c r="BC8" i="2"/>
  <c r="BB8" i="2"/>
  <c r="BA8" i="2"/>
  <c r="AZ8" i="2"/>
  <c r="I5" i="3"/>
  <c r="AY8" i="2"/>
  <c r="H5" i="3"/>
  <c r="AX8" i="2"/>
  <c r="G5" i="3"/>
  <c r="AW8" i="2"/>
  <c r="F5" i="3"/>
  <c r="AV8" i="2"/>
  <c r="E5" i="3"/>
  <c r="AU8" i="2"/>
  <c r="D5" i="3"/>
  <c r="AS8" i="2"/>
  <c r="AR8" i="2"/>
  <c r="AQ8" i="2"/>
  <c r="O6" i="5"/>
  <c r="AP8" i="2"/>
  <c r="N6" i="5"/>
  <c r="AO8" i="2"/>
  <c r="M6" i="5"/>
  <c r="AN8" i="2"/>
  <c r="L6" i="5"/>
  <c r="AM8" i="2"/>
  <c r="K6" i="5"/>
  <c r="AL8" i="2"/>
  <c r="Q6" i="4"/>
  <c r="AK8" i="2"/>
  <c r="P6" i="4"/>
  <c r="AJ8" i="2"/>
  <c r="O6" i="4"/>
  <c r="AI8" i="2"/>
  <c r="N6" i="4"/>
  <c r="AH8" i="2"/>
  <c r="M6" i="4"/>
  <c r="AG8" i="2"/>
  <c r="L6" i="4"/>
  <c r="AF8" i="2"/>
  <c r="AE8" i="2"/>
  <c r="I6" i="5"/>
  <c r="AB8" i="2"/>
  <c r="AA8" i="2"/>
  <c r="Z8" i="2"/>
  <c r="G6" i="4"/>
  <c r="Y8" i="2"/>
  <c r="W8" i="2"/>
  <c r="V8" i="2"/>
  <c r="H6" i="5"/>
  <c r="U8" i="2"/>
  <c r="G6" i="5"/>
  <c r="T8" i="2"/>
  <c r="F6" i="5"/>
  <c r="S8" i="2"/>
  <c r="E6" i="5"/>
  <c r="R8" i="2"/>
  <c r="D6" i="5"/>
  <c r="Q8" i="2"/>
  <c r="C6" i="5"/>
  <c r="P8" i="2"/>
  <c r="B6" i="5"/>
  <c r="O8" i="2"/>
  <c r="C5" i="3"/>
  <c r="N8" i="2"/>
  <c r="F6" i="4"/>
  <c r="M8" i="2"/>
  <c r="E6" i="4"/>
  <c r="L8" i="2"/>
  <c r="D6" i="4"/>
  <c r="K8" i="2"/>
  <c r="C6" i="4"/>
  <c r="J8" i="2"/>
  <c r="B6" i="4"/>
  <c r="I8" i="2"/>
  <c r="J6" i="5"/>
  <c r="H8" i="2"/>
  <c r="B5" i="3"/>
  <c r="G8" i="2"/>
  <c r="F8" i="2"/>
  <c r="E8" i="2"/>
  <c r="D8" i="2"/>
  <c r="B8" i="2"/>
  <c r="A8" i="2"/>
  <c r="BD7" i="2"/>
  <c r="BC7" i="2"/>
  <c r="BB7" i="2"/>
  <c r="BA7" i="2"/>
  <c r="AZ7" i="2"/>
  <c r="I4" i="3"/>
  <c r="AY7" i="2"/>
  <c r="H4" i="3"/>
  <c r="AX7" i="2"/>
  <c r="G4" i="3"/>
  <c r="AW7" i="2"/>
  <c r="F4" i="3"/>
  <c r="AV7" i="2"/>
  <c r="E4" i="3"/>
  <c r="AU7" i="2"/>
  <c r="D4" i="3"/>
  <c r="AS7" i="2"/>
  <c r="AR7" i="2"/>
  <c r="AQ7" i="2"/>
  <c r="O5" i="5"/>
  <c r="AP7" i="2"/>
  <c r="N5" i="5"/>
  <c r="AO7" i="2"/>
  <c r="M5" i="5"/>
  <c r="AN7" i="2"/>
  <c r="L5" i="5"/>
  <c r="AM7" i="2"/>
  <c r="K5" i="5"/>
  <c r="AL7" i="2"/>
  <c r="Q5" i="4"/>
  <c r="AK7" i="2"/>
  <c r="P5" i="4"/>
  <c r="AJ7" i="2"/>
  <c r="O5" i="4"/>
  <c r="AI7" i="2"/>
  <c r="N5" i="4"/>
  <c r="AH7" i="2"/>
  <c r="M5" i="4"/>
  <c r="AG7" i="2"/>
  <c r="L5" i="4"/>
  <c r="AF7" i="2"/>
  <c r="AE7" i="2"/>
  <c r="I5" i="5"/>
  <c r="AB7" i="2"/>
  <c r="AA7" i="2"/>
  <c r="Z7" i="2"/>
  <c r="G5" i="4"/>
  <c r="Y7" i="2"/>
  <c r="W7" i="2"/>
  <c r="V7" i="2"/>
  <c r="H5" i="5"/>
  <c r="U7" i="2"/>
  <c r="G5" i="5"/>
  <c r="T7" i="2"/>
  <c r="F5" i="5"/>
  <c r="S7" i="2"/>
  <c r="E5" i="5"/>
  <c r="R7" i="2"/>
  <c r="D5" i="5"/>
  <c r="Q7" i="2"/>
  <c r="C5" i="5"/>
  <c r="P7" i="2"/>
  <c r="B5" i="5"/>
  <c r="O7" i="2"/>
  <c r="C4" i="3"/>
  <c r="N7" i="2"/>
  <c r="F5" i="4"/>
  <c r="M7" i="2"/>
  <c r="E5" i="4"/>
  <c r="L7" i="2"/>
  <c r="D5" i="4"/>
  <c r="K7" i="2"/>
  <c r="C5" i="4"/>
  <c r="J7" i="2"/>
  <c r="B5" i="4"/>
  <c r="I7" i="2"/>
  <c r="J5" i="5"/>
  <c r="H7" i="2"/>
  <c r="B4" i="3"/>
  <c r="G7" i="2"/>
  <c r="F7" i="2"/>
  <c r="E7" i="2"/>
  <c r="D7" i="2"/>
  <c r="B7" i="2"/>
  <c r="A7" i="2"/>
  <c r="BD6" i="2"/>
  <c r="BC6" i="2"/>
  <c r="BB6" i="2"/>
  <c r="BA6" i="2"/>
  <c r="AZ6" i="2"/>
  <c r="I3" i="3"/>
  <c r="AY6" i="2"/>
  <c r="H3" i="3"/>
  <c r="AX6" i="2"/>
  <c r="G3" i="3"/>
  <c r="AW6" i="2"/>
  <c r="F3" i="3"/>
  <c r="AV6" i="2"/>
  <c r="E3" i="3"/>
  <c r="AU6" i="2"/>
  <c r="D3" i="3"/>
  <c r="AS6" i="2"/>
  <c r="AR6" i="2"/>
  <c r="AQ6" i="2"/>
  <c r="O4" i="5"/>
  <c r="AP6" i="2"/>
  <c r="N4" i="5"/>
  <c r="AO6" i="2"/>
  <c r="M4" i="5"/>
  <c r="AN6" i="2"/>
  <c r="L4" i="5"/>
  <c r="AM6" i="2"/>
  <c r="K4" i="5"/>
  <c r="AL6" i="2"/>
  <c r="Q4" i="4"/>
  <c r="AK6" i="2"/>
  <c r="P4" i="4"/>
  <c r="AJ6" i="2"/>
  <c r="O4" i="4"/>
  <c r="AI6" i="2"/>
  <c r="N4" i="4"/>
  <c r="AH6" i="2"/>
  <c r="M4" i="4"/>
  <c r="AG6" i="2"/>
  <c r="L4" i="4"/>
  <c r="AF6" i="2"/>
  <c r="AE6" i="2"/>
  <c r="I4" i="5"/>
  <c r="AB6" i="2"/>
  <c r="AA6" i="2"/>
  <c r="Z6" i="2"/>
  <c r="G4" i="4"/>
  <c r="Y6" i="2"/>
  <c r="W6" i="2"/>
  <c r="V6" i="2"/>
  <c r="H4" i="5"/>
  <c r="U6" i="2"/>
  <c r="G4" i="5"/>
  <c r="T6" i="2"/>
  <c r="F4" i="5"/>
  <c r="S6" i="2"/>
  <c r="E4" i="5"/>
  <c r="R6" i="2"/>
  <c r="D4" i="5"/>
  <c r="Q6" i="2"/>
  <c r="C4" i="5"/>
  <c r="P6" i="2"/>
  <c r="B4" i="5"/>
  <c r="O6" i="2"/>
  <c r="C3" i="3"/>
  <c r="N6" i="2"/>
  <c r="F4" i="4"/>
  <c r="M6" i="2"/>
  <c r="E4" i="4"/>
  <c r="L6" i="2"/>
  <c r="D4" i="4"/>
  <c r="K6" i="2"/>
  <c r="C4" i="4"/>
  <c r="J6" i="2"/>
  <c r="B4" i="4"/>
  <c r="I6" i="2"/>
  <c r="J4" i="5"/>
  <c r="H6" i="2"/>
  <c r="B3" i="3"/>
  <c r="G6" i="2"/>
  <c r="F6" i="2"/>
  <c r="E6" i="2"/>
  <c r="D6" i="2"/>
  <c r="B6" i="2"/>
  <c r="A6" i="2"/>
  <c r="BD5" i="2"/>
  <c r="BC5" i="2"/>
  <c r="BB5" i="2"/>
  <c r="BA5" i="2"/>
  <c r="AZ5" i="2"/>
  <c r="I2" i="3"/>
  <c r="AY5" i="2"/>
  <c r="H2" i="3"/>
  <c r="AX5" i="2"/>
  <c r="G2" i="3"/>
  <c r="AW5" i="2"/>
  <c r="F2" i="3"/>
  <c r="AV5" i="2"/>
  <c r="E2" i="3"/>
  <c r="AU5" i="2"/>
  <c r="D2" i="3"/>
  <c r="AS5" i="2"/>
  <c r="AR5" i="2"/>
  <c r="AQ5" i="2"/>
  <c r="O3" i="5"/>
  <c r="AP5" i="2"/>
  <c r="N3" i="5"/>
  <c r="AO5" i="2"/>
  <c r="M3" i="5"/>
  <c r="AN5" i="2"/>
  <c r="L3" i="5"/>
  <c r="AM5" i="2"/>
  <c r="K3" i="5"/>
  <c r="AL5" i="2"/>
  <c r="Q3" i="4"/>
  <c r="AK5" i="2"/>
  <c r="P3" i="4"/>
  <c r="AJ5" i="2"/>
  <c r="O3" i="4"/>
  <c r="AI5" i="2"/>
  <c r="N3" i="4"/>
  <c r="AH5" i="2"/>
  <c r="M3" i="4"/>
  <c r="AG5" i="2"/>
  <c r="L3" i="4"/>
  <c r="AF5" i="2"/>
  <c r="AE5" i="2"/>
  <c r="I3" i="5"/>
  <c r="AB5" i="2"/>
  <c r="AA5" i="2"/>
  <c r="Z5" i="2"/>
  <c r="G3" i="4"/>
  <c r="Y5" i="2"/>
  <c r="W5" i="2"/>
  <c r="V5" i="2"/>
  <c r="H3" i="5"/>
  <c r="U5" i="2"/>
  <c r="G3" i="5"/>
  <c r="T5" i="2"/>
  <c r="F3" i="5"/>
  <c r="S5" i="2"/>
  <c r="E3" i="5"/>
  <c r="R5" i="2"/>
  <c r="D3" i="5"/>
  <c r="Q5" i="2"/>
  <c r="C3" i="5"/>
  <c r="P5" i="2"/>
  <c r="B3" i="5"/>
  <c r="O5" i="2"/>
  <c r="C2" i="3"/>
  <c r="N5" i="2"/>
  <c r="F3" i="4"/>
  <c r="M5" i="2"/>
  <c r="E3" i="4"/>
  <c r="L5" i="2"/>
  <c r="D3" i="4"/>
  <c r="K5" i="2"/>
  <c r="C3" i="4"/>
  <c r="J5" i="2"/>
  <c r="B3" i="4"/>
  <c r="I5" i="2"/>
  <c r="J3" i="5"/>
  <c r="H5" i="2"/>
  <c r="B2" i="3"/>
  <c r="G5" i="2"/>
  <c r="F5" i="2"/>
  <c r="B5" i="2"/>
  <c r="A5" i="2"/>
  <c r="A10" i="3"/>
  <c r="A11" i="5"/>
  <c r="A11" i="4"/>
  <c r="A12" i="4"/>
  <c r="A12" i="5"/>
  <c r="A11" i="3"/>
  <c r="A12" i="3"/>
  <c r="A13" i="5"/>
  <c r="A13" i="4"/>
  <c r="A14" i="4"/>
  <c r="A14" i="5"/>
  <c r="A13" i="3"/>
  <c r="A14" i="3"/>
  <c r="A15" i="5"/>
  <c r="A15" i="4"/>
  <c r="A2" i="3"/>
  <c r="A3" i="5"/>
  <c r="A3" i="4"/>
  <c r="A4" i="4"/>
  <c r="A4" i="5"/>
  <c r="A3" i="3"/>
  <c r="A4" i="3"/>
  <c r="A5" i="5"/>
  <c r="A5" i="4"/>
  <c r="A6" i="4"/>
  <c r="A6" i="5"/>
  <c r="A5" i="3"/>
  <c r="A6" i="3"/>
  <c r="A7" i="5"/>
  <c r="A7" i="4"/>
  <c r="A8" i="4"/>
  <c r="A8" i="5"/>
  <c r="A7" i="3"/>
  <c r="A8" i="3"/>
  <c r="A9" i="5"/>
  <c r="A9" i="4"/>
  <c r="A10" i="4"/>
  <c r="A10" i="5"/>
  <c r="A9" i="3"/>
  <c r="A16" i="4"/>
  <c r="A16" i="5"/>
  <c r="A15" i="3"/>
  <c r="A16" i="3"/>
  <c r="A17" i="5"/>
  <c r="A17" i="4"/>
  <c r="A18" i="4"/>
  <c r="A18" i="5"/>
  <c r="A17" i="3"/>
  <c r="A18" i="3"/>
  <c r="A19" i="5"/>
  <c r="A19" i="4"/>
  <c r="A20" i="4"/>
  <c r="A20" i="5"/>
  <c r="A19" i="3"/>
  <c r="A20" i="3"/>
  <c r="A21" i="5"/>
  <c r="A21" i="4"/>
  <c r="A22" i="4"/>
  <c r="A22" i="5"/>
  <c r="A21" i="3"/>
  <c r="A22" i="3"/>
  <c r="A23" i="5"/>
  <c r="A23" i="4"/>
  <c r="A24" i="4"/>
  <c r="A24" i="5"/>
  <c r="A23" i="3"/>
  <c r="A24" i="3"/>
  <c r="A25" i="5"/>
  <c r="A25" i="4"/>
  <c r="A26" i="4"/>
  <c r="A26" i="5"/>
  <c r="A25" i="3"/>
  <c r="A26" i="3"/>
  <c r="A27" i="5"/>
  <c r="A27" i="4"/>
  <c r="A28" i="4"/>
  <c r="A28" i="5"/>
  <c r="A27" i="3"/>
  <c r="A28" i="3"/>
  <c r="A29" i="5"/>
  <c r="A29" i="4"/>
  <c r="A30" i="4"/>
  <c r="A30" i="5"/>
  <c r="A29" i="3"/>
  <c r="A30" i="3"/>
  <c r="A31" i="5"/>
  <c r="A31" i="4"/>
  <c r="A32" i="4"/>
  <c r="A32" i="5"/>
  <c r="A31" i="3"/>
  <c r="A32" i="3"/>
  <c r="A33" i="5"/>
  <c r="A33" i="4"/>
  <c r="A34" i="4"/>
  <c r="A34" i="5"/>
  <c r="A33" i="3"/>
  <c r="A34" i="3"/>
  <c r="A35" i="5"/>
  <c r="A35" i="4"/>
  <c r="A36" i="4"/>
  <c r="A36" i="5"/>
  <c r="A35" i="3"/>
  <c r="A36" i="3"/>
  <c r="A37" i="5"/>
  <c r="A37" i="4"/>
  <c r="A38" i="4"/>
  <c r="A38" i="5"/>
  <c r="A37" i="3"/>
  <c r="A38" i="3"/>
  <c r="A39" i="5"/>
  <c r="A39" i="4"/>
  <c r="A40" i="4"/>
  <c r="A40" i="5"/>
  <c r="A39" i="3"/>
  <c r="A40" i="3"/>
  <c r="A41" i="5"/>
  <c r="A41" i="4"/>
  <c r="A42" i="4"/>
  <c r="A42" i="5"/>
  <c r="A41" i="3"/>
  <c r="A42" i="3"/>
  <c r="A43" i="5"/>
  <c r="A43" i="4"/>
  <c r="A44" i="4"/>
  <c r="A44" i="5"/>
  <c r="A43" i="3"/>
  <c r="A44" i="3"/>
  <c r="A45" i="5"/>
  <c r="A45" i="4"/>
  <c r="A46" i="4"/>
  <c r="A46" i="5"/>
  <c r="A45" i="3"/>
  <c r="A46" i="3"/>
  <c r="A47" i="5"/>
  <c r="A47" i="4"/>
  <c r="A48" i="4"/>
  <c r="A48" i="5"/>
  <c r="A47" i="3"/>
  <c r="A48" i="3"/>
  <c r="A49" i="5"/>
  <c r="A49" i="4"/>
  <c r="BE51" i="2"/>
  <c r="R49" i="4"/>
  <c r="BE50" i="2"/>
  <c r="R48" i="4"/>
  <c r="BE49" i="2"/>
  <c r="R47" i="4"/>
  <c r="BE48" i="2"/>
  <c r="R46" i="4"/>
  <c r="BE47" i="2"/>
  <c r="R45" i="4"/>
  <c r="BE46" i="2"/>
  <c r="R44" i="4"/>
  <c r="BE45" i="2"/>
  <c r="R43" i="4"/>
  <c r="BE44" i="2"/>
  <c r="R42" i="4"/>
  <c r="BE43" i="2"/>
  <c r="R41" i="4"/>
  <c r="BE42" i="2"/>
  <c r="R40" i="4"/>
  <c r="BE41" i="2"/>
  <c r="R39" i="4"/>
  <c r="BE40" i="2"/>
  <c r="R38" i="4"/>
  <c r="BE36" i="2"/>
  <c r="R34" i="4"/>
  <c r="BE33" i="2"/>
  <c r="R31" i="4"/>
  <c r="BE32" i="2"/>
  <c r="R30" i="4"/>
  <c r="BE30" i="2"/>
  <c r="R28" i="4"/>
  <c r="BE29" i="2"/>
  <c r="R27" i="4"/>
  <c r="BE27" i="2"/>
  <c r="R25" i="4"/>
  <c r="BE26" i="2"/>
  <c r="R24" i="4"/>
  <c r="BE25" i="2"/>
  <c r="R23" i="4"/>
  <c r="BE24" i="2"/>
  <c r="R22" i="4"/>
  <c r="BE23" i="2"/>
  <c r="R21" i="4"/>
  <c r="BE22" i="2"/>
  <c r="R20" i="4"/>
  <c r="BE21" i="2"/>
  <c r="R19" i="4"/>
  <c r="BE20" i="2"/>
  <c r="R18" i="4"/>
  <c r="BE10" i="2"/>
  <c r="R8" i="4"/>
  <c r="BE9" i="2"/>
  <c r="R7" i="4"/>
  <c r="BE8" i="2"/>
  <c r="R6" i="4"/>
  <c r="BE5" i="2"/>
  <c r="R3" i="4"/>
  <c r="BE39" i="2"/>
  <c r="R37" i="4"/>
  <c r="BE38" i="2"/>
  <c r="R36" i="4"/>
  <c r="BE37" i="2"/>
  <c r="R35" i="4"/>
  <c r="BE35" i="2"/>
  <c r="R33" i="4"/>
  <c r="BE34" i="2"/>
  <c r="R32" i="4"/>
  <c r="BE31" i="2"/>
  <c r="R29" i="4"/>
  <c r="BE28" i="2"/>
  <c r="R26" i="4"/>
  <c r="BE19" i="2"/>
  <c r="R17" i="4"/>
  <c r="BE18" i="2"/>
  <c r="R16" i="4"/>
  <c r="BE17" i="2"/>
  <c r="R15" i="4"/>
  <c r="BE16" i="2"/>
  <c r="R14" i="4"/>
  <c r="BE15" i="2"/>
  <c r="R13" i="4"/>
  <c r="BE14" i="2"/>
  <c r="R12" i="4"/>
  <c r="BE13" i="2"/>
  <c r="R11" i="4"/>
  <c r="BE12" i="2"/>
  <c r="R10" i="4"/>
  <c r="BE11" i="2"/>
  <c r="R9" i="4"/>
  <c r="BE7" i="2"/>
  <c r="R5" i="4"/>
  <c r="BE6" i="2"/>
  <c r="R4" i="4"/>
  <c r="BE63" i="2"/>
  <c r="R61" i="4"/>
  <c r="BE62" i="2"/>
  <c r="R60" i="4"/>
  <c r="BE61" i="2"/>
  <c r="R59" i="4"/>
  <c r="BE60" i="2"/>
  <c r="R58" i="4"/>
  <c r="BE59" i="2"/>
  <c r="R57" i="4"/>
  <c r="BE58" i="2"/>
  <c r="R56" i="4"/>
  <c r="BE57" i="2"/>
  <c r="R55" i="4"/>
  <c r="BE56" i="2"/>
  <c r="R54" i="4"/>
  <c r="BE55" i="2"/>
  <c r="R53" i="4"/>
  <c r="BE54" i="2"/>
  <c r="R52" i="4"/>
  <c r="BE53" i="2"/>
  <c r="R51" i="4"/>
  <c r="BE52" i="2"/>
  <c r="R50" i="4"/>
  <c r="B3"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E64" i="2"/>
  <c r="R62" i="4"/>
  <c r="BE67" i="2"/>
  <c r="R65" i="4"/>
  <c r="BE66" i="2"/>
  <c r="R64" i="4"/>
  <c r="BE65" i="2"/>
  <c r="R63" i="4"/>
  <c r="B65" i="6"/>
  <c r="B64" i="6"/>
  <c r="B63" i="6"/>
  <c r="B62" i="6"/>
</calcChain>
</file>

<file path=xl/sharedStrings.xml><?xml version="1.0" encoding="utf-8"?>
<sst xmlns="http://schemas.openxmlformats.org/spreadsheetml/2006/main" count="3226" uniqueCount="536">
  <si>
    <t>#</t>
  </si>
  <si>
    <t>Please key in your name ?</t>
  </si>
  <si>
    <t>What's the name of the startup you're reviewing?</t>
  </si>
  <si>
    <t>How well is the problem identified and defined?</t>
  </si>
  <si>
    <t>What is the level of pain area felt / perceived by the target customers / consumers?</t>
  </si>
  <si>
    <t>What is the level of uniqueness in the proposition for the venture?</t>
  </si>
  <si>
    <t>How high are the defensible technology barriers in the business? (High being 4)</t>
  </si>
  <si>
    <t>What is the strength of the competitive advantage in the business model?</t>
  </si>
  <si>
    <t>What is the level of competition in terms of alternatives available ?</t>
  </si>
  <si>
    <t>Low Price</t>
  </si>
  <si>
    <t>Superior Quality</t>
  </si>
  <si>
    <t>Distribution Leverage</t>
  </si>
  <si>
    <t>Geographic Presence</t>
  </si>
  <si>
    <t>Other</t>
  </si>
  <si>
    <t>What is the level of sustainability of the competitive advantage in the next 24 months?</t>
  </si>
  <si>
    <t>What is the geographic scope of operations in 2-3 years?</t>
  </si>
  <si>
    <t>No Traction yet</t>
  </si>
  <si>
    <t>Some Free Customers</t>
  </si>
  <si>
    <t>Lots of Free Customers</t>
  </si>
  <si>
    <t>Some Paid Customers</t>
  </si>
  <si>
    <t>Growing Fast</t>
  </si>
  <si>
    <t>Are the business milestones for the next 24 months exciting?</t>
  </si>
  <si>
    <t>Are the business metrics clearly defined</t>
  </si>
  <si>
    <t>Please rank from high to low the risks to your revenue in next 24 months ?</t>
  </si>
  <si>
    <t>How feasible do you think is the Go To Market plan in next 12-18 month timeframe ?</t>
  </si>
  <si>
    <t>What is the level of understanding and clarity of the financial projections by the team ?</t>
  </si>
  <si>
    <t>Does the business model has high level of operating leverage &amp; scalability potential ?</t>
  </si>
  <si>
    <t>How do you think is the ability of the team to manage risks with Plan B ?</t>
  </si>
  <si>
    <t>What would you say is your ‘Unfair Advantage’ that would add competitive advantage vs anyone who could start the same venture ?</t>
  </si>
  <si>
    <t>How would you rate the likability &amp; connect with the Founder and his authenticity?</t>
  </si>
  <si>
    <t>Lack of complementary Co-Founder</t>
  </si>
  <si>
    <t>No Tech Leadership</t>
  </si>
  <si>
    <t>Quality of Developers</t>
  </si>
  <si>
    <t>Business Dev</t>
  </si>
  <si>
    <t>Marketing</t>
  </si>
  <si>
    <t>Tech</t>
  </si>
  <si>
    <t>Biz Dev</t>
  </si>
  <si>
    <t>Fund Raise</t>
  </si>
  <si>
    <t>How did you find the overall presentation quality in terms of clarity and impact through communication ?</t>
  </si>
  <si>
    <t>How would you rate the quality of presentation deck in terms of clarity, scope, visual impact &amp; simplicity ?</t>
  </si>
  <si>
    <t>What is the overall feasibility of the business going forward ?</t>
  </si>
  <si>
    <t>Relevant Industry/market background of team</t>
  </si>
  <si>
    <t>Addressable Market Size</t>
  </si>
  <si>
    <t>Technology Barrier</t>
  </si>
  <si>
    <t>Go to market plan strength</t>
  </si>
  <si>
    <t>Revenue Stage</t>
  </si>
  <si>
    <t>Product Uniqueness</t>
  </si>
  <si>
    <t>Start Date (UTC)</t>
  </si>
  <si>
    <t>Submit Date (UTC)</t>
  </si>
  <si>
    <t>Network ID</t>
  </si>
  <si>
    <t>Medium</t>
  </si>
  <si>
    <t>Low</t>
  </si>
  <si>
    <t>Medium(12-24 Months)</t>
  </si>
  <si>
    <t>SEA</t>
  </si>
  <si>
    <t>0</t>
  </si>
  <si>
    <t>No</t>
  </si>
  <si>
    <t>Inexperienced team</t>
  </si>
  <si>
    <t>Differentiated but not defensible</t>
  </si>
  <si>
    <t>Logical and well planned but no provenance</t>
  </si>
  <si>
    <t>Early in revenue cycle - 12-24 months to stable revenues</t>
  </si>
  <si>
    <t>Unique product but lacking fit</t>
  </si>
  <si>
    <t>Hitoshi Iwasaki</t>
  </si>
  <si>
    <t>High</t>
  </si>
  <si>
    <t>Home Country</t>
  </si>
  <si>
    <t>1</t>
  </si>
  <si>
    <t>Yes</t>
  </si>
  <si>
    <t>General business proficiency</t>
  </si>
  <si>
    <t>No technological barriers</t>
  </si>
  <si>
    <t>Well planned and provides successful strategy</t>
  </si>
  <si>
    <t>Steady revenues with need to scale</t>
  </si>
  <si>
    <t>Not differentiated</t>
  </si>
  <si>
    <t>High (Likely to be in top 3 in 24 months time)</t>
  </si>
  <si>
    <t>High(&gt;24 Months)</t>
  </si>
  <si>
    <t>Tangentially relevant backgrounds</t>
  </si>
  <si>
    <t>Low(Unlikely to be in top 10 in their category)</t>
  </si>
  <si>
    <t>Global</t>
  </si>
  <si>
    <t xml:space="preserve">Low </t>
  </si>
  <si>
    <t>Conditional on certain key events</t>
  </si>
  <si>
    <t>Fred Then</t>
  </si>
  <si>
    <t>Pan Asia</t>
  </si>
  <si>
    <t>Highly relevant backgrounds</t>
  </si>
  <si>
    <t>Imminent revenue in 6-12m</t>
  </si>
  <si>
    <t>Differentiated and strong product-market fit</t>
  </si>
  <si>
    <t>2-3 Countries</t>
  </si>
  <si>
    <t>Medium (50-200 M)</t>
  </si>
  <si>
    <t>Defensible and unique tech advantages</t>
  </si>
  <si>
    <t>Small (&lt;50 M)</t>
  </si>
  <si>
    <t>High (&gt;200 M)</t>
  </si>
  <si>
    <t>none</t>
  </si>
  <si>
    <t>Low(&lt;12 Months)</t>
  </si>
  <si>
    <t>C, D, A, B</t>
  </si>
  <si>
    <t>D,C,A,B</t>
  </si>
  <si>
    <t>Marc Nicollet</t>
  </si>
  <si>
    <t>A. Margin Compression</t>
  </si>
  <si>
    <t>B. Consumer trend shift</t>
  </si>
  <si>
    <t>C. Substitute products</t>
  </si>
  <si>
    <t>D. Entry of larger competitors</t>
  </si>
  <si>
    <t>Weakest Link</t>
  </si>
  <si>
    <t>Missing/Outsourced Functions</t>
  </si>
  <si>
    <t>Traction</t>
  </si>
  <si>
    <t>Critical Success Factors relevant to the Startup</t>
  </si>
  <si>
    <t>max</t>
  </si>
  <si>
    <t>Company</t>
  </si>
  <si>
    <t>Score</t>
  </si>
  <si>
    <t>Additional Comments</t>
  </si>
  <si>
    <t>Kenya</t>
  </si>
  <si>
    <t>D</t>
  </si>
  <si>
    <t>D, C, A, B</t>
  </si>
  <si>
    <t>Ramm</t>
  </si>
  <si>
    <t>Dorit</t>
  </si>
  <si>
    <t/>
  </si>
  <si>
    <t>D, A, B, C</t>
  </si>
  <si>
    <t>D, A, C, B</t>
  </si>
  <si>
    <t>No comment</t>
  </si>
  <si>
    <t>522d981943</t>
  </si>
  <si>
    <t>C, D, B, A</t>
  </si>
  <si>
    <t>Finance</t>
  </si>
  <si>
    <t>None</t>
  </si>
  <si>
    <t>D, C, B, A</t>
  </si>
  <si>
    <t>D, B, C, A</t>
  </si>
  <si>
    <t>C, A, B, D</t>
  </si>
  <si>
    <t>expert_name</t>
  </si>
  <si>
    <t>Madhulika Sachdeva</t>
  </si>
  <si>
    <t>David Wai Lun Ng</t>
  </si>
  <si>
    <t>STARTUP-O S5 FASTTRACK ONLINE PROGRAM - PITCH ROUND</t>
  </si>
  <si>
    <t>startup_name</t>
  </si>
  <si>
    <t>Waitrr</t>
  </si>
  <si>
    <t>BYKidO</t>
  </si>
  <si>
    <t>FINIZZ</t>
  </si>
  <si>
    <t>Ayoslide</t>
  </si>
  <si>
    <t>University Living Accommodation Pvt Ltd</t>
  </si>
  <si>
    <t>GetFly</t>
  </si>
  <si>
    <t>Into23</t>
  </si>
  <si>
    <t>Stones2Milestones</t>
  </si>
  <si>
    <t>Alakazam</t>
  </si>
  <si>
    <t>Woofyz Pet Services Pvt Ltd</t>
  </si>
  <si>
    <t>AIRPORTELs</t>
  </si>
  <si>
    <t>NayaGaadi</t>
  </si>
  <si>
    <t>carmen automotive pte ltd</t>
  </si>
  <si>
    <t>BotFactory</t>
  </si>
  <si>
    <t>GamerHours</t>
  </si>
  <si>
    <t>gridComm</t>
  </si>
  <si>
    <t>Brisil Technologies Private Limited</t>
  </si>
  <si>
    <t>Go Plus</t>
  </si>
  <si>
    <t>Quickscrum</t>
  </si>
  <si>
    <t>Sepio Products</t>
  </si>
  <si>
    <t>Air Freight Bazaar</t>
  </si>
  <si>
    <t>Got It</t>
  </si>
  <si>
    <t>MIFON</t>
  </si>
  <si>
    <t>PHI</t>
  </si>
  <si>
    <t>HyperXchange</t>
  </si>
  <si>
    <t>PriceMap</t>
  </si>
  <si>
    <t>Tesseract Global Technologies Pvt Ltd</t>
  </si>
  <si>
    <t>Pilot Automotive Labs</t>
  </si>
  <si>
    <t>EmotionReader</t>
  </si>
  <si>
    <t>Solarite Technologies Pte. Ltd.</t>
  </si>
  <si>
    <t>Velox Network Pte Ltd</t>
  </si>
  <si>
    <t>GroSum</t>
  </si>
  <si>
    <t>Juno Clinic</t>
  </si>
  <si>
    <t>forBinary</t>
  </si>
  <si>
    <t>Canopy Power Pte. Ltd.</t>
  </si>
  <si>
    <t>GetPY Analytics</t>
  </si>
  <si>
    <t>HeartSmart</t>
  </si>
  <si>
    <t>OhPhish Technologies Private Limited</t>
  </si>
  <si>
    <t>Luminociti Networks</t>
  </si>
  <si>
    <t>Singapore E-Business Pte Ltd</t>
  </si>
  <si>
    <t>Medinfi Healthcare Pvt Ltd</t>
  </si>
  <si>
    <t>SmartClean Technologies Pte Ltd</t>
  </si>
  <si>
    <t>Blonk</t>
  </si>
  <si>
    <t>Eunimart Crossborder Pte Ltd</t>
  </si>
  <si>
    <t>Invento Robotics</t>
  </si>
  <si>
    <t>Bank2grow.com</t>
  </si>
  <si>
    <t>BlobCity, Inc</t>
  </si>
  <si>
    <t>Drones Tech Lab</t>
  </si>
  <si>
    <t>Limitless</t>
  </si>
  <si>
    <t>Kenyt.ai</t>
  </si>
  <si>
    <t>Pingal Technologies Pvt Limited</t>
  </si>
  <si>
    <t>Hashprep</t>
  </si>
  <si>
    <t>Triputhao</t>
  </si>
  <si>
    <t>Fittree</t>
  </si>
  <si>
    <t>Discount monkey</t>
  </si>
  <si>
    <t>Superfan</t>
  </si>
  <si>
    <t>Repup</t>
  </si>
  <si>
    <t>CoPro</t>
  </si>
  <si>
    <t>BlueLotus360</t>
  </si>
  <si>
    <t>Onspon</t>
  </si>
  <si>
    <t>Brightfox learning</t>
  </si>
  <si>
    <t>Cheqqme</t>
  </si>
  <si>
    <t>101 career</t>
  </si>
  <si>
    <t>popular chips</t>
  </si>
  <si>
    <t>Astra IT, INC - Czar Securities</t>
  </si>
  <si>
    <t>Sherpa Funds Technology</t>
  </si>
  <si>
    <t>D,C,A</t>
  </si>
  <si>
    <t>Business experience and domain knowledge, an early mover in SG market, passion, willingness to listen</t>
  </si>
  <si>
    <t>I think Waitrr can provide strong benefits to both diners and restaurants while relieving significant friction from the dining experience on both sides of the table. There is a great product-market fit. I like the experience and passion the founder brings to the table. The solution itself is not unique or defensible on tech, there are similar players in the US and Europe. But Waitrr has early traction in the market and there are huge opportunities in APAC if they can move early and scale up fast. Founder needs to bring in senior talent in technology, marketing and analytics who can help drive consumer behaviour changes, find opportunities to monetise consumer insights data on both micro and macro level and figure out if how can they grow their value for partners and users. Take Opentable for example. It started out as a reservation platform and today the system is a fixture in restaurants and its services have grown to include reviews, rewards, recommendations, and (most recently) payments. As I said, this is not a deep tech space,  they key to success is a good product, quick scale up and building differentiation to stave of competition. If they stay focussed on the problem - how can I help restaurant businesses be more successful, I think that is they key. Highly RECOMMEND taking a good look at this startup. There is potential with the right team in place.</t>
  </si>
  <si>
    <t>2018-01-25 00:50:14</t>
  </si>
  <si>
    <t>2018-01-25 02:07:24</t>
  </si>
  <si>
    <t>118398a4bd</t>
  </si>
  <si>
    <t>DC</t>
  </si>
  <si>
    <t xml:space="preserve">They are competing in a small market with strong, well-established players. Advertising revenues will be really hard to scale up. BYOKids Card is the only idea that's worth investigating. If they can model it on Guava Pass but for kids, they may have something they can scale across Asian cities. </t>
  </si>
  <si>
    <t>2018-01-28 02:43:40</t>
  </si>
  <si>
    <t>2018-01-28 08:47:42</t>
  </si>
  <si>
    <t>DCA</t>
  </si>
  <si>
    <t xml:space="preserve">Early mover advantage in Vietnam. </t>
  </si>
  <si>
    <t>Although they have early mover advantage and more relationships with clinics and doctors than their competitors, the key is how quickly can they scale up from here. There are strong players in Asia like GetDoc, Practo and DoctoLib who are eyeing the Vietnam market. Its a risk as well as opportunity. If they are able to scale up quickly, they will be prime acquisition target.</t>
  </si>
  <si>
    <t>2018-01-28 08:48:04</t>
  </si>
  <si>
    <t>2018-01-28 08:55:35</t>
  </si>
  <si>
    <t>DBCA</t>
  </si>
  <si>
    <t>Investment from Mobile Service provider guaranteeing them access to their subscriber base</t>
  </si>
  <si>
    <t xml:space="preserve">Google is cracking down on Android apps that show ads on your lock screen because of growing complaints from its user base. Ayoslide hasn't been affected since its an app purely for lock screen ads that has users' permission to display. But this is a slightly grey area and high risk. Possibly their entire business model could get wiped out by one decision by Google. Again, strong competition from other lock screen apps and phone makers like Samsung who are preinstalling lock screen apps in some of their phones to subsidise their buyers. </t>
  </si>
  <si>
    <t>2018-01-28 09:00:55</t>
  </si>
  <si>
    <t>2018-01-28 09:12:18</t>
  </si>
  <si>
    <t>D,C</t>
  </si>
  <si>
    <t>First mover advantage in Indian market</t>
  </si>
  <si>
    <t>It's a very lucrative market however there's a well funded strong established brand - student.com. Unless University Living can differentiate their offering, I don't see how they will compete with Student.com. The good news is that when it comes to this market ‘one-size-fits-all’ approach won't work. I think they would benefit from focussing on understanding what is unique to Indian stakeholders, what are their pain points, how do you address them, how do you build loyalty with parents concerned about the comfort and safety of their children, how do you redefine your offering to be seen as the most trustworthy service provider, how do you increase the CLV...</t>
  </si>
  <si>
    <t>2018-01-28 02:24:36</t>
  </si>
  <si>
    <t>2018-01-28 02:43:14</t>
  </si>
  <si>
    <t xml:space="preserve">early move in cloud based CRM </t>
  </si>
  <si>
    <t xml:space="preserve">CRM is a growing market in Asia. Its becoming increasingly mission critical for small businesses. and there are always opportunities and if you are going after smaller local business even if the market is not as large as it is for players like zoho and salesforce.
However the entry barriers are low too. There are CRM modules available in open source that its easy to pick it up, customise, add security and support and add price to it. GetFly does have an early mover advantage over local players and price advantage over global players. They need to figure out what is it that will keep them competitive in this market. </t>
  </si>
  <si>
    <t>2018-02-01 02:05:16</t>
  </si>
  <si>
    <t>2018-02-01 02:15:50</t>
  </si>
  <si>
    <t>Technologic advantage .. when future platform ready</t>
  </si>
  <si>
    <t>d</t>
  </si>
  <si>
    <t xml:space="preserve">into23 is planning to develop translation as a service in the future... </t>
  </si>
  <si>
    <t>if no mistake into23 is not planning development investment into the "platform" they claim to have soon.. but without development ??.. most of 2018 budget of money to borrow is to pay the CEO and CTO!</t>
  </si>
  <si>
    <t>2018-01-27 11:48:35</t>
  </si>
  <si>
    <t>2018-01-27 12:11:34</t>
  </si>
  <si>
    <t>92fe97112e</t>
  </si>
  <si>
    <t>A</t>
  </si>
  <si>
    <t>arriving first in the large Indian market getting schools enrolled</t>
  </si>
  <si>
    <t>dependent of 3 different IT companies for their 3 software components without internal IT to integrate the solution</t>
  </si>
  <si>
    <t>Exciting promising startup doing business for the good.. may be too optimistic target on-boarding 70 new schools by April 2018, double check with them if feasible?</t>
  </si>
  <si>
    <t>2018-01-29 06:09:45</t>
  </si>
  <si>
    <t>2018-01-29 06:25:08</t>
  </si>
  <si>
    <t>78a8207772</t>
  </si>
  <si>
    <t>more engaging to clients..</t>
  </si>
  <si>
    <t>Finance expert</t>
  </si>
  <si>
    <t>I am not sure how can a 100% automated chatbot and analytic weekly report could be more engaging to clients and add more value than the huge competitors in place since years. It seems difficult to retain customers for the long term.</t>
  </si>
  <si>
    <t>2018-01-28 03:57:52</t>
  </si>
  <si>
    <t>2018-01-28 05:12:56</t>
  </si>
  <si>
    <t>12000 existing facebook page users and recognition as a social network in India</t>
  </si>
  <si>
    <t>not easy to figure out</t>
  </si>
  <si>
    <t>B</t>
  </si>
  <si>
    <t>existing 12000 facebook user and first to launch this service to Vets in India</t>
  </si>
  <si>
    <t>Need Financial clarity and sales projections versus revenu</t>
  </si>
  <si>
    <t>India Market numbers 50% growing every 5 years is a good trend to start this service. Question is are Indian Vets and pet user ready to use such digital service? and most of all are Indian vets ready to pay 600 usd/year for VETIQ ? (https://vetspire.com/  their US competitor charge 500 usd/year to US vets for the service in USA). woofys needs to re- work on their financial numbers and sales projections clarity.</t>
  </si>
  <si>
    <t>2018-01-30 03:58:29</t>
  </si>
  <si>
    <t>2018-01-30 04:26:47</t>
  </si>
  <si>
    <t>C - their competitor https://www.bellugg.com/  could decide to provide the same flexible delivery time with "uber" style car to match Airportel service level and/or lower their price to gain customers..</t>
  </si>
  <si>
    <t xml:space="preserve">Have the physical space rented at good price in airport (fixed negotiated rates) and at variable price (commission on revenue) in malls </t>
  </si>
  <si>
    <t>strong team</t>
  </si>
  <si>
    <t>web site and booking system outsourced for 10% of variable fee on revenue</t>
  </si>
  <si>
    <t>Exciting smart startup from Thailand with global plans! They did not provide all financial information yet "for confidentiality purpose" so i advised them to send startup-o a revised version of their business plan with correct numbers if they want to be selected further.(operational cost missing, revenue forecast for storage product to be revised with correct price in USD equivalent instead of THB. I have screen shots of their revenue slides showed in the video (which were not provided in the presentation document downloaded). they showed Revenue 2017 as700k thb (21k USD) and forecasted Revenue 2018 as 5M thb (150k USD) a 600% promising increase.</t>
  </si>
  <si>
    <t>2018-01-31 06:07:43</t>
  </si>
  <si>
    <t>2018-01-31 06:30:10</t>
  </si>
  <si>
    <t>niche for rural clients</t>
  </si>
  <si>
    <t>CDBA</t>
  </si>
  <si>
    <t>new in the market..</t>
  </si>
  <si>
    <t>differenciation is a focus on rural car business but lots of competition existing since 10 years</t>
  </si>
  <si>
    <t>2018-02-01 11:52:29</t>
  </si>
  <si>
    <t>2018-02-01 12:01:18</t>
  </si>
  <si>
    <t>13148a20d7</t>
  </si>
  <si>
    <t>A, B, C, D</t>
  </si>
  <si>
    <t>First movers advantage. In-house tech team and they are in the various countries.</t>
  </si>
  <si>
    <t>Founder seems like an experienced guy and has a realistic view of how he needs to roll out his product/services</t>
  </si>
  <si>
    <t>2018-01-29 07:04:56</t>
  </si>
  <si>
    <t>2018-01-29 07:38:35</t>
  </si>
  <si>
    <t>59258b8659</t>
  </si>
  <si>
    <t>Easy of use</t>
  </si>
  <si>
    <t>Easy of use. Availability of languages</t>
  </si>
  <si>
    <t>They have a better mouser trap. Needs to run really fast to capture market before another me-too product arrives</t>
  </si>
  <si>
    <t>2018-01-29 08:09:01</t>
  </si>
  <si>
    <t>2018-01-29 08:13:28</t>
  </si>
  <si>
    <t>D,C,B,A</t>
  </si>
  <si>
    <t>Linking Asian players to high ranking European players</t>
  </si>
  <si>
    <t>2018-01-29 08:48:49</t>
  </si>
  <si>
    <t>2018-01-29 08:51:49</t>
  </si>
  <si>
    <t>Good tech. Good biz model. Experienced people</t>
  </si>
  <si>
    <t>Good potential</t>
  </si>
  <si>
    <t>2018-01-29 09:43:39</t>
  </si>
  <si>
    <t>2018-01-29 09:46:04</t>
  </si>
  <si>
    <t>C,D,A,B</t>
  </si>
  <si>
    <t>Their home market is big enough and if they entrench themselves, it will be hard for competitors to dig them out</t>
  </si>
  <si>
    <t>No mention whether their process is patentable?
Need to articulate how they are resistant to competitors</t>
  </si>
  <si>
    <t>2018-01-30 04:07:28</t>
  </si>
  <si>
    <t>2018-01-30 04:11:34</t>
  </si>
  <si>
    <t>cdab</t>
  </si>
  <si>
    <t>They have a better mouse trap</t>
  </si>
  <si>
    <t>Cannot articulate their USP</t>
  </si>
  <si>
    <t>Finances don't make sense</t>
  </si>
  <si>
    <t>Pretty product but the finances don't show and the ROI is vague</t>
  </si>
  <si>
    <t>2018-02-03 09:30:35</t>
  </si>
  <si>
    <t>2018-02-03 09:49:02</t>
  </si>
  <si>
    <t>No idea how to evaluate them</t>
  </si>
  <si>
    <t>They are a thriving SME with a lareg team and revenues. But it seems that there is a misalignment in what they want from Startup-O and what Startup-O can offer</t>
  </si>
  <si>
    <t>2018-01-30 08:47:54</t>
  </si>
  <si>
    <t>2018-01-30 08:54:14</t>
  </si>
  <si>
    <t>cdba</t>
  </si>
  <si>
    <t>End to end solution and actual customers</t>
  </si>
  <si>
    <t>Good business potential</t>
  </si>
  <si>
    <t>2018-01-30 09:28:54</t>
  </si>
  <si>
    <t>2018-01-30 10:05:26</t>
  </si>
  <si>
    <t>Deep understanding of the industry</t>
  </si>
  <si>
    <t>Good business</t>
  </si>
  <si>
    <t>2018-01-30 09:33:59</t>
  </si>
  <si>
    <t>2018-01-30 10:08:21</t>
  </si>
  <si>
    <t>dcab</t>
  </si>
  <si>
    <t>Experienced team. Taking an existing service to a country that has not experienced it before.</t>
  </si>
  <si>
    <t>Needs better story telling</t>
  </si>
  <si>
    <t>Good team. Good early successes</t>
  </si>
  <si>
    <t>2018-02-03 09:49:42</t>
  </si>
  <si>
    <t>2018-02-03 09:52:45</t>
  </si>
  <si>
    <t>preloaded on phones</t>
  </si>
  <si>
    <t>2018-02-01 08:35:38</t>
  </si>
  <si>
    <t>2018-02-01 08:37:58</t>
  </si>
  <si>
    <t>Good product design and big market potential</t>
  </si>
  <si>
    <t>Needs to tell a tighter story. But the biz is good</t>
  </si>
  <si>
    <t>2018-02-01 08:38:26</t>
  </si>
  <si>
    <t>2018-02-01 08:41:10</t>
  </si>
  <si>
    <t>2018-02-01 08:41:32</t>
  </si>
  <si>
    <t>2018-02-01 08:43:50</t>
  </si>
  <si>
    <t>first mover advantage</t>
  </si>
  <si>
    <t>Highly disruptive approach to shopping. Has potential of success</t>
  </si>
  <si>
    <t>2018-02-01 09:55:31</t>
  </si>
  <si>
    <t>2018-02-01 09:57:40</t>
  </si>
  <si>
    <t>summary visualization dashboard</t>
  </si>
  <si>
    <t>2018-02-01 11:46:10</t>
  </si>
  <si>
    <t>2018-02-01 11:56:23</t>
  </si>
  <si>
    <t>e04baff22a</t>
  </si>
  <si>
    <t>Partnerships to date with industry players</t>
  </si>
  <si>
    <t>legal counsel</t>
  </si>
  <si>
    <t>Dealing with impact on new car warranties and related legal exposure issues and general legal compliance issues may present risks</t>
  </si>
  <si>
    <t>2018-02-01 12:00:25</t>
  </si>
  <si>
    <t>2018-02-01 12:08:22</t>
  </si>
  <si>
    <t>Domain knowledge is deep</t>
  </si>
  <si>
    <t>2018-02-01 12:10:04</t>
  </si>
  <si>
    <t>2018-02-01 12:19:47</t>
  </si>
  <si>
    <t>multiple business models increases complexity, and number of targets</t>
  </si>
  <si>
    <t>C, A, D, B</t>
  </si>
  <si>
    <t>Patented technology and in licensed technology</t>
  </si>
  <si>
    <t>2018-02-01 12:20:27</t>
  </si>
  <si>
    <t>2018-02-01 12:26:18</t>
  </si>
  <si>
    <t>licensing regulations restrict competitors</t>
  </si>
  <si>
    <t>Ability to scale is a risk factor; Founder "wants to be left alone" which may indicate blindspots are possible; willingness to bring in other C-suite talent to corporatise is a worry; ability to scale outside Singapore is outside of founders control due to regulatory aspect of the industry.</t>
  </si>
  <si>
    <t>2018-02-01 23:22:15</t>
  </si>
  <si>
    <t>2018-02-01 23:32:18</t>
  </si>
  <si>
    <t xml:space="preserve">None </t>
  </si>
  <si>
    <t>GroSum needs to get it's vision right. Presently, the 3-year projection is too subdued and conservative and doesn't reflect one of seizing the market opportunity.</t>
  </si>
  <si>
    <t>2018-01-25 04:53:49</t>
  </si>
  <si>
    <t>2018-01-25 05:07:48</t>
  </si>
  <si>
    <t>c7d745b802</t>
  </si>
  <si>
    <t>prioritizing for quality by driving standards (protocols)</t>
  </si>
  <si>
    <t>Customer Success</t>
  </si>
  <si>
    <t>Do fix the dropout rate (30%) before driving growth</t>
  </si>
  <si>
    <t>2018-02-03 07:43:14</t>
  </si>
  <si>
    <t>2018-02-03 08:03:14</t>
  </si>
  <si>
    <t>80c1048a72</t>
  </si>
  <si>
    <t xml:space="preserve">Good technical skills/background in the founding team. Should be able to scale with a product focus </t>
  </si>
  <si>
    <t>Need a leader in Customer Success</t>
  </si>
  <si>
    <t>Need to evaluate limitations of their horizontal strategy, and optimize for scaling within them.</t>
  </si>
  <si>
    <t>2018-01-25 03:46:41</t>
  </si>
  <si>
    <t>2018-01-25 03:56:48</t>
  </si>
  <si>
    <t>CTO has quit</t>
  </si>
  <si>
    <t>Canopy needs to get granular on these 3 roadmaps: Tech, Clients, Revenue.</t>
  </si>
  <si>
    <t>2018-01-25 05:08:15</t>
  </si>
  <si>
    <t>2018-01-25 05:24:32</t>
  </si>
  <si>
    <t xml:space="preserve">Very early in their journey. Highly recommend finding the product-market fit through consistent/relentless focus on Customer Success. </t>
  </si>
  <si>
    <t>2018-02-03 09:44:03</t>
  </si>
  <si>
    <t>2018-02-04 15:40:18</t>
  </si>
  <si>
    <t>ac641562d6</t>
  </si>
  <si>
    <t>Need to get a lot more patients through them to validate their hypothesis and get their product-market fit right.</t>
  </si>
  <si>
    <t>2018-02-04 15:42:15</t>
  </si>
  <si>
    <t>2018-02-04 15:48:43</t>
  </si>
  <si>
    <t>None that stands out</t>
  </si>
  <si>
    <t xml:space="preserve">Both founders need to put themselves out and gain much-needed experience of presenting to investors/clients. Reduce reliance on advisors/consultants to front-end with stakeholders. </t>
  </si>
  <si>
    <t>2018-02-04 15:50:49</t>
  </si>
  <si>
    <t>2018-02-05 16:25:24</t>
  </si>
  <si>
    <t>None as of now</t>
  </si>
  <si>
    <t>Monetisation/Revenue Strategy</t>
  </si>
  <si>
    <t>Not assessed</t>
  </si>
  <si>
    <t xml:space="preserve">1. Revenue projections need to show how you intend to take advantage of the opportunity. 2. Testing with just 50 people may yield very little feedback for improvement. 3. Wherever your customers are finding our offering useful, capture them as Customer Success stories and use them with your client/investor audiences. </t>
  </si>
  <si>
    <t>2018-02-06 01:49:02</t>
  </si>
  <si>
    <t>2018-02-06 02:06:37</t>
  </si>
  <si>
    <t>Great execution by leadership team</t>
  </si>
  <si>
    <t>Government grants can skew client and revenue churn. In lieu, I highly recommend that you track proxy metrics such as clients who have bought but rarely use. Assuming you have your proxy metric for churn low and under control, you have a brilliant growth path ahead</t>
  </si>
  <si>
    <t>2018-02-06 02:07:15</t>
  </si>
  <si>
    <t>2018-02-06 02:22:40</t>
  </si>
  <si>
    <t>Financial Discipline</t>
  </si>
  <si>
    <t>Since this is a very capital intensive business till Series A, show how well you have and will manage the finances in a disciplined manner to gain investor confidence. This clarity is important.</t>
  </si>
  <si>
    <t>2018-02-06 02:30:02</t>
  </si>
  <si>
    <t>2018-02-06 02:46:57</t>
  </si>
  <si>
    <t>As discussed, do create and keep communicating your Customer Success story, especially during the course of your pilots.</t>
  </si>
  <si>
    <t>2018-02-06 02:50:10</t>
  </si>
  <si>
    <t>2018-02-06 03:03:15</t>
  </si>
  <si>
    <t>NONE</t>
  </si>
  <si>
    <t>1. Do share on the dashboard comments on your month-on-month growth in clients and revenues over the past 6 months. 2. Do incorporate and share your Customer Success Story in all your pitches and communications, especially the measures.</t>
  </si>
  <si>
    <t>2018-02-06 05:38:15</t>
  </si>
  <si>
    <t>2018-02-06 05:43:41</t>
  </si>
  <si>
    <t>a,c,d,b</t>
  </si>
  <si>
    <t>comprehensive domain knowledge</t>
  </si>
  <si>
    <t>good biz driven team, large market, high competition</t>
  </si>
  <si>
    <t>2018-02-06 23:12:14</t>
  </si>
  <si>
    <t>2018-02-06 23:24:57</t>
  </si>
  <si>
    <t>791739f716</t>
  </si>
  <si>
    <t>b,d,c,a</t>
  </si>
  <si>
    <t>agility and dexterity to develop s/w and h/w</t>
  </si>
  <si>
    <t>Strong solution development skills and product oriented company. Strong product will bring biz opportunity. On the other hand, biz strategy weak, need deeper understanding and choose a niche.</t>
  </si>
  <si>
    <t>2018-02-06 23:25:31</t>
  </si>
  <si>
    <t>2018-02-06 23:38:04</t>
  </si>
  <si>
    <t>deep understanding of regional mkt</t>
  </si>
  <si>
    <t>b,c,d,a</t>
  </si>
  <si>
    <t>algo for comprehensive scoring system, operational knowledge</t>
  </si>
  <si>
    <t>While the foundation of the service is stable, it comes with the price of scalability. Fundamental understanding of the IND local market trend may need improvement, thus their biz growth can be slow. The general mkt size is very very big.</t>
  </si>
  <si>
    <t>2018-02-06 23:38:26</t>
  </si>
  <si>
    <t>2018-02-06 23:49:03</t>
  </si>
  <si>
    <t>b,c,a,d</t>
  </si>
  <si>
    <t>Established experience in big data systems on the cloud.</t>
  </si>
  <si>
    <t>Stable revenue as of today, but value per money not clear, hence will struggle in scaling the biz.</t>
  </si>
  <si>
    <t>2018-02-06 23:49:27</t>
  </si>
  <si>
    <t>2018-02-06 23:58:20</t>
  </si>
  <si>
    <t>Strong tech to build solution in this segment.</t>
  </si>
  <si>
    <t>Fundamentally a SI/solution provider with strong tech. Not a startup with product with scalability.</t>
  </si>
  <si>
    <t>2018-02-06 23:58:36</t>
  </si>
  <si>
    <t>2018-02-07 00:04:18</t>
  </si>
  <si>
    <t>c,b,a,d</t>
  </si>
  <si>
    <t>Possibly, the knowledge and understanding of complex financial portfolio management biz structure.</t>
  </si>
  <si>
    <t>Strategic thinking</t>
  </si>
  <si>
    <t>2018-02-07 00:04:33</t>
  </si>
  <si>
    <t>2018-02-07 00:10:24</t>
  </si>
  <si>
    <t>Strong experience in AI related projects</t>
  </si>
  <si>
    <t>Quality of the conversational bot too early to compete with human-to-human chat msging. Tech not strong enough to drive biz growth at the moment.</t>
  </si>
  <si>
    <t>2018-02-07 00:11:01</t>
  </si>
  <si>
    <t>2018-02-07 00:17:41</t>
  </si>
  <si>
    <t>Domain knowledge of BI for financial institutes.</t>
  </si>
  <si>
    <t>2018-02-07 00:18:23</t>
  </si>
  <si>
    <t>2018-02-07 00:25:29</t>
  </si>
  <si>
    <t>first they have to proof that their system really improves test scores and reduces drop out rates</t>
  </si>
  <si>
    <t>overall yes but lacking consumer metrics</t>
  </si>
  <si>
    <t>C</t>
  </si>
  <si>
    <t>technology background but lack training insights</t>
  </si>
  <si>
    <t>no training expert</t>
  </si>
  <si>
    <t>training expert</t>
  </si>
  <si>
    <t>the current business model is only a stepping stone for a much bigger idea I believe, but they would need to invest into AI technology to deliver a real personalised learning experience. They also will sit on a huge data base of how students learn and what makes content successful, they need to think how to leverage that additionally</t>
  </si>
  <si>
    <t>2018-01-25 07:25:22</t>
  </si>
  <si>
    <t>2018-01-25 07:32:11</t>
  </si>
  <si>
    <t>919b1a27bf</t>
  </si>
  <si>
    <t>getting a lot of cab drivers and agents on the site</t>
  </si>
  <si>
    <t>A with another provider coming into the market</t>
  </si>
  <si>
    <t>first to market</t>
  </si>
  <si>
    <t>managing cost of aquisition</t>
  </si>
  <si>
    <t>data analystics</t>
  </si>
  <si>
    <t>I like their idea as they even help taxi drivers to get better paid and secure more income. India internal travel is a huge market of 12 bn US. The team has a good strategic advisor and have a clear focus. but overall outlook isn't exciting yet</t>
  </si>
  <si>
    <t>2018-01-26 05:13:45</t>
  </si>
  <si>
    <t>2018-01-26 05:20:45</t>
  </si>
  <si>
    <t>could be better defined</t>
  </si>
  <si>
    <t>C and D</t>
  </si>
  <si>
    <t>first to market with a strong idea</t>
  </si>
  <si>
    <t xml:space="preserve">potentially finance </t>
  </si>
  <si>
    <t>none in the moment</t>
  </si>
  <si>
    <t>there is clearly a need for healthy food delivery and people are willing to pay for this. i like the idea that all the food will be developed by a nutritionist and can be customised. Finding kitchen partners with spare capacity and scaling their logistic system will be a challenge for growth especially as the net profit margin is around 12%</t>
  </si>
  <si>
    <t>2018-01-26 05:20:58</t>
  </si>
  <si>
    <t>2018-01-26 05:27:27</t>
  </si>
  <si>
    <t>getting as many brands/retailer on the platform and then users to download the APP</t>
  </si>
  <si>
    <t>first to market in India</t>
  </si>
  <si>
    <t>as the advertising market is so scattered I understand that retailers jump on this platform to reach out to more customers. The overall idea isn't bad but lacks some consumer engagement. I can see it as a Pinterest for discounts, so there has to be a way to make it more personalized potentially. they need to add an e-commerce link, which they plan in the future. Overall good idea, but needs some help to finetune and strengthen it.</t>
  </si>
  <si>
    <t>2018-01-26 05:27:38</t>
  </si>
  <si>
    <t>2018-01-26 05:33:09</t>
  </si>
  <si>
    <t>getting lots of business to sign up on platform</t>
  </si>
  <si>
    <t>good idea as companies try to reach out with more personalized messaging strategy</t>
  </si>
  <si>
    <t>business strategy</t>
  </si>
  <si>
    <t xml:space="preserve">this feels like a social listening tool that can do 'google analytics' over several social platforms and can segment the consumers into lukewarm friends to super fans and allows brands to reach out with personalised messaging strategies. not a bad idea and they show traction but not sure how differentiated and how easy to copy </t>
  </si>
  <si>
    <t>2018-01-26 05:33:30</t>
  </si>
  <si>
    <t>2018-01-26 05:40:49</t>
  </si>
  <si>
    <t>c</t>
  </si>
  <si>
    <t>established in the market</t>
  </si>
  <si>
    <t>none for my knowledge</t>
  </si>
  <si>
    <t>great product  to measure the full customer experience in the hospitality industry and manage customer satisfaction</t>
  </si>
  <si>
    <t>2018-01-27 07:36:12</t>
  </si>
  <si>
    <t>2018-01-27 07:41:43</t>
  </si>
  <si>
    <t>sign up of relevant start ups and influencers</t>
  </si>
  <si>
    <t>they building their business on community grass route drivers and transparency</t>
  </si>
  <si>
    <t>interesting idea to help start ups from Asia to sell their products globally..as they have problems, so if they establish their presence fast and show a lot of success, this could be an interesting platform</t>
  </si>
  <si>
    <t>2018-01-27 07:42:19</t>
  </si>
  <si>
    <t>2018-01-27 07:47:24</t>
  </si>
  <si>
    <t>getting more clients and building success stories</t>
  </si>
  <si>
    <t xml:space="preserve">overall yes but they are IT guys </t>
  </si>
  <si>
    <t>C,D,A</t>
  </si>
  <si>
    <t>architecture of software and seamless integration with other softwares</t>
  </si>
  <si>
    <t>B2B mentor</t>
  </si>
  <si>
    <t>I am not from the construction business, but having an integrated business makes sense and their project funnel and income shows they are onto something. Even if they focus on emerging markets, this is where construction is happening</t>
  </si>
  <si>
    <t>2018-01-29 02:46:30</t>
  </si>
  <si>
    <t>2018-01-29 02:51:11</t>
  </si>
  <si>
    <t>getting as many brands and events listed</t>
  </si>
  <si>
    <t>C,B(market trends more) and how brands see the importance of sponsorships</t>
  </si>
  <si>
    <t>just first to market so far but need to grow fast to keep advantage</t>
  </si>
  <si>
    <t>enterprise sales person</t>
  </si>
  <si>
    <t>enterprise sales</t>
  </si>
  <si>
    <t>market places are always interesting but also hard to build. Sponsorships are relevant but only the smaller ones will sell thru a platform, the larger bitter ticket items will go thru personal relationships. the team has some good traction and some good ideas to incl rating and an APP. but need to crack more the idea how successful sponsorships were.</t>
  </si>
  <si>
    <t>2018-01-29 03:56:16</t>
  </si>
  <si>
    <t>2018-01-29 04:01:48</t>
  </si>
  <si>
    <t>ok</t>
  </si>
  <si>
    <t>C, D</t>
  </si>
  <si>
    <t>first to market if this is correct</t>
  </si>
  <si>
    <t>sales</t>
  </si>
  <si>
    <t>sales and marketing</t>
  </si>
  <si>
    <t>fun educational books are always of interest and specially personalized ones. I didn't like the execution and I believe if they want to become a bigger player they need to improve the quality and also ensure that their message is culturally relevant and also think about how to expand their offerings</t>
  </si>
  <si>
    <t>2018-01-29 08:29:43</t>
  </si>
  <si>
    <t>2018-01-29 08:33:32</t>
  </si>
  <si>
    <t>get lots of customer signed as well as consumers</t>
  </si>
  <si>
    <t>B,C</t>
  </si>
  <si>
    <t>high profile team member with good connections</t>
  </si>
  <si>
    <t>need some strategy help</t>
  </si>
  <si>
    <t>O2O is a big issue and they have some nice ideas with gamifications etc. painpoint is strong but I think they are confused what they offer. currently they are more a loyalty program. Currently they don't offer anything really exciting and this is why they want to focus on emerging markets. Probably the offering is correct for these countries, but he should think bigger</t>
  </si>
  <si>
    <t>2018-01-29 08:33:46</t>
  </si>
  <si>
    <t>2018-01-29 08:40:04</t>
  </si>
  <si>
    <t>engaging evaluations and adding value to teenagers to find the right career path</t>
  </si>
  <si>
    <t>starting from Singapore and focusing on international schools globally and not on US or UK only</t>
  </si>
  <si>
    <t>none obvious</t>
  </si>
  <si>
    <t>they need sales and sales support</t>
  </si>
  <si>
    <t xml:space="preserve">finding a career path for young people is traumatic and currently the schools have very little support and if so they are boring . So a new , fun system is great, but assume that education area and working with schools takes more time, but the idea is great. </t>
  </si>
  <si>
    <t>2018-01-29 09:49:06</t>
  </si>
  <si>
    <t>2018-01-29 09:53:31</t>
  </si>
  <si>
    <t>fast growth to establish themselves</t>
  </si>
  <si>
    <t>first mover advantage, have build strong data base of past two years which competition can't replicate</t>
  </si>
  <si>
    <t>they need sales team to grow</t>
  </si>
  <si>
    <t>awesome product, clear need in the market, their client base speaks volumes, strong team...influencer marketing analytics (and they can read Weibo for western clients) are the future</t>
  </si>
  <si>
    <t>2018-01-30 06:19:09</t>
  </si>
  <si>
    <t>2018-01-30 06:25:03</t>
  </si>
  <si>
    <t xml:space="preserve">Acceleration of business expansion on the back of partnership companies. </t>
  </si>
  <si>
    <t xml:space="preserve">Coherent pitch and seemingly user-friendly product interface. I am not very into the tech in cyber-security, but a series of awards won by them seems to be suggesting that they have a certain technological edge. </t>
  </si>
  <si>
    <t>2018-02-08 12:47:16</t>
  </si>
  <si>
    <t>2018-02-08 13:01:10</t>
  </si>
  <si>
    <t xml:space="preserve">Track record that proves superiority of the survive </t>
  </si>
  <si>
    <t xml:space="preserve">A few more concrete examples (including client’s testimonial) that prove superiority of their service would have been appreciated. Most of the explanation remained a bit abstract. </t>
  </si>
  <si>
    <t>2018-02-08 12:47:07</t>
  </si>
  <si>
    <t>2018-02-08 13:04:50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</si>
</sst>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0" x14ac:knownFonts="1">
    <font>
      <sz val="11"/>
      <name val="Calibri"/>
    </font>
    <font>
      <sz val="11"/>
      <color rgb="FFFF0000"/>
      <name val="Calibri"/>
      <family val="2"/>
    </font>
    <font>
      <sz val="11"/>
      <color rgb="FF0070C0"/>
      <name val="Calibri"/>
      <family val="2"/>
    </font>
    <font>
      <sz val="11"/>
      <name val="Calibri"/>
      <family val="2"/>
    </font>
    <font>
      <sz val="11"/>
      <color rgb="FF00B050"/>
      <name val="Calibri"/>
      <family val="2"/>
    </font>
    <font>
      <b/>
      <sz val="11"/>
      <name val="Calibri"/>
      <family val="2"/>
    </font>
    <font>
      <sz val="11"/>
      <color rgb="FF92D050"/>
      <name val="Calibri"/>
      <family val="2"/>
    </font>
    <font>
      <b/>
      <sz val="11"/>
      <color rgb="FFFF0000"/>
      <name val="Calibri"/>
      <family val="2"/>
    </font>
    <font>
      <u/>
      <sz val="11"/>
      <color theme="10"/>
      <name val="Calibri"/>
      <family val="2"/>
    </font>
    <font>
      <u/>
      <sz val="11"/>
      <color theme="11"/>
      <name val="Calibri"/>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thin">
        <color indexed="9"/>
      </right>
      <top style="medium">
        <color indexed="8"/>
      </top>
      <bottom style="thin">
        <color indexed="9"/>
      </bottom>
      <diagonal/>
    </border>
  </borders>
  <cellStyleXfs count="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2">
    <xf numFmtId="0" fontId="0" fillId="0" borderId="0" xfId="0"/>
    <xf numFmtId="0" fontId="0" fillId="0" borderId="1" xfId="0" applyBorder="1"/>
    <xf numFmtId="0" fontId="0" fillId="0" borderId="1" xfId="0" applyBorder="1" applyAlignment="1">
      <alignment wrapText="1"/>
    </xf>
    <xf numFmtId="0" fontId="0" fillId="0" borderId="0" xfId="0" applyBorder="1"/>
    <xf numFmtId="0" fontId="0" fillId="0" borderId="0" xfId="0" applyBorder="1" applyAlignment="1">
      <alignment wrapText="1"/>
    </xf>
    <xf numFmtId="0" fontId="1" fillId="0" borderId="1" xfId="0" applyFont="1" applyBorder="1" applyAlignment="1">
      <alignment wrapText="1"/>
    </xf>
    <xf numFmtId="0" fontId="1" fillId="0" borderId="0" xfId="0" applyFont="1" applyBorder="1" applyAlignment="1">
      <alignment wrapText="1"/>
    </xf>
    <xf numFmtId="0" fontId="1" fillId="0" borderId="0" xfId="0" applyFont="1"/>
    <xf numFmtId="0" fontId="2" fillId="0" borderId="0"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5" xfId="0" applyFont="1" applyBorder="1"/>
    <xf numFmtId="0" fontId="2" fillId="0" borderId="0" xfId="0" applyFont="1" applyBorder="1"/>
    <xf numFmtId="0" fontId="2" fillId="0" borderId="6" xfId="0" applyFont="1" applyBorder="1"/>
    <xf numFmtId="0" fontId="3" fillId="0" borderId="0" xfId="0" applyFont="1" applyBorder="1"/>
    <xf numFmtId="0" fontId="3" fillId="0" borderId="0" xfId="0" applyFont="1" applyBorder="1" applyAlignment="1">
      <alignment wrapText="1"/>
    </xf>
    <xf numFmtId="0" fontId="4" fillId="0" borderId="1" xfId="0" applyFont="1" applyBorder="1" applyAlignment="1">
      <alignment wrapText="1"/>
    </xf>
    <xf numFmtId="0" fontId="4" fillId="0" borderId="0" xfId="0" applyFont="1" applyBorder="1" applyAlignment="1">
      <alignment wrapText="1"/>
    </xf>
    <xf numFmtId="0" fontId="4" fillId="0" borderId="0" xfId="0" applyFont="1"/>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6" fillId="0" borderId="0" xfId="0" applyFont="1" applyAlignment="1">
      <alignment wrapText="1"/>
    </xf>
    <xf numFmtId="0" fontId="4" fillId="0" borderId="10"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9" xfId="0" applyFont="1" applyBorder="1" applyAlignment="1">
      <alignment wrapText="1"/>
    </xf>
    <xf numFmtId="0" fontId="6" fillId="0" borderId="5" xfId="0" applyFont="1" applyBorder="1" applyAlignment="1">
      <alignment wrapText="1"/>
    </xf>
    <xf numFmtId="0" fontId="6" fillId="0" borderId="0" xfId="0" applyFont="1" applyBorder="1" applyAlignment="1">
      <alignment wrapText="1"/>
    </xf>
    <xf numFmtId="0" fontId="6" fillId="0" borderId="6" xfId="0" applyFont="1" applyBorder="1" applyAlignment="1">
      <alignment wrapText="1"/>
    </xf>
    <xf numFmtId="0" fontId="6" fillId="0" borderId="11" xfId="0" applyFont="1" applyBorder="1" applyAlignment="1">
      <alignment wrapText="1"/>
    </xf>
    <xf numFmtId="0" fontId="6" fillId="0" borderId="1" xfId="0" applyFont="1" applyBorder="1" applyAlignment="1">
      <alignment wrapText="1"/>
    </xf>
    <xf numFmtId="0" fontId="6" fillId="0" borderId="12" xfId="0" applyFont="1" applyBorder="1" applyAlignment="1">
      <alignment wrapText="1"/>
    </xf>
    <xf numFmtId="0" fontId="2" fillId="0" borderId="0" xfId="0" applyFont="1"/>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1" xfId="0" applyFont="1" applyBorder="1" applyAlignment="1">
      <alignment wrapText="1"/>
    </xf>
    <xf numFmtId="0" fontId="2" fillId="0" borderId="1" xfId="0" applyFont="1" applyBorder="1" applyAlignment="1">
      <alignment wrapText="1"/>
    </xf>
    <xf numFmtId="0" fontId="2" fillId="0" borderId="12" xfId="0" applyFont="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6" fillId="0" borderId="15" xfId="0" applyFont="1" applyBorder="1" applyAlignment="1">
      <alignment wrapText="1"/>
    </xf>
    <xf numFmtId="0" fontId="0" fillId="3" borderId="1" xfId="0" applyFill="1" applyBorder="1" applyAlignment="1">
      <alignment wrapText="1"/>
    </xf>
    <xf numFmtId="9" fontId="0" fillId="0" borderId="0" xfId="0" applyNumberFormat="1" applyBorder="1" applyAlignment="1">
      <alignment wrapText="1"/>
    </xf>
    <xf numFmtId="10" fontId="0" fillId="0" borderId="0" xfId="0" applyNumberFormat="1" applyBorder="1" applyAlignment="1">
      <alignment wrapText="1"/>
    </xf>
    <xf numFmtId="10" fontId="1" fillId="0" borderId="0" xfId="0" applyNumberFormat="1" applyFont="1" applyBorder="1" applyAlignment="1">
      <alignment wrapText="1"/>
    </xf>
    <xf numFmtId="10" fontId="2" fillId="0" borderId="5" xfId="0" applyNumberFormat="1" applyFont="1" applyBorder="1" applyAlignment="1">
      <alignment wrapText="1"/>
    </xf>
    <xf numFmtId="10" fontId="2" fillId="0" borderId="0" xfId="0" applyNumberFormat="1" applyFont="1" applyBorder="1" applyAlignment="1">
      <alignment wrapText="1"/>
    </xf>
    <xf numFmtId="10" fontId="2" fillId="0" borderId="6" xfId="0" applyNumberFormat="1" applyFont="1" applyBorder="1" applyAlignment="1">
      <alignment wrapText="1"/>
    </xf>
    <xf numFmtId="10" fontId="4" fillId="0" borderId="0" xfId="0" applyNumberFormat="1" applyFont="1" applyBorder="1" applyAlignment="1">
      <alignment wrapText="1"/>
    </xf>
    <xf numFmtId="9" fontId="5" fillId="2" borderId="0" xfId="0" applyNumberFormat="1" applyFont="1" applyFill="1"/>
    <xf numFmtId="9" fontId="5" fillId="2" borderId="0" xfId="0" applyNumberFormat="1" applyFont="1" applyFill="1" applyBorder="1" applyAlignment="1">
      <alignment wrapText="1"/>
    </xf>
    <xf numFmtId="0" fontId="0" fillId="3" borderId="0" xfId="0" applyFill="1" applyBorder="1" applyAlignment="1">
      <alignment wrapText="1"/>
    </xf>
    <xf numFmtId="0" fontId="0" fillId="0" borderId="0" xfId="0" applyFill="1" applyBorder="1" applyAlignment="1">
      <alignment wrapText="1"/>
    </xf>
    <xf numFmtId="0" fontId="7" fillId="0" borderId="13" xfId="0" applyFont="1" applyBorder="1"/>
    <xf numFmtId="0" fontId="7" fillId="0" borderId="14" xfId="0" applyFont="1" applyBorder="1"/>
    <xf numFmtId="164" fontId="7" fillId="0" borderId="14" xfId="0" applyNumberFormat="1" applyFont="1" applyBorder="1"/>
    <xf numFmtId="0" fontId="5" fillId="0" borderId="0" xfId="0" applyFont="1"/>
    <xf numFmtId="9" fontId="3" fillId="0" borderId="14" xfId="0" applyNumberFormat="1" applyFont="1" applyBorder="1"/>
    <xf numFmtId="0" fontId="7" fillId="0" borderId="0" xfId="0" applyFont="1"/>
    <xf numFmtId="0" fontId="0" fillId="0" borderId="16" xfId="0" applyFont="1" applyFill="1" applyBorder="1" applyAlignment="1"/>
    <xf numFmtId="0" fontId="0" fillId="0" borderId="0" xfId="0" applyFont="1" applyFill="1" applyAlignment="1"/>
    <xf numFmtId="49" fontId="0" fillId="0" borderId="18" xfId="0" applyNumberFormat="1" applyFont="1" applyFill="1" applyBorder="1" applyAlignment="1"/>
    <xf numFmtId="49" fontId="0" fillId="0" borderId="16" xfId="0" applyNumberFormat="1" applyFont="1" applyFill="1" applyBorder="1" applyAlignment="1"/>
    <xf numFmtId="0" fontId="0" fillId="0" borderId="0" xfId="0" applyNumberFormat="1" applyFont="1" applyFill="1" applyAlignment="1"/>
    <xf numFmtId="22" fontId="1" fillId="0" borderId="0" xfId="0" applyNumberFormat="1" applyFont="1"/>
    <xf numFmtId="49" fontId="0" fillId="0" borderId="17" xfId="0" applyNumberFormat="1" applyFont="1" applyFill="1" applyBorder="1" applyAlignment="1">
      <alignment wrapText="1"/>
    </xf>
    <xf numFmtId="0" fontId="0" fillId="0" borderId="16" xfId="0" applyFont="1" applyFill="1" applyBorder="1" applyAlignment="1">
      <alignment wrapText="1"/>
    </xf>
    <xf numFmtId="0" fontId="0" fillId="0" borderId="0" xfId="0" applyFont="1" applyFill="1" applyAlignment="1">
      <alignment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11" xfId="0" applyFont="1" applyFill="1" applyBorder="1" applyAlignment="1">
      <alignment horizontal="center"/>
    </xf>
    <xf numFmtId="0" fontId="5" fillId="2" borderId="1" xfId="0" applyFont="1" applyFill="1" applyBorder="1" applyAlignment="1">
      <alignment horizontal="center"/>
    </xf>
    <xf numFmtId="0" fontId="5" fillId="0" borderId="1" xfId="0" applyFont="1" applyBorder="1"/>
    <xf numFmtId="0" fontId="0" fillId="0" borderId="0" xfId="0" applyFill="1" applyBorder="1"/>
    <xf numFmtId="43" fontId="0" fillId="0" borderId="0" xfId="11" applyFont="1"/>
    <xf numFmtId="43" fontId="5" fillId="0" borderId="0" xfId="11" applyFont="1"/>
  </cellXfs>
  <cellStyles count="16">
    <cellStyle name="Comma" xfId="11"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Followed Hyperlink" xfId="1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Hyperlink" xfId="14"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8"/>
  <sheetViews>
    <sheetView zoomScale="125" zoomScaleNormal="125" zoomScalePageLayoutView="125" workbookViewId="0">
      <selection activeCell="B68" sqref="B3:B68"/>
    </sheetView>
  </sheetViews>
  <sheetFormatPr baseColWidth="10" defaultColWidth="8.83203125" defaultRowHeight="15" customHeight="1" x14ac:dyDescent="0.2"/>
  <cols>
    <col min="1" max="1" width="8.83203125" style="68" customWidth="1"/>
    <col min="2" max="2" width="16.83203125" customWidth="1"/>
    <col min="3" max="3" width="14.33203125" customWidth="1"/>
    <col min="57" max="256" width="8.83203125" style="68" customWidth="1"/>
    <col min="257" max="16384" width="8.83203125" style="65"/>
  </cols>
  <sheetData>
    <row r="1" spans="1:57" s="65" customFormat="1" x14ac:dyDescent="0.2">
      <c r="A1" s="64"/>
      <c r="B1" s="61"/>
      <c r="C1" s="61" t="s">
        <v>124</v>
      </c>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4"/>
    </row>
    <row r="2" spans="1:57" s="72" customFormat="1" ht="170" customHeight="1" thickBot="1" x14ac:dyDescent="0.25">
      <c r="A2" s="70"/>
      <c r="B2" s="78" t="s">
        <v>121</v>
      </c>
      <c r="C2" s="78" t="s">
        <v>125</v>
      </c>
      <c r="D2" s="78" t="s">
        <v>3</v>
      </c>
      <c r="E2" s="78" t="s">
        <v>4</v>
      </c>
      <c r="F2" s="78" t="s">
        <v>5</v>
      </c>
      <c r="G2" s="78" t="s">
        <v>6</v>
      </c>
      <c r="H2" s="78" t="s">
        <v>7</v>
      </c>
      <c r="I2" s="78" t="s">
        <v>8</v>
      </c>
      <c r="J2" s="78" t="s">
        <v>9</v>
      </c>
      <c r="K2" s="78" t="s">
        <v>10</v>
      </c>
      <c r="L2" s="78" t="s">
        <v>11</v>
      </c>
      <c r="M2" s="78" t="s">
        <v>12</v>
      </c>
      <c r="N2" s="78" t="s">
        <v>13</v>
      </c>
      <c r="O2" s="78" t="s">
        <v>14</v>
      </c>
      <c r="P2" s="78" t="s">
        <v>15</v>
      </c>
      <c r="Q2" s="78" t="s">
        <v>16</v>
      </c>
      <c r="R2" s="78" t="s">
        <v>17</v>
      </c>
      <c r="S2" s="78" t="s">
        <v>18</v>
      </c>
      <c r="T2" s="78" t="s">
        <v>19</v>
      </c>
      <c r="U2" s="78" t="s">
        <v>20</v>
      </c>
      <c r="V2" s="78" t="s">
        <v>13</v>
      </c>
      <c r="W2" s="78" t="s">
        <v>21</v>
      </c>
      <c r="X2" s="78" t="s">
        <v>22</v>
      </c>
      <c r="Y2" s="78" t="s">
        <v>13</v>
      </c>
      <c r="Z2" s="78" t="s">
        <v>23</v>
      </c>
      <c r="AA2" s="78" t="s">
        <v>24</v>
      </c>
      <c r="AB2" s="78" t="s">
        <v>25</v>
      </c>
      <c r="AC2" s="78" t="s">
        <v>26</v>
      </c>
      <c r="AD2" s="78" t="s">
        <v>27</v>
      </c>
      <c r="AE2" s="78" t="s">
        <v>28</v>
      </c>
      <c r="AF2" s="78" t="s">
        <v>29</v>
      </c>
      <c r="AG2" s="78" t="s">
        <v>30</v>
      </c>
      <c r="AH2" s="78" t="s">
        <v>31</v>
      </c>
      <c r="AI2" s="78" t="s">
        <v>32</v>
      </c>
      <c r="AJ2" s="78" t="s">
        <v>33</v>
      </c>
      <c r="AK2" s="78" t="s">
        <v>34</v>
      </c>
      <c r="AL2" s="78" t="s">
        <v>13</v>
      </c>
      <c r="AM2" s="78" t="s">
        <v>35</v>
      </c>
      <c r="AN2" s="78" t="s">
        <v>34</v>
      </c>
      <c r="AO2" s="78" t="s">
        <v>36</v>
      </c>
      <c r="AP2" s="78" t="s">
        <v>37</v>
      </c>
      <c r="AQ2" s="78" t="s">
        <v>13</v>
      </c>
      <c r="AR2" s="78" t="s">
        <v>38</v>
      </c>
      <c r="AS2" s="78" t="s">
        <v>39</v>
      </c>
      <c r="AT2" s="78" t="s">
        <v>40</v>
      </c>
      <c r="AU2" s="78" t="s">
        <v>41</v>
      </c>
      <c r="AV2" s="78" t="s">
        <v>42</v>
      </c>
      <c r="AW2" s="78" t="s">
        <v>43</v>
      </c>
      <c r="AX2" s="78" t="s">
        <v>44</v>
      </c>
      <c r="AY2" s="78" t="s">
        <v>45</v>
      </c>
      <c r="AZ2" s="78" t="s">
        <v>46</v>
      </c>
      <c r="BA2" s="78" t="s">
        <v>104</v>
      </c>
      <c r="BB2" s="78" t="s">
        <v>47</v>
      </c>
      <c r="BC2" s="78" t="s">
        <v>48</v>
      </c>
      <c r="BD2" s="78" t="s">
        <v>49</v>
      </c>
      <c r="BE2" s="71"/>
    </row>
    <row r="3" spans="1:57" s="65" customFormat="1" x14ac:dyDescent="0.2">
      <c r="A3" s="66"/>
      <c r="B3" t="s">
        <v>122</v>
      </c>
      <c r="C3" t="s">
        <v>126</v>
      </c>
      <c r="D3">
        <v>4</v>
      </c>
      <c r="E3">
        <v>3</v>
      </c>
      <c r="F3">
        <v>2</v>
      </c>
      <c r="G3">
        <v>1</v>
      </c>
      <c r="H3" t="s">
        <v>50</v>
      </c>
      <c r="I3" t="s">
        <v>51</v>
      </c>
      <c r="J3" t="s">
        <v>110</v>
      </c>
      <c r="K3" t="s">
        <v>110</v>
      </c>
      <c r="L3" t="s">
        <v>11</v>
      </c>
      <c r="M3" t="s">
        <v>12</v>
      </c>
      <c r="N3" t="s">
        <v>110</v>
      </c>
      <c r="O3" t="s">
        <v>52</v>
      </c>
      <c r="P3" t="s">
        <v>83</v>
      </c>
      <c r="Q3" t="s">
        <v>110</v>
      </c>
      <c r="R3" t="s">
        <v>110</v>
      </c>
      <c r="S3" t="s">
        <v>110</v>
      </c>
      <c r="T3" t="s">
        <v>19</v>
      </c>
      <c r="U3" t="s">
        <v>110</v>
      </c>
      <c r="V3" t="s">
        <v>110</v>
      </c>
      <c r="W3" t="s">
        <v>64</v>
      </c>
      <c r="X3" t="s">
        <v>65</v>
      </c>
      <c r="Y3" t="s">
        <v>110</v>
      </c>
      <c r="Z3" t="s">
        <v>192</v>
      </c>
      <c r="AA3">
        <v>3</v>
      </c>
      <c r="AB3">
        <v>3</v>
      </c>
      <c r="AC3" t="s">
        <v>50</v>
      </c>
      <c r="AD3" t="s">
        <v>50</v>
      </c>
      <c r="AE3" t="s">
        <v>193</v>
      </c>
      <c r="AF3">
        <v>4</v>
      </c>
      <c r="AG3" t="s">
        <v>110</v>
      </c>
      <c r="AH3" t="s">
        <v>31</v>
      </c>
      <c r="AI3" t="s">
        <v>110</v>
      </c>
      <c r="AJ3" t="s">
        <v>110</v>
      </c>
      <c r="AK3" t="s">
        <v>34</v>
      </c>
      <c r="AL3" t="s">
        <v>110</v>
      </c>
      <c r="AM3" t="s">
        <v>110</v>
      </c>
      <c r="AN3" t="s">
        <v>34</v>
      </c>
      <c r="AO3" t="s">
        <v>110</v>
      </c>
      <c r="AP3" t="s">
        <v>110</v>
      </c>
      <c r="AQ3" t="s">
        <v>110</v>
      </c>
      <c r="AR3">
        <v>3</v>
      </c>
      <c r="AS3">
        <v>3</v>
      </c>
      <c r="AT3" t="s">
        <v>62</v>
      </c>
      <c r="AU3" t="s">
        <v>80</v>
      </c>
      <c r="AV3" t="s">
        <v>87</v>
      </c>
      <c r="AW3" t="s">
        <v>67</v>
      </c>
      <c r="AX3" t="s">
        <v>77</v>
      </c>
      <c r="AY3" t="s">
        <v>69</v>
      </c>
      <c r="AZ3" t="s">
        <v>82</v>
      </c>
      <c r="BA3" t="s">
        <v>194</v>
      </c>
      <c r="BB3" t="s">
        <v>195</v>
      </c>
      <c r="BC3" t="s">
        <v>196</v>
      </c>
      <c r="BD3" t="s">
        <v>197</v>
      </c>
      <c r="BE3" s="64"/>
    </row>
    <row r="4" spans="1:57" s="65" customFormat="1" x14ac:dyDescent="0.2">
      <c r="A4" s="67"/>
      <c r="B4" t="s">
        <v>122</v>
      </c>
      <c r="C4" t="s">
        <v>127</v>
      </c>
      <c r="D4">
        <v>2</v>
      </c>
      <c r="E4">
        <v>2</v>
      </c>
      <c r="F4">
        <v>1</v>
      </c>
      <c r="G4">
        <v>1</v>
      </c>
      <c r="H4" t="s">
        <v>50</v>
      </c>
      <c r="I4" t="s">
        <v>62</v>
      </c>
      <c r="J4" t="s">
        <v>110</v>
      </c>
      <c r="K4" t="s">
        <v>10</v>
      </c>
      <c r="L4" t="s">
        <v>11</v>
      </c>
      <c r="M4" t="s">
        <v>12</v>
      </c>
      <c r="N4" t="s">
        <v>110</v>
      </c>
      <c r="O4" t="s">
        <v>89</v>
      </c>
      <c r="P4" t="s">
        <v>63</v>
      </c>
      <c r="Q4" t="s">
        <v>110</v>
      </c>
      <c r="R4" t="s">
        <v>110</v>
      </c>
      <c r="S4" t="s">
        <v>110</v>
      </c>
      <c r="T4" t="s">
        <v>19</v>
      </c>
      <c r="U4" t="s">
        <v>110</v>
      </c>
      <c r="V4" t="s">
        <v>110</v>
      </c>
      <c r="W4" t="s">
        <v>54</v>
      </c>
      <c r="X4" t="s">
        <v>55</v>
      </c>
      <c r="Y4" t="s">
        <v>110</v>
      </c>
      <c r="Z4" t="s">
        <v>198</v>
      </c>
      <c r="AA4">
        <v>1</v>
      </c>
      <c r="AB4">
        <v>2</v>
      </c>
      <c r="AC4" t="s">
        <v>50</v>
      </c>
      <c r="AD4" t="s">
        <v>51</v>
      </c>
      <c r="AE4" t="s">
        <v>88</v>
      </c>
      <c r="AF4">
        <v>1</v>
      </c>
      <c r="AG4" t="s">
        <v>110</v>
      </c>
      <c r="AH4" t="s">
        <v>31</v>
      </c>
      <c r="AI4" t="s">
        <v>110</v>
      </c>
      <c r="AJ4" t="s">
        <v>33</v>
      </c>
      <c r="AK4" t="s">
        <v>34</v>
      </c>
      <c r="AL4" t="s">
        <v>110</v>
      </c>
      <c r="AM4" t="s">
        <v>35</v>
      </c>
      <c r="AN4" t="s">
        <v>34</v>
      </c>
      <c r="AO4" t="s">
        <v>36</v>
      </c>
      <c r="AP4" t="s">
        <v>37</v>
      </c>
      <c r="AQ4" t="s">
        <v>110</v>
      </c>
      <c r="AR4">
        <v>2</v>
      </c>
      <c r="AS4">
        <v>1</v>
      </c>
      <c r="AT4" t="s">
        <v>76</v>
      </c>
      <c r="AU4" t="s">
        <v>56</v>
      </c>
      <c r="AV4" t="s">
        <v>86</v>
      </c>
      <c r="AW4" t="s">
        <v>67</v>
      </c>
      <c r="AX4" t="s">
        <v>77</v>
      </c>
      <c r="AY4" t="s">
        <v>59</v>
      </c>
      <c r="AZ4" t="s">
        <v>70</v>
      </c>
      <c r="BA4" t="s">
        <v>199</v>
      </c>
      <c r="BB4" t="s">
        <v>200</v>
      </c>
      <c r="BC4" t="s">
        <v>201</v>
      </c>
      <c r="BD4" t="s">
        <v>197</v>
      </c>
      <c r="BE4" s="64"/>
    </row>
    <row r="5" spans="1:57" s="65" customFormat="1" x14ac:dyDescent="0.2">
      <c r="A5" s="67"/>
      <c r="B5" t="s">
        <v>122</v>
      </c>
      <c r="C5" t="s">
        <v>128</v>
      </c>
      <c r="D5">
        <v>4</v>
      </c>
      <c r="E5">
        <v>4</v>
      </c>
      <c r="F5">
        <v>2</v>
      </c>
      <c r="G5">
        <v>2</v>
      </c>
      <c r="H5" t="s">
        <v>50</v>
      </c>
      <c r="I5" t="s">
        <v>62</v>
      </c>
      <c r="J5" t="s">
        <v>110</v>
      </c>
      <c r="K5" t="s">
        <v>110</v>
      </c>
      <c r="L5" t="s">
        <v>11</v>
      </c>
      <c r="M5" t="s">
        <v>12</v>
      </c>
      <c r="N5" t="s">
        <v>110</v>
      </c>
      <c r="O5" t="s">
        <v>89</v>
      </c>
      <c r="P5" t="s">
        <v>63</v>
      </c>
      <c r="Q5" t="s">
        <v>110</v>
      </c>
      <c r="R5" t="s">
        <v>110</v>
      </c>
      <c r="S5" t="s">
        <v>110</v>
      </c>
      <c r="T5" t="s">
        <v>19</v>
      </c>
      <c r="U5" t="s">
        <v>110</v>
      </c>
      <c r="V5" t="s">
        <v>110</v>
      </c>
      <c r="W5" t="s">
        <v>64</v>
      </c>
      <c r="X5" t="s">
        <v>65</v>
      </c>
      <c r="Y5" t="s">
        <v>110</v>
      </c>
      <c r="Z5" t="s">
        <v>202</v>
      </c>
      <c r="AA5">
        <v>2</v>
      </c>
      <c r="AB5">
        <v>2</v>
      </c>
      <c r="AC5" t="s">
        <v>50</v>
      </c>
      <c r="AD5" t="s">
        <v>50</v>
      </c>
      <c r="AE5" t="s">
        <v>203</v>
      </c>
      <c r="AF5">
        <v>2</v>
      </c>
      <c r="AG5" t="s">
        <v>110</v>
      </c>
      <c r="AH5" t="s">
        <v>110</v>
      </c>
      <c r="AI5" t="s">
        <v>110</v>
      </c>
      <c r="AJ5" t="s">
        <v>33</v>
      </c>
      <c r="AK5" t="s">
        <v>34</v>
      </c>
      <c r="AL5" t="s">
        <v>110</v>
      </c>
      <c r="AM5" t="s">
        <v>110</v>
      </c>
      <c r="AN5" t="s">
        <v>34</v>
      </c>
      <c r="AO5" t="s">
        <v>36</v>
      </c>
      <c r="AP5" t="s">
        <v>110</v>
      </c>
      <c r="AQ5" t="s">
        <v>110</v>
      </c>
      <c r="AR5">
        <v>3</v>
      </c>
      <c r="AS5">
        <v>3</v>
      </c>
      <c r="AT5" t="s">
        <v>50</v>
      </c>
      <c r="AU5" t="s">
        <v>66</v>
      </c>
      <c r="AV5" t="s">
        <v>86</v>
      </c>
      <c r="AW5" t="s">
        <v>67</v>
      </c>
      <c r="AX5" t="s">
        <v>58</v>
      </c>
      <c r="AY5" t="s">
        <v>81</v>
      </c>
      <c r="AZ5" t="s">
        <v>70</v>
      </c>
      <c r="BA5" t="s">
        <v>204</v>
      </c>
      <c r="BB5" t="s">
        <v>205</v>
      </c>
      <c r="BC5" t="s">
        <v>206</v>
      </c>
      <c r="BD5" t="s">
        <v>197</v>
      </c>
      <c r="BE5" s="64"/>
    </row>
    <row r="6" spans="1:57" s="65" customFormat="1" x14ac:dyDescent="0.2">
      <c r="A6" s="67"/>
      <c r="B6" t="s">
        <v>122</v>
      </c>
      <c r="C6" t="s">
        <v>129</v>
      </c>
      <c r="D6">
        <v>3</v>
      </c>
      <c r="E6">
        <v>1</v>
      </c>
      <c r="F6">
        <v>1</v>
      </c>
      <c r="G6">
        <v>1</v>
      </c>
      <c r="H6" t="s">
        <v>50</v>
      </c>
      <c r="I6" t="s">
        <v>62</v>
      </c>
      <c r="J6" t="s">
        <v>110</v>
      </c>
      <c r="K6" t="s">
        <v>110</v>
      </c>
      <c r="L6" t="s">
        <v>11</v>
      </c>
      <c r="M6" t="s">
        <v>12</v>
      </c>
      <c r="N6" t="s">
        <v>110</v>
      </c>
      <c r="O6" t="s">
        <v>89</v>
      </c>
      <c r="P6" t="s">
        <v>63</v>
      </c>
      <c r="Q6" t="s">
        <v>110</v>
      </c>
      <c r="R6" t="s">
        <v>110</v>
      </c>
      <c r="S6" t="s">
        <v>110</v>
      </c>
      <c r="T6" t="s">
        <v>110</v>
      </c>
      <c r="U6" t="s">
        <v>20</v>
      </c>
      <c r="V6" t="s">
        <v>110</v>
      </c>
      <c r="W6" t="s">
        <v>64</v>
      </c>
      <c r="X6" t="s">
        <v>65</v>
      </c>
      <c r="Y6" t="s">
        <v>110</v>
      </c>
      <c r="Z6" t="s">
        <v>207</v>
      </c>
      <c r="AA6">
        <v>2</v>
      </c>
      <c r="AB6">
        <v>1</v>
      </c>
      <c r="AC6" t="s">
        <v>50</v>
      </c>
      <c r="AD6" t="s">
        <v>51</v>
      </c>
      <c r="AE6" t="s">
        <v>208</v>
      </c>
      <c r="AF6">
        <v>3</v>
      </c>
      <c r="AG6" t="s">
        <v>110</v>
      </c>
      <c r="AH6" t="s">
        <v>110</v>
      </c>
      <c r="AI6" t="s">
        <v>110</v>
      </c>
      <c r="AJ6" t="s">
        <v>33</v>
      </c>
      <c r="AK6" t="s">
        <v>34</v>
      </c>
      <c r="AL6" t="s">
        <v>110</v>
      </c>
      <c r="AM6" t="s">
        <v>110</v>
      </c>
      <c r="AN6" t="s">
        <v>34</v>
      </c>
      <c r="AO6" t="s">
        <v>110</v>
      </c>
      <c r="AP6" t="s">
        <v>110</v>
      </c>
      <c r="AQ6" t="s">
        <v>110</v>
      </c>
      <c r="AR6">
        <v>3</v>
      </c>
      <c r="AS6">
        <v>2</v>
      </c>
      <c r="AT6" t="s">
        <v>50</v>
      </c>
      <c r="AU6" t="s">
        <v>80</v>
      </c>
      <c r="AV6" t="s">
        <v>86</v>
      </c>
      <c r="AW6" t="s">
        <v>67</v>
      </c>
      <c r="AX6" t="s">
        <v>77</v>
      </c>
      <c r="AY6" t="s">
        <v>69</v>
      </c>
      <c r="AZ6" t="s">
        <v>70</v>
      </c>
      <c r="BA6" t="s">
        <v>209</v>
      </c>
      <c r="BB6" t="s">
        <v>210</v>
      </c>
      <c r="BC6" t="s">
        <v>211</v>
      </c>
      <c r="BD6" t="s">
        <v>197</v>
      </c>
      <c r="BE6" s="64"/>
    </row>
    <row r="7" spans="1:57" s="65" customFormat="1" x14ac:dyDescent="0.2">
      <c r="A7" s="67"/>
      <c r="B7" t="s">
        <v>122</v>
      </c>
      <c r="C7" t="s">
        <v>130</v>
      </c>
      <c r="D7">
        <v>4</v>
      </c>
      <c r="E7">
        <v>4</v>
      </c>
      <c r="F7">
        <v>2</v>
      </c>
      <c r="G7">
        <v>1</v>
      </c>
      <c r="H7" t="s">
        <v>50</v>
      </c>
      <c r="I7" t="s">
        <v>50</v>
      </c>
      <c r="J7" t="s">
        <v>110</v>
      </c>
      <c r="K7" t="s">
        <v>110</v>
      </c>
      <c r="L7" t="s">
        <v>11</v>
      </c>
      <c r="M7" t="s">
        <v>12</v>
      </c>
      <c r="N7" t="s">
        <v>110</v>
      </c>
      <c r="O7" t="s">
        <v>89</v>
      </c>
      <c r="P7" t="s">
        <v>75</v>
      </c>
      <c r="Q7" t="s">
        <v>110</v>
      </c>
      <c r="R7" t="s">
        <v>110</v>
      </c>
      <c r="S7" t="s">
        <v>110</v>
      </c>
      <c r="T7" t="s">
        <v>19</v>
      </c>
      <c r="U7" t="s">
        <v>110</v>
      </c>
      <c r="V7" t="s">
        <v>110</v>
      </c>
      <c r="W7" t="s">
        <v>54</v>
      </c>
      <c r="X7" t="s">
        <v>65</v>
      </c>
      <c r="Y7" t="s">
        <v>110</v>
      </c>
      <c r="Z7" t="s">
        <v>212</v>
      </c>
      <c r="AA7">
        <v>2</v>
      </c>
      <c r="AB7">
        <v>2</v>
      </c>
      <c r="AC7" t="s">
        <v>62</v>
      </c>
      <c r="AD7" t="s">
        <v>50</v>
      </c>
      <c r="AE7" t="s">
        <v>213</v>
      </c>
      <c r="AF7">
        <v>2</v>
      </c>
      <c r="AG7" t="s">
        <v>110</v>
      </c>
      <c r="AH7" t="s">
        <v>31</v>
      </c>
      <c r="AI7" t="s">
        <v>110</v>
      </c>
      <c r="AJ7" t="s">
        <v>33</v>
      </c>
      <c r="AK7" t="s">
        <v>34</v>
      </c>
      <c r="AL7" t="s">
        <v>110</v>
      </c>
      <c r="AM7" t="s">
        <v>35</v>
      </c>
      <c r="AN7" t="s">
        <v>34</v>
      </c>
      <c r="AO7" t="s">
        <v>36</v>
      </c>
      <c r="AP7" t="s">
        <v>110</v>
      </c>
      <c r="AQ7" t="s">
        <v>110</v>
      </c>
      <c r="AR7">
        <v>2</v>
      </c>
      <c r="AS7">
        <v>3</v>
      </c>
      <c r="AT7" t="s">
        <v>50</v>
      </c>
      <c r="AU7" t="s">
        <v>66</v>
      </c>
      <c r="AV7" t="s">
        <v>84</v>
      </c>
      <c r="AW7" t="s">
        <v>67</v>
      </c>
      <c r="AX7" t="s">
        <v>77</v>
      </c>
      <c r="AY7" t="s">
        <v>81</v>
      </c>
      <c r="AZ7" t="s">
        <v>82</v>
      </c>
      <c r="BA7" t="s">
        <v>214</v>
      </c>
      <c r="BB7" t="s">
        <v>215</v>
      </c>
      <c r="BC7" t="s">
        <v>216</v>
      </c>
      <c r="BD7" t="s">
        <v>197</v>
      </c>
      <c r="BE7" s="64"/>
    </row>
    <row r="8" spans="1:57" s="65" customFormat="1" x14ac:dyDescent="0.2">
      <c r="A8" s="67"/>
      <c r="B8" t="s">
        <v>122</v>
      </c>
      <c r="C8" t="s">
        <v>131</v>
      </c>
      <c r="D8">
        <v>4</v>
      </c>
      <c r="E8">
        <v>3</v>
      </c>
      <c r="F8">
        <v>2</v>
      </c>
      <c r="G8">
        <v>1</v>
      </c>
      <c r="H8" t="s">
        <v>50</v>
      </c>
      <c r="I8" t="s">
        <v>50</v>
      </c>
      <c r="J8" t="s">
        <v>9</v>
      </c>
      <c r="K8" t="s">
        <v>110</v>
      </c>
      <c r="L8" t="s">
        <v>11</v>
      </c>
      <c r="M8" t="s">
        <v>12</v>
      </c>
      <c r="N8" t="s">
        <v>110</v>
      </c>
      <c r="O8" t="s">
        <v>52</v>
      </c>
      <c r="P8" t="s">
        <v>63</v>
      </c>
      <c r="Q8" t="s">
        <v>110</v>
      </c>
      <c r="R8" t="s">
        <v>110</v>
      </c>
      <c r="S8" t="s">
        <v>110</v>
      </c>
      <c r="T8" t="s">
        <v>110</v>
      </c>
      <c r="U8" t="s">
        <v>20</v>
      </c>
      <c r="V8" t="s">
        <v>110</v>
      </c>
      <c r="W8" t="s">
        <v>64</v>
      </c>
      <c r="X8" t="s">
        <v>65</v>
      </c>
      <c r="Y8" t="s">
        <v>110</v>
      </c>
      <c r="Z8" t="s">
        <v>202</v>
      </c>
      <c r="AA8">
        <v>3</v>
      </c>
      <c r="AB8">
        <v>3</v>
      </c>
      <c r="AC8" t="s">
        <v>50</v>
      </c>
      <c r="AD8" t="s">
        <v>50</v>
      </c>
      <c r="AE8" t="s">
        <v>217</v>
      </c>
      <c r="AF8">
        <v>3</v>
      </c>
      <c r="AG8" t="s">
        <v>110</v>
      </c>
      <c r="AH8" t="s">
        <v>110</v>
      </c>
      <c r="AI8" t="s">
        <v>110</v>
      </c>
      <c r="AJ8" t="s">
        <v>33</v>
      </c>
      <c r="AK8" t="s">
        <v>34</v>
      </c>
      <c r="AL8" t="s">
        <v>110</v>
      </c>
      <c r="AM8" t="s">
        <v>35</v>
      </c>
      <c r="AN8" t="s">
        <v>34</v>
      </c>
      <c r="AO8" t="s">
        <v>110</v>
      </c>
      <c r="AP8" t="s">
        <v>37</v>
      </c>
      <c r="AQ8" t="s">
        <v>110</v>
      </c>
      <c r="AR8">
        <v>2</v>
      </c>
      <c r="AS8">
        <v>3</v>
      </c>
      <c r="AT8" t="s">
        <v>50</v>
      </c>
      <c r="AU8" t="s">
        <v>66</v>
      </c>
      <c r="AV8" t="s">
        <v>86</v>
      </c>
      <c r="AW8" t="s">
        <v>67</v>
      </c>
      <c r="AX8" t="s">
        <v>77</v>
      </c>
      <c r="AY8" t="s">
        <v>69</v>
      </c>
      <c r="AZ8" t="s">
        <v>70</v>
      </c>
      <c r="BA8" t="s">
        <v>218</v>
      </c>
      <c r="BB8" t="s">
        <v>219</v>
      </c>
      <c r="BC8" t="s">
        <v>220</v>
      </c>
      <c r="BD8" t="s">
        <v>197</v>
      </c>
      <c r="BE8" s="64"/>
    </row>
    <row r="9" spans="1:57" s="65" customFormat="1" x14ac:dyDescent="0.2">
      <c r="A9" s="67"/>
      <c r="B9" t="s">
        <v>92</v>
      </c>
      <c r="C9" t="s">
        <v>132</v>
      </c>
      <c r="D9">
        <v>3</v>
      </c>
      <c r="E9">
        <v>2</v>
      </c>
      <c r="F9">
        <v>2</v>
      </c>
      <c r="G9">
        <v>3</v>
      </c>
      <c r="H9" t="s">
        <v>50</v>
      </c>
      <c r="I9" t="s">
        <v>62</v>
      </c>
      <c r="J9" t="s">
        <v>110</v>
      </c>
      <c r="K9" t="s">
        <v>110</v>
      </c>
      <c r="L9" t="s">
        <v>110</v>
      </c>
      <c r="M9" t="s">
        <v>110</v>
      </c>
      <c r="N9" t="s">
        <v>221</v>
      </c>
      <c r="O9" t="s">
        <v>52</v>
      </c>
      <c r="P9" t="s">
        <v>79</v>
      </c>
      <c r="Q9" t="s">
        <v>110</v>
      </c>
      <c r="R9" t="s">
        <v>110</v>
      </c>
      <c r="S9" t="s">
        <v>18</v>
      </c>
      <c r="T9" t="s">
        <v>110</v>
      </c>
      <c r="U9" t="s">
        <v>110</v>
      </c>
      <c r="V9" t="s">
        <v>110</v>
      </c>
      <c r="W9" t="s">
        <v>64</v>
      </c>
      <c r="X9" t="s">
        <v>65</v>
      </c>
      <c r="Y9" t="s">
        <v>110</v>
      </c>
      <c r="Z9" t="s">
        <v>222</v>
      </c>
      <c r="AA9">
        <v>2</v>
      </c>
      <c r="AB9">
        <v>2</v>
      </c>
      <c r="AC9" t="s">
        <v>62</v>
      </c>
      <c r="AD9" t="s">
        <v>62</v>
      </c>
      <c r="AE9" t="s">
        <v>223</v>
      </c>
      <c r="AF9">
        <v>2</v>
      </c>
      <c r="AG9" t="s">
        <v>30</v>
      </c>
      <c r="AH9" t="s">
        <v>31</v>
      </c>
      <c r="AI9" t="s">
        <v>32</v>
      </c>
      <c r="AJ9" t="s">
        <v>110</v>
      </c>
      <c r="AK9" t="s">
        <v>110</v>
      </c>
      <c r="AL9" t="s">
        <v>110</v>
      </c>
      <c r="AM9" t="s">
        <v>35</v>
      </c>
      <c r="AN9" t="s">
        <v>110</v>
      </c>
      <c r="AO9" t="s">
        <v>110</v>
      </c>
      <c r="AP9" t="s">
        <v>110</v>
      </c>
      <c r="AQ9" t="s">
        <v>110</v>
      </c>
      <c r="AR9">
        <v>2</v>
      </c>
      <c r="AS9">
        <v>2</v>
      </c>
      <c r="AT9" t="s">
        <v>50</v>
      </c>
      <c r="AU9" t="s">
        <v>80</v>
      </c>
      <c r="AV9" t="s">
        <v>87</v>
      </c>
      <c r="AW9" t="s">
        <v>57</v>
      </c>
      <c r="AX9" t="s">
        <v>58</v>
      </c>
      <c r="AY9" t="s">
        <v>81</v>
      </c>
      <c r="AZ9" t="s">
        <v>70</v>
      </c>
      <c r="BA9" t="s">
        <v>224</v>
      </c>
      <c r="BB9" t="s">
        <v>225</v>
      </c>
      <c r="BC9" t="s">
        <v>226</v>
      </c>
      <c r="BD9" t="s">
        <v>227</v>
      </c>
      <c r="BE9" s="64"/>
    </row>
    <row r="10" spans="1:57" s="65" customFormat="1" x14ac:dyDescent="0.2">
      <c r="A10" s="67"/>
      <c r="B10" t="s">
        <v>92</v>
      </c>
      <c r="C10" t="s">
        <v>133</v>
      </c>
      <c r="D10">
        <v>4</v>
      </c>
      <c r="E10">
        <v>3</v>
      </c>
      <c r="F10">
        <v>4</v>
      </c>
      <c r="G10">
        <v>3</v>
      </c>
      <c r="H10" t="s">
        <v>71</v>
      </c>
      <c r="I10" t="s">
        <v>51</v>
      </c>
      <c r="J10" t="s">
        <v>110</v>
      </c>
      <c r="K10" t="s">
        <v>110</v>
      </c>
      <c r="L10" t="s">
        <v>11</v>
      </c>
      <c r="M10" t="s">
        <v>110</v>
      </c>
      <c r="N10" t="s">
        <v>110</v>
      </c>
      <c r="O10" t="s">
        <v>72</v>
      </c>
      <c r="P10" t="s">
        <v>79</v>
      </c>
      <c r="Q10" t="s">
        <v>110</v>
      </c>
      <c r="R10" t="s">
        <v>110</v>
      </c>
      <c r="S10" t="s">
        <v>110</v>
      </c>
      <c r="T10" t="s">
        <v>110</v>
      </c>
      <c r="U10" t="s">
        <v>20</v>
      </c>
      <c r="V10" t="s">
        <v>110</v>
      </c>
      <c r="W10" t="s">
        <v>64</v>
      </c>
      <c r="X10" t="s">
        <v>65</v>
      </c>
      <c r="Y10" t="s">
        <v>110</v>
      </c>
      <c r="Z10" t="s">
        <v>228</v>
      </c>
      <c r="AA10">
        <v>4</v>
      </c>
      <c r="AB10">
        <v>3</v>
      </c>
      <c r="AC10" t="s">
        <v>62</v>
      </c>
      <c r="AD10" t="s">
        <v>62</v>
      </c>
      <c r="AE10" t="s">
        <v>229</v>
      </c>
      <c r="AF10">
        <v>4</v>
      </c>
      <c r="AG10" t="s">
        <v>110</v>
      </c>
      <c r="AH10" t="s">
        <v>110</v>
      </c>
      <c r="AI10" t="s">
        <v>32</v>
      </c>
      <c r="AJ10" t="s">
        <v>110</v>
      </c>
      <c r="AK10" t="s">
        <v>110</v>
      </c>
      <c r="AL10" t="s">
        <v>110</v>
      </c>
      <c r="AM10" t="s">
        <v>110</v>
      </c>
      <c r="AN10" t="s">
        <v>110</v>
      </c>
      <c r="AO10" t="s">
        <v>110</v>
      </c>
      <c r="AP10" t="s">
        <v>110</v>
      </c>
      <c r="AQ10" t="s">
        <v>230</v>
      </c>
      <c r="AR10">
        <v>4</v>
      </c>
      <c r="AS10">
        <v>3</v>
      </c>
      <c r="AT10" t="s">
        <v>62</v>
      </c>
      <c r="AU10" t="s">
        <v>80</v>
      </c>
      <c r="AV10" t="s">
        <v>87</v>
      </c>
      <c r="AW10" t="s">
        <v>57</v>
      </c>
      <c r="AX10" t="s">
        <v>68</v>
      </c>
      <c r="AY10" t="s">
        <v>69</v>
      </c>
      <c r="AZ10" t="s">
        <v>82</v>
      </c>
      <c r="BA10" t="s">
        <v>231</v>
      </c>
      <c r="BB10" t="s">
        <v>232</v>
      </c>
      <c r="BC10" t="s">
        <v>233</v>
      </c>
      <c r="BD10" t="s">
        <v>234</v>
      </c>
      <c r="BE10" s="64"/>
    </row>
    <row r="11" spans="1:57" s="65" customFormat="1" x14ac:dyDescent="0.2">
      <c r="A11" s="67"/>
      <c r="B11" t="s">
        <v>92</v>
      </c>
      <c r="C11" t="s">
        <v>134</v>
      </c>
      <c r="D11">
        <v>3</v>
      </c>
      <c r="E11">
        <v>2</v>
      </c>
      <c r="F11">
        <v>2</v>
      </c>
      <c r="G11">
        <v>2</v>
      </c>
      <c r="H11" t="s">
        <v>50</v>
      </c>
      <c r="I11" t="s">
        <v>62</v>
      </c>
      <c r="J11" t="s">
        <v>110</v>
      </c>
      <c r="K11" t="s">
        <v>10</v>
      </c>
      <c r="L11" t="s">
        <v>110</v>
      </c>
      <c r="M11" t="s">
        <v>110</v>
      </c>
      <c r="N11" t="s">
        <v>110</v>
      </c>
      <c r="O11" t="s">
        <v>89</v>
      </c>
      <c r="P11" t="s">
        <v>53</v>
      </c>
      <c r="Q11" t="s">
        <v>16</v>
      </c>
      <c r="R11" t="s">
        <v>17</v>
      </c>
      <c r="S11" t="s">
        <v>110</v>
      </c>
      <c r="T11" t="s">
        <v>110</v>
      </c>
      <c r="U11" t="s">
        <v>110</v>
      </c>
      <c r="V11" t="s">
        <v>110</v>
      </c>
      <c r="W11" t="s">
        <v>64</v>
      </c>
      <c r="X11" t="s">
        <v>65</v>
      </c>
      <c r="Y11" t="s">
        <v>110</v>
      </c>
      <c r="Z11" t="s">
        <v>212</v>
      </c>
      <c r="AA11">
        <v>2</v>
      </c>
      <c r="AB11">
        <v>3</v>
      </c>
      <c r="AC11" t="s">
        <v>62</v>
      </c>
      <c r="AD11" t="s">
        <v>62</v>
      </c>
      <c r="AE11" t="s">
        <v>235</v>
      </c>
      <c r="AF11">
        <v>3</v>
      </c>
      <c r="AG11" t="s">
        <v>110</v>
      </c>
      <c r="AH11" t="s">
        <v>110</v>
      </c>
      <c r="AI11" t="s">
        <v>110</v>
      </c>
      <c r="AJ11" t="s">
        <v>110</v>
      </c>
      <c r="AK11" t="s">
        <v>110</v>
      </c>
      <c r="AL11" t="s">
        <v>236</v>
      </c>
      <c r="AM11" t="s">
        <v>110</v>
      </c>
      <c r="AN11" t="s">
        <v>110</v>
      </c>
      <c r="AO11" t="s">
        <v>110</v>
      </c>
      <c r="AP11" t="s">
        <v>110</v>
      </c>
      <c r="AQ11" t="s">
        <v>116</v>
      </c>
      <c r="AR11">
        <v>3</v>
      </c>
      <c r="AS11">
        <v>3</v>
      </c>
      <c r="AT11" t="s">
        <v>50</v>
      </c>
      <c r="AU11" t="s">
        <v>80</v>
      </c>
      <c r="AV11" t="s">
        <v>87</v>
      </c>
      <c r="AW11" t="s">
        <v>57</v>
      </c>
      <c r="AX11" t="s">
        <v>77</v>
      </c>
      <c r="AY11" t="s">
        <v>81</v>
      </c>
      <c r="AZ11" t="s">
        <v>70</v>
      </c>
      <c r="BA11" t="s">
        <v>237</v>
      </c>
      <c r="BB11" t="s">
        <v>238</v>
      </c>
      <c r="BC11" t="s">
        <v>239</v>
      </c>
      <c r="BD11" t="s">
        <v>227</v>
      </c>
      <c r="BE11" s="64"/>
    </row>
    <row r="12" spans="1:57" s="65" customFormat="1" x14ac:dyDescent="0.2">
      <c r="A12" s="67"/>
      <c r="B12" t="s">
        <v>92</v>
      </c>
      <c r="C12" t="s">
        <v>135</v>
      </c>
      <c r="D12">
        <v>3</v>
      </c>
      <c r="E12">
        <v>2</v>
      </c>
      <c r="F12">
        <v>3</v>
      </c>
      <c r="G12">
        <v>2</v>
      </c>
      <c r="H12" t="s">
        <v>50</v>
      </c>
      <c r="I12" t="s">
        <v>51</v>
      </c>
      <c r="J12" t="s">
        <v>110</v>
      </c>
      <c r="K12" t="s">
        <v>110</v>
      </c>
      <c r="L12" t="s">
        <v>110</v>
      </c>
      <c r="M12" t="s">
        <v>110</v>
      </c>
      <c r="N12" t="s">
        <v>240</v>
      </c>
      <c r="O12" t="s">
        <v>52</v>
      </c>
      <c r="P12" t="s">
        <v>63</v>
      </c>
      <c r="Q12" t="s">
        <v>110</v>
      </c>
      <c r="R12" t="s">
        <v>17</v>
      </c>
      <c r="S12" t="s">
        <v>110</v>
      </c>
      <c r="T12" t="s">
        <v>110</v>
      </c>
      <c r="U12" t="s">
        <v>110</v>
      </c>
      <c r="V12" t="s">
        <v>110</v>
      </c>
      <c r="W12" t="s">
        <v>64</v>
      </c>
      <c r="X12" t="s">
        <v>110</v>
      </c>
      <c r="Y12" t="s">
        <v>241</v>
      </c>
      <c r="Z12" t="s">
        <v>242</v>
      </c>
      <c r="AA12">
        <v>3</v>
      </c>
      <c r="AB12">
        <v>2</v>
      </c>
      <c r="AC12" t="s">
        <v>50</v>
      </c>
      <c r="AD12" t="s">
        <v>50</v>
      </c>
      <c r="AE12" t="s">
        <v>243</v>
      </c>
      <c r="AF12">
        <v>2</v>
      </c>
      <c r="AG12" t="s">
        <v>110</v>
      </c>
      <c r="AH12" t="s">
        <v>31</v>
      </c>
      <c r="AI12" t="s">
        <v>110</v>
      </c>
      <c r="AJ12" t="s">
        <v>110</v>
      </c>
      <c r="AK12" t="s">
        <v>110</v>
      </c>
      <c r="AL12" t="s">
        <v>244</v>
      </c>
      <c r="AM12" t="s">
        <v>35</v>
      </c>
      <c r="AN12" t="s">
        <v>110</v>
      </c>
      <c r="AO12" t="s">
        <v>110</v>
      </c>
      <c r="AP12" t="s">
        <v>110</v>
      </c>
      <c r="AQ12" t="s">
        <v>110</v>
      </c>
      <c r="AR12">
        <v>2</v>
      </c>
      <c r="AS12">
        <v>3</v>
      </c>
      <c r="AT12" t="s">
        <v>50</v>
      </c>
      <c r="AU12" t="s">
        <v>73</v>
      </c>
      <c r="AV12" t="s">
        <v>87</v>
      </c>
      <c r="AW12" t="s">
        <v>57</v>
      </c>
      <c r="AX12" t="s">
        <v>58</v>
      </c>
      <c r="AY12" t="s">
        <v>59</v>
      </c>
      <c r="AZ12" t="s">
        <v>82</v>
      </c>
      <c r="BA12" t="s">
        <v>245</v>
      </c>
      <c r="BB12" t="s">
        <v>246</v>
      </c>
      <c r="BC12" t="s">
        <v>247</v>
      </c>
      <c r="BD12" t="s">
        <v>234</v>
      </c>
      <c r="BE12" s="64"/>
    </row>
    <row r="13" spans="1:57" s="65" customFormat="1" x14ac:dyDescent="0.2">
      <c r="A13" s="67"/>
      <c r="B13" t="s">
        <v>92</v>
      </c>
      <c r="C13" t="s">
        <v>136</v>
      </c>
      <c r="D13">
        <v>4</v>
      </c>
      <c r="E13">
        <v>3</v>
      </c>
      <c r="F13">
        <v>3</v>
      </c>
      <c r="G13">
        <v>2</v>
      </c>
      <c r="H13" t="s">
        <v>50</v>
      </c>
      <c r="I13" t="s">
        <v>50</v>
      </c>
      <c r="J13" t="s">
        <v>110</v>
      </c>
      <c r="K13" t="s">
        <v>10</v>
      </c>
      <c r="L13" t="s">
        <v>110</v>
      </c>
      <c r="M13" t="s">
        <v>12</v>
      </c>
      <c r="N13" t="s">
        <v>110</v>
      </c>
      <c r="O13" t="s">
        <v>52</v>
      </c>
      <c r="P13" t="s">
        <v>79</v>
      </c>
      <c r="Q13" t="s">
        <v>110</v>
      </c>
      <c r="R13" t="s">
        <v>110</v>
      </c>
      <c r="S13" t="s">
        <v>110</v>
      </c>
      <c r="T13" t="s">
        <v>110</v>
      </c>
      <c r="U13" t="s">
        <v>20</v>
      </c>
      <c r="V13" t="s">
        <v>110</v>
      </c>
      <c r="W13" t="s">
        <v>64</v>
      </c>
      <c r="X13" t="s">
        <v>65</v>
      </c>
      <c r="Y13" t="s">
        <v>110</v>
      </c>
      <c r="Z13" t="s">
        <v>248</v>
      </c>
      <c r="AA13">
        <v>3</v>
      </c>
      <c r="AB13">
        <v>3</v>
      </c>
      <c r="AC13" t="s">
        <v>62</v>
      </c>
      <c r="AD13" t="s">
        <v>62</v>
      </c>
      <c r="AE13" t="s">
        <v>249</v>
      </c>
      <c r="AF13">
        <v>4</v>
      </c>
      <c r="AG13" t="s">
        <v>110</v>
      </c>
      <c r="AH13" t="s">
        <v>110</v>
      </c>
      <c r="AI13" t="s">
        <v>110</v>
      </c>
      <c r="AJ13" t="s">
        <v>110</v>
      </c>
      <c r="AK13" t="s">
        <v>110</v>
      </c>
      <c r="AL13" t="s">
        <v>250</v>
      </c>
      <c r="AM13" t="s">
        <v>110</v>
      </c>
      <c r="AN13" t="s">
        <v>110</v>
      </c>
      <c r="AO13" t="s">
        <v>110</v>
      </c>
      <c r="AP13" t="s">
        <v>110</v>
      </c>
      <c r="AQ13" t="s">
        <v>251</v>
      </c>
      <c r="AR13">
        <v>4</v>
      </c>
      <c r="AS13">
        <v>4</v>
      </c>
      <c r="AT13" t="s">
        <v>62</v>
      </c>
      <c r="AU13" t="s">
        <v>80</v>
      </c>
      <c r="AV13" t="s">
        <v>87</v>
      </c>
      <c r="AW13" t="s">
        <v>57</v>
      </c>
      <c r="AX13" t="s">
        <v>68</v>
      </c>
      <c r="AY13" t="s">
        <v>69</v>
      </c>
      <c r="AZ13" t="s">
        <v>82</v>
      </c>
      <c r="BA13" t="s">
        <v>252</v>
      </c>
      <c r="BB13" t="s">
        <v>253</v>
      </c>
      <c r="BC13" t="s">
        <v>254</v>
      </c>
      <c r="BD13" t="s">
        <v>234</v>
      </c>
      <c r="BE13" s="64"/>
    </row>
    <row r="14" spans="1:57" s="65" customFormat="1" ht="32" customHeight="1" x14ac:dyDescent="0.2">
      <c r="A14" s="67"/>
      <c r="B14" t="s">
        <v>92</v>
      </c>
      <c r="C14" t="s">
        <v>137</v>
      </c>
      <c r="D14">
        <v>3</v>
      </c>
      <c r="E14">
        <v>2</v>
      </c>
      <c r="F14">
        <v>2</v>
      </c>
      <c r="G14">
        <v>2</v>
      </c>
      <c r="H14" t="s">
        <v>50</v>
      </c>
      <c r="I14" t="s">
        <v>62</v>
      </c>
      <c r="J14" t="s">
        <v>110</v>
      </c>
      <c r="K14" t="s">
        <v>110</v>
      </c>
      <c r="L14" t="s">
        <v>110</v>
      </c>
      <c r="M14" t="s">
        <v>110</v>
      </c>
      <c r="N14" t="s">
        <v>255</v>
      </c>
      <c r="O14" t="s">
        <v>89</v>
      </c>
      <c r="P14" t="s">
        <v>63</v>
      </c>
      <c r="Q14" t="s">
        <v>110</v>
      </c>
      <c r="R14" t="s">
        <v>110</v>
      </c>
      <c r="S14" t="s">
        <v>110</v>
      </c>
      <c r="T14" t="s">
        <v>19</v>
      </c>
      <c r="U14" t="s">
        <v>110</v>
      </c>
      <c r="V14" t="s">
        <v>110</v>
      </c>
      <c r="W14" t="s">
        <v>64</v>
      </c>
      <c r="X14" t="s">
        <v>65</v>
      </c>
      <c r="Y14" t="s">
        <v>110</v>
      </c>
      <c r="Z14" t="s">
        <v>256</v>
      </c>
      <c r="AA14">
        <v>3</v>
      </c>
      <c r="AB14">
        <v>3</v>
      </c>
      <c r="AC14" t="s">
        <v>50</v>
      </c>
      <c r="AD14" t="s">
        <v>50</v>
      </c>
      <c r="AE14" t="s">
        <v>257</v>
      </c>
      <c r="AF14">
        <v>3</v>
      </c>
      <c r="AG14" t="s">
        <v>110</v>
      </c>
      <c r="AH14" t="s">
        <v>31</v>
      </c>
      <c r="AI14" t="s">
        <v>110</v>
      </c>
      <c r="AJ14" t="s">
        <v>110</v>
      </c>
      <c r="AK14" t="s">
        <v>110</v>
      </c>
      <c r="AL14" t="s">
        <v>110</v>
      </c>
      <c r="AM14" t="s">
        <v>35</v>
      </c>
      <c r="AN14" t="s">
        <v>110</v>
      </c>
      <c r="AO14" t="s">
        <v>110</v>
      </c>
      <c r="AP14" t="s">
        <v>110</v>
      </c>
      <c r="AQ14" t="s">
        <v>110</v>
      </c>
      <c r="AR14">
        <v>3</v>
      </c>
      <c r="AS14">
        <v>2</v>
      </c>
      <c r="AT14" t="s">
        <v>50</v>
      </c>
      <c r="AU14" t="s">
        <v>66</v>
      </c>
      <c r="AV14" t="s">
        <v>87</v>
      </c>
      <c r="AW14" t="s">
        <v>67</v>
      </c>
      <c r="AX14" t="s">
        <v>58</v>
      </c>
      <c r="AY14" t="s">
        <v>81</v>
      </c>
      <c r="AZ14" t="s">
        <v>70</v>
      </c>
      <c r="BA14" t="s">
        <v>258</v>
      </c>
      <c r="BB14" t="s">
        <v>259</v>
      </c>
      <c r="BC14" t="s">
        <v>260</v>
      </c>
      <c r="BD14" t="s">
        <v>261</v>
      </c>
      <c r="BE14" s="64"/>
    </row>
    <row r="15" spans="1:57" s="65" customFormat="1" x14ac:dyDescent="0.2">
      <c r="A15" s="67"/>
      <c r="B15" t="s">
        <v>78</v>
      </c>
      <c r="C15" t="s">
        <v>138</v>
      </c>
      <c r="D15">
        <v>4</v>
      </c>
      <c r="E15">
        <v>3</v>
      </c>
      <c r="F15">
        <v>4</v>
      </c>
      <c r="G15">
        <v>4</v>
      </c>
      <c r="H15" t="s">
        <v>71</v>
      </c>
      <c r="I15" t="s">
        <v>51</v>
      </c>
      <c r="J15" t="s">
        <v>110</v>
      </c>
      <c r="K15" t="s">
        <v>110</v>
      </c>
      <c r="L15" t="s">
        <v>11</v>
      </c>
      <c r="M15" t="s">
        <v>12</v>
      </c>
      <c r="N15" t="s">
        <v>110</v>
      </c>
      <c r="O15" t="s">
        <v>72</v>
      </c>
      <c r="P15" t="s">
        <v>79</v>
      </c>
      <c r="Q15" t="s">
        <v>110</v>
      </c>
      <c r="R15" t="s">
        <v>110</v>
      </c>
      <c r="S15" t="s">
        <v>110</v>
      </c>
      <c r="T15" t="s">
        <v>19</v>
      </c>
      <c r="U15" t="s">
        <v>110</v>
      </c>
      <c r="V15" t="s">
        <v>110</v>
      </c>
      <c r="W15" t="s">
        <v>64</v>
      </c>
      <c r="X15" t="s">
        <v>65</v>
      </c>
      <c r="Y15" t="s">
        <v>110</v>
      </c>
      <c r="Z15" t="s">
        <v>262</v>
      </c>
      <c r="AA15">
        <v>4</v>
      </c>
      <c r="AB15">
        <v>3</v>
      </c>
      <c r="AC15" t="s">
        <v>62</v>
      </c>
      <c r="AD15" t="s">
        <v>50</v>
      </c>
      <c r="AE15" t="s">
        <v>263</v>
      </c>
      <c r="AF15">
        <v>3</v>
      </c>
      <c r="AG15" t="s">
        <v>110</v>
      </c>
      <c r="AH15" t="s">
        <v>110</v>
      </c>
      <c r="AI15" t="s">
        <v>110</v>
      </c>
      <c r="AJ15" t="s">
        <v>33</v>
      </c>
      <c r="AK15" t="s">
        <v>110</v>
      </c>
      <c r="AL15" t="s">
        <v>110</v>
      </c>
      <c r="AM15" t="s">
        <v>110</v>
      </c>
      <c r="AN15" t="s">
        <v>34</v>
      </c>
      <c r="AO15" t="s">
        <v>36</v>
      </c>
      <c r="AP15" t="s">
        <v>110</v>
      </c>
      <c r="AQ15" t="s">
        <v>110</v>
      </c>
      <c r="AR15">
        <v>3</v>
      </c>
      <c r="AS15">
        <v>3</v>
      </c>
      <c r="AT15" t="s">
        <v>62</v>
      </c>
      <c r="AU15" t="s">
        <v>80</v>
      </c>
      <c r="AV15" t="s">
        <v>84</v>
      </c>
      <c r="AW15" t="s">
        <v>85</v>
      </c>
      <c r="AX15" t="s">
        <v>68</v>
      </c>
      <c r="AY15" t="s">
        <v>81</v>
      </c>
      <c r="AZ15" t="s">
        <v>82</v>
      </c>
      <c r="BA15" t="s">
        <v>264</v>
      </c>
      <c r="BB15" t="s">
        <v>265</v>
      </c>
      <c r="BC15" t="s">
        <v>266</v>
      </c>
      <c r="BD15" t="s">
        <v>267</v>
      </c>
      <c r="BE15" s="64"/>
    </row>
    <row r="16" spans="1:57" s="65" customFormat="1" x14ac:dyDescent="0.2">
      <c r="A16" s="67"/>
      <c r="B16" t="s">
        <v>78</v>
      </c>
      <c r="C16" t="s">
        <v>139</v>
      </c>
      <c r="D16">
        <v>3</v>
      </c>
      <c r="E16">
        <v>3</v>
      </c>
      <c r="F16">
        <v>3</v>
      </c>
      <c r="G16">
        <v>2</v>
      </c>
      <c r="H16" t="s">
        <v>50</v>
      </c>
      <c r="I16" t="s">
        <v>50</v>
      </c>
      <c r="J16" t="s">
        <v>110</v>
      </c>
      <c r="K16" t="s">
        <v>10</v>
      </c>
      <c r="L16" t="s">
        <v>110</v>
      </c>
      <c r="M16" t="s">
        <v>110</v>
      </c>
      <c r="N16" t="s">
        <v>268</v>
      </c>
      <c r="O16" t="s">
        <v>52</v>
      </c>
      <c r="P16" t="s">
        <v>75</v>
      </c>
      <c r="Q16" t="s">
        <v>110</v>
      </c>
      <c r="R16" t="s">
        <v>110</v>
      </c>
      <c r="S16" t="s">
        <v>110</v>
      </c>
      <c r="T16" t="s">
        <v>19</v>
      </c>
      <c r="U16" t="s">
        <v>110</v>
      </c>
      <c r="V16" t="s">
        <v>110</v>
      </c>
      <c r="W16" t="s">
        <v>64</v>
      </c>
      <c r="X16" t="s">
        <v>65</v>
      </c>
      <c r="Y16" t="s">
        <v>110</v>
      </c>
      <c r="Z16" t="s">
        <v>90</v>
      </c>
      <c r="AA16">
        <v>3</v>
      </c>
      <c r="AB16">
        <v>3</v>
      </c>
      <c r="AC16" t="s">
        <v>50</v>
      </c>
      <c r="AD16" t="s">
        <v>50</v>
      </c>
      <c r="AE16" t="s">
        <v>269</v>
      </c>
      <c r="AF16">
        <v>3</v>
      </c>
      <c r="AG16" t="s">
        <v>110</v>
      </c>
      <c r="AH16" t="s">
        <v>110</v>
      </c>
      <c r="AI16" t="s">
        <v>110</v>
      </c>
      <c r="AJ16" t="s">
        <v>33</v>
      </c>
      <c r="AK16" t="s">
        <v>34</v>
      </c>
      <c r="AL16" t="s">
        <v>110</v>
      </c>
      <c r="AM16" t="s">
        <v>110</v>
      </c>
      <c r="AN16" t="s">
        <v>110</v>
      </c>
      <c r="AO16" t="s">
        <v>36</v>
      </c>
      <c r="AP16" t="s">
        <v>110</v>
      </c>
      <c r="AQ16" t="s">
        <v>110</v>
      </c>
      <c r="AR16">
        <v>3</v>
      </c>
      <c r="AS16">
        <v>3</v>
      </c>
      <c r="AT16" t="s">
        <v>62</v>
      </c>
      <c r="AU16" t="s">
        <v>80</v>
      </c>
      <c r="AV16" t="s">
        <v>84</v>
      </c>
      <c r="AW16" t="s">
        <v>57</v>
      </c>
      <c r="AX16" t="s">
        <v>58</v>
      </c>
      <c r="AY16" t="s">
        <v>59</v>
      </c>
      <c r="AZ16" t="s">
        <v>82</v>
      </c>
      <c r="BA16" t="s">
        <v>270</v>
      </c>
      <c r="BB16" t="s">
        <v>271</v>
      </c>
      <c r="BC16" t="s">
        <v>272</v>
      </c>
      <c r="BD16" t="s">
        <v>267</v>
      </c>
      <c r="BE16" s="64"/>
    </row>
    <row r="17" spans="1:57" s="65" customFormat="1" x14ac:dyDescent="0.2">
      <c r="A17" s="67"/>
      <c r="B17" t="s">
        <v>78</v>
      </c>
      <c r="C17" t="s">
        <v>140</v>
      </c>
      <c r="D17">
        <v>2</v>
      </c>
      <c r="E17">
        <v>2</v>
      </c>
      <c r="F17">
        <v>2</v>
      </c>
      <c r="G17">
        <v>2</v>
      </c>
      <c r="H17" t="s">
        <v>74</v>
      </c>
      <c r="I17" t="s">
        <v>62</v>
      </c>
      <c r="J17" t="s">
        <v>9</v>
      </c>
      <c r="K17" t="s">
        <v>110</v>
      </c>
      <c r="L17" t="s">
        <v>11</v>
      </c>
      <c r="M17" t="s">
        <v>110</v>
      </c>
      <c r="N17" t="s">
        <v>110</v>
      </c>
      <c r="O17" t="s">
        <v>89</v>
      </c>
      <c r="P17" t="s">
        <v>75</v>
      </c>
      <c r="Q17" t="s">
        <v>110</v>
      </c>
      <c r="R17" t="s">
        <v>17</v>
      </c>
      <c r="S17" t="s">
        <v>110</v>
      </c>
      <c r="T17" t="s">
        <v>110</v>
      </c>
      <c r="U17" t="s">
        <v>110</v>
      </c>
      <c r="V17" t="s">
        <v>110</v>
      </c>
      <c r="W17" t="s">
        <v>54</v>
      </c>
      <c r="X17" t="s">
        <v>55</v>
      </c>
      <c r="Y17" t="s">
        <v>110</v>
      </c>
      <c r="Z17" t="s">
        <v>273</v>
      </c>
      <c r="AA17">
        <v>2</v>
      </c>
      <c r="AB17">
        <v>2</v>
      </c>
      <c r="AC17" t="s">
        <v>50</v>
      </c>
      <c r="AD17" t="s">
        <v>50</v>
      </c>
      <c r="AE17" t="s">
        <v>274</v>
      </c>
      <c r="AF17">
        <v>2</v>
      </c>
      <c r="AG17" t="s">
        <v>110</v>
      </c>
      <c r="AH17" t="s">
        <v>110</v>
      </c>
      <c r="AI17" t="s">
        <v>110</v>
      </c>
      <c r="AJ17" t="s">
        <v>33</v>
      </c>
      <c r="AK17" t="s">
        <v>34</v>
      </c>
      <c r="AL17" t="s">
        <v>110</v>
      </c>
      <c r="AM17" t="s">
        <v>110</v>
      </c>
      <c r="AN17" t="s">
        <v>34</v>
      </c>
      <c r="AO17" t="s">
        <v>36</v>
      </c>
      <c r="AP17" t="s">
        <v>110</v>
      </c>
      <c r="AQ17" t="s">
        <v>110</v>
      </c>
      <c r="AR17">
        <v>2</v>
      </c>
      <c r="AS17">
        <v>2</v>
      </c>
      <c r="AT17" t="s">
        <v>76</v>
      </c>
      <c r="AU17" t="s">
        <v>66</v>
      </c>
      <c r="AV17" t="s">
        <v>87</v>
      </c>
      <c r="AW17" t="s">
        <v>67</v>
      </c>
      <c r="AX17" t="s">
        <v>77</v>
      </c>
      <c r="AY17" t="s">
        <v>59</v>
      </c>
      <c r="AZ17" t="s">
        <v>70</v>
      </c>
      <c r="BA17" t="s">
        <v>110</v>
      </c>
      <c r="BB17" t="s">
        <v>275</v>
      </c>
      <c r="BC17" t="s">
        <v>276</v>
      </c>
      <c r="BD17" t="s">
        <v>267</v>
      </c>
      <c r="BE17" s="64"/>
    </row>
    <row r="18" spans="1:57" s="65" customFormat="1" x14ac:dyDescent="0.2">
      <c r="A18" s="67"/>
      <c r="B18" t="s">
        <v>78</v>
      </c>
      <c r="C18" t="s">
        <v>141</v>
      </c>
      <c r="D18">
        <v>4</v>
      </c>
      <c r="E18">
        <v>4</v>
      </c>
      <c r="F18">
        <v>3</v>
      </c>
      <c r="G18">
        <v>4</v>
      </c>
      <c r="H18" t="s">
        <v>71</v>
      </c>
      <c r="I18" t="s">
        <v>62</v>
      </c>
      <c r="J18" t="s">
        <v>9</v>
      </c>
      <c r="K18" t="s">
        <v>10</v>
      </c>
      <c r="L18" t="s">
        <v>110</v>
      </c>
      <c r="M18" t="s">
        <v>12</v>
      </c>
      <c r="N18" t="s">
        <v>110</v>
      </c>
      <c r="O18" t="s">
        <v>72</v>
      </c>
      <c r="P18" t="s">
        <v>79</v>
      </c>
      <c r="Q18" t="s">
        <v>110</v>
      </c>
      <c r="R18" t="s">
        <v>110</v>
      </c>
      <c r="S18" t="s">
        <v>110</v>
      </c>
      <c r="T18" t="s">
        <v>110</v>
      </c>
      <c r="U18" t="s">
        <v>20</v>
      </c>
      <c r="V18" t="s">
        <v>110</v>
      </c>
      <c r="W18" t="s">
        <v>64</v>
      </c>
      <c r="X18" t="s">
        <v>65</v>
      </c>
      <c r="Y18" t="s">
        <v>110</v>
      </c>
      <c r="Z18" t="s">
        <v>107</v>
      </c>
      <c r="AA18">
        <v>3</v>
      </c>
      <c r="AB18">
        <v>3</v>
      </c>
      <c r="AC18" t="s">
        <v>62</v>
      </c>
      <c r="AD18" t="s">
        <v>62</v>
      </c>
      <c r="AE18" t="s">
        <v>277</v>
      </c>
      <c r="AF18">
        <v>3</v>
      </c>
      <c r="AG18" t="s">
        <v>110</v>
      </c>
      <c r="AH18" t="s">
        <v>110</v>
      </c>
      <c r="AI18" t="s">
        <v>110</v>
      </c>
      <c r="AJ18" t="s">
        <v>33</v>
      </c>
      <c r="AK18" t="s">
        <v>34</v>
      </c>
      <c r="AL18" t="s">
        <v>110</v>
      </c>
      <c r="AM18" t="s">
        <v>110</v>
      </c>
      <c r="AN18" t="s">
        <v>110</v>
      </c>
      <c r="AO18" t="s">
        <v>36</v>
      </c>
      <c r="AP18" t="s">
        <v>37</v>
      </c>
      <c r="AQ18" t="s">
        <v>110</v>
      </c>
      <c r="AR18">
        <v>4</v>
      </c>
      <c r="AS18">
        <v>3</v>
      </c>
      <c r="AT18" t="s">
        <v>62</v>
      </c>
      <c r="AU18" t="s">
        <v>73</v>
      </c>
      <c r="AV18" t="s">
        <v>87</v>
      </c>
      <c r="AW18" t="s">
        <v>85</v>
      </c>
      <c r="AX18" t="s">
        <v>68</v>
      </c>
      <c r="AY18" t="s">
        <v>81</v>
      </c>
      <c r="AZ18" t="s">
        <v>82</v>
      </c>
      <c r="BA18" t="s">
        <v>278</v>
      </c>
      <c r="BB18" t="s">
        <v>279</v>
      </c>
      <c r="BC18" t="s">
        <v>280</v>
      </c>
      <c r="BD18" t="s">
        <v>267</v>
      </c>
      <c r="BE18" s="64"/>
    </row>
    <row r="19" spans="1:57" s="65" customFormat="1" x14ac:dyDescent="0.2">
      <c r="A19" s="67"/>
      <c r="B19" t="s">
        <v>78</v>
      </c>
      <c r="C19" t="s">
        <v>142</v>
      </c>
      <c r="D19">
        <v>4</v>
      </c>
      <c r="E19">
        <v>4</v>
      </c>
      <c r="F19">
        <v>4</v>
      </c>
      <c r="G19">
        <v>3</v>
      </c>
      <c r="H19" t="s">
        <v>50</v>
      </c>
      <c r="I19" t="s">
        <v>50</v>
      </c>
      <c r="J19" t="s">
        <v>110</v>
      </c>
      <c r="K19" t="s">
        <v>110</v>
      </c>
      <c r="L19" t="s">
        <v>11</v>
      </c>
      <c r="M19" t="s">
        <v>12</v>
      </c>
      <c r="N19" t="s">
        <v>110</v>
      </c>
      <c r="O19" t="s">
        <v>52</v>
      </c>
      <c r="P19" t="s">
        <v>53</v>
      </c>
      <c r="Q19" t="s">
        <v>110</v>
      </c>
      <c r="R19" t="s">
        <v>110</v>
      </c>
      <c r="S19" t="s">
        <v>110</v>
      </c>
      <c r="T19" t="s">
        <v>19</v>
      </c>
      <c r="U19" t="s">
        <v>110</v>
      </c>
      <c r="V19" t="s">
        <v>110</v>
      </c>
      <c r="W19" t="s">
        <v>64</v>
      </c>
      <c r="X19" t="s">
        <v>65</v>
      </c>
      <c r="Y19" t="s">
        <v>110</v>
      </c>
      <c r="Z19" t="s">
        <v>281</v>
      </c>
      <c r="AA19">
        <v>3</v>
      </c>
      <c r="AB19">
        <v>3</v>
      </c>
      <c r="AC19" t="s">
        <v>62</v>
      </c>
      <c r="AD19" t="s">
        <v>50</v>
      </c>
      <c r="AE19" t="s">
        <v>282</v>
      </c>
      <c r="AF19">
        <v>3</v>
      </c>
      <c r="AG19" t="s">
        <v>110</v>
      </c>
      <c r="AH19" t="s">
        <v>110</v>
      </c>
      <c r="AI19" t="s">
        <v>110</v>
      </c>
      <c r="AJ19" t="s">
        <v>33</v>
      </c>
      <c r="AK19" t="s">
        <v>34</v>
      </c>
      <c r="AL19" t="s">
        <v>110</v>
      </c>
      <c r="AM19" t="s">
        <v>110</v>
      </c>
      <c r="AN19" t="s">
        <v>34</v>
      </c>
      <c r="AO19" t="s">
        <v>36</v>
      </c>
      <c r="AP19" t="s">
        <v>37</v>
      </c>
      <c r="AQ19" t="s">
        <v>110</v>
      </c>
      <c r="AR19">
        <v>3</v>
      </c>
      <c r="AS19">
        <v>2</v>
      </c>
      <c r="AT19" t="s">
        <v>62</v>
      </c>
      <c r="AU19" t="s">
        <v>80</v>
      </c>
      <c r="AV19" t="s">
        <v>87</v>
      </c>
      <c r="AW19" t="s">
        <v>85</v>
      </c>
      <c r="AX19" t="s">
        <v>58</v>
      </c>
      <c r="AY19" t="s">
        <v>81</v>
      </c>
      <c r="AZ19" t="s">
        <v>82</v>
      </c>
      <c r="BA19" t="s">
        <v>283</v>
      </c>
      <c r="BB19" t="s">
        <v>284</v>
      </c>
      <c r="BC19" t="s">
        <v>285</v>
      </c>
      <c r="BD19" t="s">
        <v>267</v>
      </c>
      <c r="BE19" s="64"/>
    </row>
    <row r="20" spans="1:57" s="65" customFormat="1" x14ac:dyDescent="0.2">
      <c r="A20" s="67"/>
      <c r="B20" t="s">
        <v>78</v>
      </c>
      <c r="C20" t="s">
        <v>143</v>
      </c>
      <c r="D20">
        <v>4</v>
      </c>
      <c r="E20">
        <v>3</v>
      </c>
      <c r="F20">
        <v>3</v>
      </c>
      <c r="G20">
        <v>2</v>
      </c>
      <c r="H20" t="s">
        <v>50</v>
      </c>
      <c r="I20" t="s">
        <v>62</v>
      </c>
      <c r="J20" t="s">
        <v>9</v>
      </c>
      <c r="K20" t="s">
        <v>110</v>
      </c>
      <c r="L20" t="s">
        <v>11</v>
      </c>
      <c r="M20" t="s">
        <v>12</v>
      </c>
      <c r="N20" t="s">
        <v>110</v>
      </c>
      <c r="O20" t="s">
        <v>52</v>
      </c>
      <c r="P20" t="s">
        <v>75</v>
      </c>
      <c r="Q20" t="s">
        <v>110</v>
      </c>
      <c r="R20" t="s">
        <v>110</v>
      </c>
      <c r="S20" t="s">
        <v>110</v>
      </c>
      <c r="T20" t="s">
        <v>19</v>
      </c>
      <c r="U20" t="s">
        <v>110</v>
      </c>
      <c r="V20" t="s">
        <v>110</v>
      </c>
      <c r="W20" t="s">
        <v>64</v>
      </c>
      <c r="X20" t="s">
        <v>55</v>
      </c>
      <c r="Y20" t="s">
        <v>110</v>
      </c>
      <c r="Z20" t="s">
        <v>286</v>
      </c>
      <c r="AA20">
        <v>2</v>
      </c>
      <c r="AB20">
        <v>1</v>
      </c>
      <c r="AC20" t="s">
        <v>51</v>
      </c>
      <c r="AD20" t="s">
        <v>50</v>
      </c>
      <c r="AE20" t="s">
        <v>287</v>
      </c>
      <c r="AF20">
        <v>3</v>
      </c>
      <c r="AG20" t="s">
        <v>110</v>
      </c>
      <c r="AH20" t="s">
        <v>110</v>
      </c>
      <c r="AI20" t="s">
        <v>110</v>
      </c>
      <c r="AJ20" t="s">
        <v>110</v>
      </c>
      <c r="AK20" t="s">
        <v>110</v>
      </c>
      <c r="AL20" t="s">
        <v>288</v>
      </c>
      <c r="AM20" t="s">
        <v>110</v>
      </c>
      <c r="AN20" t="s">
        <v>110</v>
      </c>
      <c r="AO20" t="s">
        <v>110</v>
      </c>
      <c r="AP20" t="s">
        <v>110</v>
      </c>
      <c r="AQ20" t="s">
        <v>289</v>
      </c>
      <c r="AR20">
        <v>2</v>
      </c>
      <c r="AS20">
        <v>2</v>
      </c>
      <c r="AT20" t="s">
        <v>50</v>
      </c>
      <c r="AU20" t="s">
        <v>66</v>
      </c>
      <c r="AV20" t="s">
        <v>86</v>
      </c>
      <c r="AW20" t="s">
        <v>57</v>
      </c>
      <c r="AX20" t="s">
        <v>77</v>
      </c>
      <c r="AY20" t="s">
        <v>59</v>
      </c>
      <c r="AZ20" t="s">
        <v>60</v>
      </c>
      <c r="BA20" t="s">
        <v>290</v>
      </c>
      <c r="BB20" t="s">
        <v>291</v>
      </c>
      <c r="BC20" t="s">
        <v>292</v>
      </c>
      <c r="BD20" t="s">
        <v>267</v>
      </c>
      <c r="BE20" s="64"/>
    </row>
    <row r="21" spans="1:57" s="65" customFormat="1" x14ac:dyDescent="0.2">
      <c r="A21" s="67"/>
      <c r="B21" t="s">
        <v>78</v>
      </c>
      <c r="C21" t="s">
        <v>144</v>
      </c>
      <c r="D21">
        <v>1</v>
      </c>
      <c r="E21">
        <v>2</v>
      </c>
      <c r="F21">
        <v>2</v>
      </c>
      <c r="G21">
        <v>1</v>
      </c>
      <c r="H21" t="s">
        <v>74</v>
      </c>
      <c r="I21" t="s">
        <v>62</v>
      </c>
      <c r="J21" t="s">
        <v>9</v>
      </c>
      <c r="K21" t="s">
        <v>110</v>
      </c>
      <c r="L21" t="s">
        <v>11</v>
      </c>
      <c r="M21" t="s">
        <v>110</v>
      </c>
      <c r="N21" t="s">
        <v>110</v>
      </c>
      <c r="O21" t="s">
        <v>89</v>
      </c>
      <c r="P21" t="s">
        <v>63</v>
      </c>
      <c r="Q21" t="s">
        <v>110</v>
      </c>
      <c r="R21" t="s">
        <v>110</v>
      </c>
      <c r="S21" t="s">
        <v>110</v>
      </c>
      <c r="T21" t="s">
        <v>110</v>
      </c>
      <c r="U21" t="s">
        <v>20</v>
      </c>
      <c r="V21" t="s">
        <v>110</v>
      </c>
      <c r="W21" t="s">
        <v>54</v>
      </c>
      <c r="X21" t="s">
        <v>55</v>
      </c>
      <c r="Y21" t="s">
        <v>110</v>
      </c>
      <c r="Z21" t="s">
        <v>90</v>
      </c>
      <c r="AA21">
        <v>1</v>
      </c>
      <c r="AB21">
        <v>1</v>
      </c>
      <c r="AC21" t="s">
        <v>51</v>
      </c>
      <c r="AD21" t="s">
        <v>51</v>
      </c>
      <c r="AE21" t="s">
        <v>117</v>
      </c>
      <c r="AF21">
        <v>1</v>
      </c>
      <c r="AG21" t="s">
        <v>110</v>
      </c>
      <c r="AH21" t="s">
        <v>110</v>
      </c>
      <c r="AI21" t="s">
        <v>110</v>
      </c>
      <c r="AJ21" t="s">
        <v>110</v>
      </c>
      <c r="AK21" t="s">
        <v>110</v>
      </c>
      <c r="AL21" t="s">
        <v>293</v>
      </c>
      <c r="AM21" t="s">
        <v>110</v>
      </c>
      <c r="AN21" t="s">
        <v>110</v>
      </c>
      <c r="AO21" t="s">
        <v>36</v>
      </c>
      <c r="AP21" t="s">
        <v>110</v>
      </c>
      <c r="AQ21" t="s">
        <v>110</v>
      </c>
      <c r="AR21">
        <v>1</v>
      </c>
      <c r="AS21">
        <v>1</v>
      </c>
      <c r="AT21" t="s">
        <v>50</v>
      </c>
      <c r="AU21" t="s">
        <v>80</v>
      </c>
      <c r="AV21" t="s">
        <v>84</v>
      </c>
      <c r="AW21" t="s">
        <v>67</v>
      </c>
      <c r="AX21" t="s">
        <v>77</v>
      </c>
      <c r="AY21" t="s">
        <v>81</v>
      </c>
      <c r="AZ21" t="s">
        <v>70</v>
      </c>
      <c r="BA21" t="s">
        <v>294</v>
      </c>
      <c r="BB21" t="s">
        <v>295</v>
      </c>
      <c r="BC21" t="s">
        <v>296</v>
      </c>
      <c r="BD21" t="s">
        <v>267</v>
      </c>
      <c r="BE21" s="64"/>
    </row>
    <row r="22" spans="1:57" s="65" customFormat="1" ht="28" customHeight="1" x14ac:dyDescent="0.2">
      <c r="A22" s="67"/>
      <c r="B22" t="s">
        <v>78</v>
      </c>
      <c r="C22" t="s">
        <v>145</v>
      </c>
      <c r="D22">
        <v>4</v>
      </c>
      <c r="E22">
        <v>4</v>
      </c>
      <c r="F22">
        <v>3</v>
      </c>
      <c r="G22">
        <v>3</v>
      </c>
      <c r="H22" t="s">
        <v>71</v>
      </c>
      <c r="I22" t="s">
        <v>50</v>
      </c>
      <c r="J22" t="s">
        <v>110</v>
      </c>
      <c r="K22" t="s">
        <v>110</v>
      </c>
      <c r="L22" t="s">
        <v>11</v>
      </c>
      <c r="M22" t="s">
        <v>12</v>
      </c>
      <c r="N22" t="s">
        <v>110</v>
      </c>
      <c r="O22" t="s">
        <v>52</v>
      </c>
      <c r="P22" t="s">
        <v>79</v>
      </c>
      <c r="Q22" t="s">
        <v>110</v>
      </c>
      <c r="R22" t="s">
        <v>110</v>
      </c>
      <c r="S22" t="s">
        <v>110</v>
      </c>
      <c r="T22" t="s">
        <v>19</v>
      </c>
      <c r="U22" t="s">
        <v>20</v>
      </c>
      <c r="V22" t="s">
        <v>110</v>
      </c>
      <c r="W22" t="s">
        <v>64</v>
      </c>
      <c r="X22" t="s">
        <v>65</v>
      </c>
      <c r="Y22" t="s">
        <v>110</v>
      </c>
      <c r="Z22" t="s">
        <v>297</v>
      </c>
      <c r="AA22">
        <v>4</v>
      </c>
      <c r="AB22">
        <v>3</v>
      </c>
      <c r="AC22" t="s">
        <v>62</v>
      </c>
      <c r="AD22" t="s">
        <v>62</v>
      </c>
      <c r="AE22" t="s">
        <v>298</v>
      </c>
      <c r="AF22">
        <v>4</v>
      </c>
      <c r="AG22" t="s">
        <v>110</v>
      </c>
      <c r="AH22" t="s">
        <v>110</v>
      </c>
      <c r="AI22" t="s">
        <v>110</v>
      </c>
      <c r="AJ22" t="s">
        <v>33</v>
      </c>
      <c r="AK22" t="s">
        <v>110</v>
      </c>
      <c r="AL22" t="s">
        <v>110</v>
      </c>
      <c r="AM22" t="s">
        <v>110</v>
      </c>
      <c r="AN22" t="s">
        <v>110</v>
      </c>
      <c r="AO22" t="s">
        <v>110</v>
      </c>
      <c r="AP22" t="s">
        <v>37</v>
      </c>
      <c r="AQ22" t="s">
        <v>110</v>
      </c>
      <c r="AR22">
        <v>3</v>
      </c>
      <c r="AS22">
        <v>3</v>
      </c>
      <c r="AT22" t="s">
        <v>62</v>
      </c>
      <c r="AU22" t="s">
        <v>80</v>
      </c>
      <c r="AV22" t="s">
        <v>87</v>
      </c>
      <c r="AW22" t="s">
        <v>85</v>
      </c>
      <c r="AX22" t="s">
        <v>58</v>
      </c>
      <c r="AY22" t="s">
        <v>81</v>
      </c>
      <c r="AZ22" t="s">
        <v>82</v>
      </c>
      <c r="BA22" t="s">
        <v>299</v>
      </c>
      <c r="BB22" t="s">
        <v>300</v>
      </c>
      <c r="BC22" t="s">
        <v>301</v>
      </c>
      <c r="BD22" t="s">
        <v>267</v>
      </c>
      <c r="BE22" s="64"/>
    </row>
    <row r="23" spans="1:57" s="65" customFormat="1" x14ac:dyDescent="0.2">
      <c r="A23" s="67"/>
      <c r="B23" t="s">
        <v>78</v>
      </c>
      <c r="C23" t="s">
        <v>146</v>
      </c>
      <c r="D23">
        <v>4</v>
      </c>
      <c r="E23">
        <v>4</v>
      </c>
      <c r="F23">
        <v>3</v>
      </c>
      <c r="G23">
        <v>3</v>
      </c>
      <c r="H23" t="s">
        <v>50</v>
      </c>
      <c r="I23" t="s">
        <v>50</v>
      </c>
      <c r="J23" t="s">
        <v>110</v>
      </c>
      <c r="K23" t="s">
        <v>10</v>
      </c>
      <c r="L23" t="s">
        <v>11</v>
      </c>
      <c r="M23" t="s">
        <v>110</v>
      </c>
      <c r="N23" t="s">
        <v>110</v>
      </c>
      <c r="O23" t="s">
        <v>52</v>
      </c>
      <c r="P23" t="s">
        <v>75</v>
      </c>
      <c r="Q23" t="s">
        <v>110</v>
      </c>
      <c r="R23" t="s">
        <v>110</v>
      </c>
      <c r="S23" t="s">
        <v>110</v>
      </c>
      <c r="T23" t="s">
        <v>19</v>
      </c>
      <c r="U23" t="s">
        <v>110</v>
      </c>
      <c r="V23" t="s">
        <v>110</v>
      </c>
      <c r="W23" t="s">
        <v>64</v>
      </c>
      <c r="X23" t="s">
        <v>65</v>
      </c>
      <c r="Y23" t="s">
        <v>110</v>
      </c>
      <c r="Z23" t="s">
        <v>256</v>
      </c>
      <c r="AA23">
        <v>3</v>
      </c>
      <c r="AB23">
        <v>3</v>
      </c>
      <c r="AC23" t="s">
        <v>50</v>
      </c>
      <c r="AD23" t="s">
        <v>50</v>
      </c>
      <c r="AE23" t="s">
        <v>302</v>
      </c>
      <c r="AF23">
        <v>4</v>
      </c>
      <c r="AG23" t="s">
        <v>110</v>
      </c>
      <c r="AH23" t="s">
        <v>110</v>
      </c>
      <c r="AI23" t="s">
        <v>110</v>
      </c>
      <c r="AJ23" t="s">
        <v>33</v>
      </c>
      <c r="AK23" t="s">
        <v>110</v>
      </c>
      <c r="AL23" t="s">
        <v>110</v>
      </c>
      <c r="AM23" t="s">
        <v>110</v>
      </c>
      <c r="AN23" t="s">
        <v>110</v>
      </c>
      <c r="AO23" t="s">
        <v>110</v>
      </c>
      <c r="AP23" t="s">
        <v>37</v>
      </c>
      <c r="AQ23" t="s">
        <v>110</v>
      </c>
      <c r="AR23">
        <v>3</v>
      </c>
      <c r="AS23">
        <v>2</v>
      </c>
      <c r="AT23" t="s">
        <v>62</v>
      </c>
      <c r="AU23" t="s">
        <v>80</v>
      </c>
      <c r="AV23" t="s">
        <v>86</v>
      </c>
      <c r="AW23" t="s">
        <v>57</v>
      </c>
      <c r="AX23" t="s">
        <v>58</v>
      </c>
      <c r="AY23" t="s">
        <v>59</v>
      </c>
      <c r="AZ23" t="s">
        <v>60</v>
      </c>
      <c r="BA23" t="s">
        <v>303</v>
      </c>
      <c r="BB23" t="s">
        <v>304</v>
      </c>
      <c r="BC23" t="s">
        <v>305</v>
      </c>
      <c r="BD23" t="s">
        <v>267</v>
      </c>
      <c r="BE23" s="64"/>
    </row>
    <row r="24" spans="1:57" s="65" customFormat="1" x14ac:dyDescent="0.2">
      <c r="A24" s="67"/>
      <c r="B24" t="s">
        <v>78</v>
      </c>
      <c r="C24" t="s">
        <v>147</v>
      </c>
      <c r="D24">
        <v>4</v>
      </c>
      <c r="E24">
        <v>4</v>
      </c>
      <c r="F24">
        <v>3</v>
      </c>
      <c r="G24">
        <v>3</v>
      </c>
      <c r="H24" t="s">
        <v>50</v>
      </c>
      <c r="I24" t="s">
        <v>62</v>
      </c>
      <c r="J24" t="s">
        <v>110</v>
      </c>
      <c r="K24" t="s">
        <v>110</v>
      </c>
      <c r="L24" t="s">
        <v>11</v>
      </c>
      <c r="M24" t="s">
        <v>12</v>
      </c>
      <c r="N24" t="s">
        <v>110</v>
      </c>
      <c r="O24" t="s">
        <v>52</v>
      </c>
      <c r="P24" t="s">
        <v>83</v>
      </c>
      <c r="Q24" t="s">
        <v>110</v>
      </c>
      <c r="R24" t="s">
        <v>110</v>
      </c>
      <c r="S24" t="s">
        <v>110</v>
      </c>
      <c r="T24" t="s">
        <v>110</v>
      </c>
      <c r="U24" t="s">
        <v>20</v>
      </c>
      <c r="V24" t="s">
        <v>110</v>
      </c>
      <c r="W24" t="s">
        <v>64</v>
      </c>
      <c r="X24" t="s">
        <v>65</v>
      </c>
      <c r="Y24" t="s">
        <v>110</v>
      </c>
      <c r="Z24" t="s">
        <v>306</v>
      </c>
      <c r="AA24">
        <v>4</v>
      </c>
      <c r="AB24">
        <v>3</v>
      </c>
      <c r="AC24" t="s">
        <v>62</v>
      </c>
      <c r="AD24" t="s">
        <v>62</v>
      </c>
      <c r="AE24" t="s">
        <v>307</v>
      </c>
      <c r="AF24">
        <v>4</v>
      </c>
      <c r="AG24" t="s">
        <v>110</v>
      </c>
      <c r="AH24" t="s">
        <v>110</v>
      </c>
      <c r="AI24" t="s">
        <v>110</v>
      </c>
      <c r="AJ24" t="s">
        <v>110</v>
      </c>
      <c r="AK24" t="s">
        <v>110</v>
      </c>
      <c r="AL24" t="s">
        <v>308</v>
      </c>
      <c r="AM24" t="s">
        <v>110</v>
      </c>
      <c r="AN24" t="s">
        <v>110</v>
      </c>
      <c r="AO24" t="s">
        <v>110</v>
      </c>
      <c r="AP24" t="s">
        <v>37</v>
      </c>
      <c r="AQ24" t="s">
        <v>110</v>
      </c>
      <c r="AR24">
        <v>3</v>
      </c>
      <c r="AS24">
        <v>3</v>
      </c>
      <c r="AT24" t="s">
        <v>62</v>
      </c>
      <c r="AU24" t="s">
        <v>80</v>
      </c>
      <c r="AV24" t="s">
        <v>84</v>
      </c>
      <c r="AW24" t="s">
        <v>57</v>
      </c>
      <c r="AX24" t="s">
        <v>58</v>
      </c>
      <c r="AY24" t="s">
        <v>81</v>
      </c>
      <c r="AZ24" t="s">
        <v>60</v>
      </c>
      <c r="BA24" t="s">
        <v>309</v>
      </c>
      <c r="BB24" t="s">
        <v>310</v>
      </c>
      <c r="BC24" t="s">
        <v>311</v>
      </c>
      <c r="BD24" t="s">
        <v>267</v>
      </c>
      <c r="BE24" s="64"/>
    </row>
    <row r="25" spans="1:57" s="65" customFormat="1" x14ac:dyDescent="0.2">
      <c r="A25" s="67"/>
      <c r="B25" t="s">
        <v>78</v>
      </c>
      <c r="C25" t="s">
        <v>148</v>
      </c>
      <c r="D25">
        <v>4</v>
      </c>
      <c r="E25">
        <v>3</v>
      </c>
      <c r="F25">
        <v>2</v>
      </c>
      <c r="G25">
        <v>2</v>
      </c>
      <c r="H25" t="s">
        <v>50</v>
      </c>
      <c r="I25" t="s">
        <v>50</v>
      </c>
      <c r="J25" t="s">
        <v>9</v>
      </c>
      <c r="K25" t="s">
        <v>110</v>
      </c>
      <c r="L25" t="s">
        <v>11</v>
      </c>
      <c r="M25" t="s">
        <v>12</v>
      </c>
      <c r="N25" t="s">
        <v>110</v>
      </c>
      <c r="O25" t="s">
        <v>89</v>
      </c>
      <c r="P25" t="s">
        <v>79</v>
      </c>
      <c r="Q25" t="s">
        <v>110</v>
      </c>
      <c r="R25" t="s">
        <v>110</v>
      </c>
      <c r="S25" t="s">
        <v>110</v>
      </c>
      <c r="T25" t="s">
        <v>19</v>
      </c>
      <c r="U25" t="s">
        <v>110</v>
      </c>
      <c r="V25" t="s">
        <v>110</v>
      </c>
      <c r="W25" t="s">
        <v>64</v>
      </c>
      <c r="X25" t="s">
        <v>55</v>
      </c>
      <c r="Y25" t="s">
        <v>110</v>
      </c>
      <c r="Z25" t="s">
        <v>297</v>
      </c>
      <c r="AA25">
        <v>3</v>
      </c>
      <c r="AB25">
        <v>2</v>
      </c>
      <c r="AC25" t="s">
        <v>50</v>
      </c>
      <c r="AD25" t="s">
        <v>51</v>
      </c>
      <c r="AE25" t="s">
        <v>312</v>
      </c>
      <c r="AF25">
        <v>3</v>
      </c>
      <c r="AG25" t="s">
        <v>110</v>
      </c>
      <c r="AH25" t="s">
        <v>110</v>
      </c>
      <c r="AI25" t="s">
        <v>110</v>
      </c>
      <c r="AJ25" t="s">
        <v>33</v>
      </c>
      <c r="AK25" t="s">
        <v>34</v>
      </c>
      <c r="AL25" t="s">
        <v>110</v>
      </c>
      <c r="AM25" t="s">
        <v>110</v>
      </c>
      <c r="AN25" t="s">
        <v>110</v>
      </c>
      <c r="AO25" t="s">
        <v>36</v>
      </c>
      <c r="AP25" t="s">
        <v>110</v>
      </c>
      <c r="AQ25" t="s">
        <v>110</v>
      </c>
      <c r="AR25">
        <v>2</v>
      </c>
      <c r="AS25">
        <v>1</v>
      </c>
      <c r="AT25" t="s">
        <v>50</v>
      </c>
      <c r="AU25" t="s">
        <v>80</v>
      </c>
      <c r="AV25" t="s">
        <v>87</v>
      </c>
      <c r="AW25" t="s">
        <v>57</v>
      </c>
      <c r="AX25" t="s">
        <v>77</v>
      </c>
      <c r="AY25" t="s">
        <v>81</v>
      </c>
      <c r="AZ25" t="s">
        <v>60</v>
      </c>
      <c r="BA25" t="s">
        <v>110</v>
      </c>
      <c r="BB25" t="s">
        <v>313</v>
      </c>
      <c r="BC25" t="s">
        <v>314</v>
      </c>
      <c r="BD25" t="s">
        <v>267</v>
      </c>
      <c r="BE25" s="64"/>
    </row>
    <row r="26" spans="1:57" s="65" customFormat="1" ht="29" customHeight="1" x14ac:dyDescent="0.2">
      <c r="A26" s="67"/>
      <c r="B26" t="s">
        <v>78</v>
      </c>
      <c r="C26" t="s">
        <v>149</v>
      </c>
      <c r="D26">
        <v>4</v>
      </c>
      <c r="E26">
        <v>4</v>
      </c>
      <c r="F26">
        <v>4</v>
      </c>
      <c r="G26">
        <v>4</v>
      </c>
      <c r="H26" t="s">
        <v>71</v>
      </c>
      <c r="I26" t="s">
        <v>50</v>
      </c>
      <c r="J26" t="s">
        <v>110</v>
      </c>
      <c r="K26" t="s">
        <v>110</v>
      </c>
      <c r="L26" t="s">
        <v>11</v>
      </c>
      <c r="M26" t="s">
        <v>12</v>
      </c>
      <c r="N26" t="s">
        <v>110</v>
      </c>
      <c r="O26" t="s">
        <v>52</v>
      </c>
      <c r="P26" t="s">
        <v>75</v>
      </c>
      <c r="Q26" t="s">
        <v>110</v>
      </c>
      <c r="R26" t="s">
        <v>110</v>
      </c>
      <c r="S26" t="s">
        <v>110</v>
      </c>
      <c r="T26" t="s">
        <v>110</v>
      </c>
      <c r="U26" t="s">
        <v>20</v>
      </c>
      <c r="V26" t="s">
        <v>110</v>
      </c>
      <c r="W26" t="s">
        <v>64</v>
      </c>
      <c r="X26" t="s">
        <v>65</v>
      </c>
      <c r="Y26" t="s">
        <v>110</v>
      </c>
      <c r="Z26" t="s">
        <v>297</v>
      </c>
      <c r="AA26">
        <v>3</v>
      </c>
      <c r="AB26">
        <v>3</v>
      </c>
      <c r="AC26" t="s">
        <v>62</v>
      </c>
      <c r="AD26" t="s">
        <v>62</v>
      </c>
      <c r="AE26" t="s">
        <v>315</v>
      </c>
      <c r="AF26">
        <v>4</v>
      </c>
      <c r="AG26" t="s">
        <v>110</v>
      </c>
      <c r="AH26" t="s">
        <v>110</v>
      </c>
      <c r="AI26" t="s">
        <v>110</v>
      </c>
      <c r="AJ26" t="s">
        <v>33</v>
      </c>
      <c r="AK26" t="s">
        <v>34</v>
      </c>
      <c r="AL26" t="s">
        <v>110</v>
      </c>
      <c r="AM26" t="s">
        <v>110</v>
      </c>
      <c r="AN26" t="s">
        <v>34</v>
      </c>
      <c r="AO26" t="s">
        <v>36</v>
      </c>
      <c r="AP26" t="s">
        <v>110</v>
      </c>
      <c r="AQ26" t="s">
        <v>110</v>
      </c>
      <c r="AR26">
        <v>4</v>
      </c>
      <c r="AS26">
        <v>3</v>
      </c>
      <c r="AT26" t="s">
        <v>62</v>
      </c>
      <c r="AU26" t="s">
        <v>80</v>
      </c>
      <c r="AV26" t="s">
        <v>87</v>
      </c>
      <c r="AW26" t="s">
        <v>85</v>
      </c>
      <c r="AX26" t="s">
        <v>58</v>
      </c>
      <c r="AY26" t="s">
        <v>81</v>
      </c>
      <c r="AZ26" t="s">
        <v>82</v>
      </c>
      <c r="BA26" t="s">
        <v>316</v>
      </c>
      <c r="BB26" t="s">
        <v>317</v>
      </c>
      <c r="BC26" t="s">
        <v>318</v>
      </c>
      <c r="BD26" t="s">
        <v>267</v>
      </c>
      <c r="BE26" s="64"/>
    </row>
    <row r="27" spans="1:57" s="65" customFormat="1" x14ac:dyDescent="0.2">
      <c r="A27" s="67"/>
      <c r="B27" t="s">
        <v>78</v>
      </c>
      <c r="C27" t="s">
        <v>150</v>
      </c>
      <c r="D27">
        <v>4</v>
      </c>
      <c r="E27">
        <v>3</v>
      </c>
      <c r="F27">
        <v>3</v>
      </c>
      <c r="G27">
        <v>2</v>
      </c>
      <c r="H27" t="s">
        <v>50</v>
      </c>
      <c r="I27" t="s">
        <v>62</v>
      </c>
      <c r="J27" t="s">
        <v>9</v>
      </c>
      <c r="K27" t="s">
        <v>10</v>
      </c>
      <c r="L27" t="s">
        <v>11</v>
      </c>
      <c r="M27" t="s">
        <v>110</v>
      </c>
      <c r="N27" t="s">
        <v>110</v>
      </c>
      <c r="O27" t="s">
        <v>52</v>
      </c>
      <c r="P27" t="s">
        <v>53</v>
      </c>
      <c r="Q27" t="s">
        <v>110</v>
      </c>
      <c r="R27" t="s">
        <v>110</v>
      </c>
      <c r="S27" t="s">
        <v>110</v>
      </c>
      <c r="T27" t="s">
        <v>19</v>
      </c>
      <c r="U27" t="s">
        <v>110</v>
      </c>
      <c r="V27" t="s">
        <v>110</v>
      </c>
      <c r="W27" t="s">
        <v>64</v>
      </c>
      <c r="X27" t="s">
        <v>55</v>
      </c>
      <c r="Y27" t="s">
        <v>110</v>
      </c>
      <c r="Z27" t="s">
        <v>306</v>
      </c>
      <c r="AA27">
        <v>3</v>
      </c>
      <c r="AB27">
        <v>3</v>
      </c>
      <c r="AC27" t="s">
        <v>50</v>
      </c>
      <c r="AD27" t="s">
        <v>50</v>
      </c>
      <c r="AE27" t="s">
        <v>113</v>
      </c>
      <c r="AF27">
        <v>3</v>
      </c>
      <c r="AG27" t="s">
        <v>110</v>
      </c>
      <c r="AH27" t="s">
        <v>110</v>
      </c>
      <c r="AI27" t="s">
        <v>110</v>
      </c>
      <c r="AJ27" t="s">
        <v>33</v>
      </c>
      <c r="AK27" t="s">
        <v>34</v>
      </c>
      <c r="AL27" t="s">
        <v>110</v>
      </c>
      <c r="AM27" t="s">
        <v>110</v>
      </c>
      <c r="AN27" t="s">
        <v>34</v>
      </c>
      <c r="AO27" t="s">
        <v>36</v>
      </c>
      <c r="AP27" t="s">
        <v>37</v>
      </c>
      <c r="AQ27" t="s">
        <v>110</v>
      </c>
      <c r="AR27">
        <v>3</v>
      </c>
      <c r="AS27">
        <v>1</v>
      </c>
      <c r="AT27" t="s">
        <v>62</v>
      </c>
      <c r="AU27" t="s">
        <v>73</v>
      </c>
      <c r="AV27" t="s">
        <v>87</v>
      </c>
      <c r="AW27" t="s">
        <v>67</v>
      </c>
      <c r="AX27" t="s">
        <v>77</v>
      </c>
      <c r="AY27" t="s">
        <v>59</v>
      </c>
      <c r="AZ27" t="s">
        <v>60</v>
      </c>
      <c r="BA27" t="s">
        <v>110</v>
      </c>
      <c r="BB27" t="s">
        <v>319</v>
      </c>
      <c r="BC27" t="s">
        <v>320</v>
      </c>
      <c r="BD27" t="s">
        <v>267</v>
      </c>
      <c r="BE27" s="64"/>
    </row>
    <row r="28" spans="1:57" s="65" customFormat="1" x14ac:dyDescent="0.2">
      <c r="A28" s="67"/>
      <c r="B28" t="s">
        <v>78</v>
      </c>
      <c r="C28" t="s">
        <v>151</v>
      </c>
      <c r="D28">
        <v>4</v>
      </c>
      <c r="E28">
        <v>4</v>
      </c>
      <c r="F28">
        <v>4</v>
      </c>
      <c r="G28">
        <v>2</v>
      </c>
      <c r="H28" t="s">
        <v>71</v>
      </c>
      <c r="I28" t="s">
        <v>50</v>
      </c>
      <c r="J28" t="s">
        <v>9</v>
      </c>
      <c r="K28" t="s">
        <v>10</v>
      </c>
      <c r="L28" t="s">
        <v>11</v>
      </c>
      <c r="M28" t="s">
        <v>110</v>
      </c>
      <c r="N28" t="s">
        <v>110</v>
      </c>
      <c r="O28" t="s">
        <v>52</v>
      </c>
      <c r="P28" t="s">
        <v>53</v>
      </c>
      <c r="Q28" t="s">
        <v>110</v>
      </c>
      <c r="R28" t="s">
        <v>17</v>
      </c>
      <c r="S28" t="s">
        <v>110</v>
      </c>
      <c r="T28" t="s">
        <v>110</v>
      </c>
      <c r="U28" t="s">
        <v>110</v>
      </c>
      <c r="V28" t="s">
        <v>110</v>
      </c>
      <c r="W28" t="s">
        <v>64</v>
      </c>
      <c r="X28" t="s">
        <v>65</v>
      </c>
      <c r="Y28" t="s">
        <v>110</v>
      </c>
      <c r="Z28" t="s">
        <v>286</v>
      </c>
      <c r="AA28">
        <v>3</v>
      </c>
      <c r="AB28">
        <v>3</v>
      </c>
      <c r="AC28" t="s">
        <v>50</v>
      </c>
      <c r="AD28" t="s">
        <v>50</v>
      </c>
      <c r="AE28" t="s">
        <v>321</v>
      </c>
      <c r="AF28">
        <v>4</v>
      </c>
      <c r="AG28" t="s">
        <v>110</v>
      </c>
      <c r="AH28" t="s">
        <v>110</v>
      </c>
      <c r="AI28" t="s">
        <v>110</v>
      </c>
      <c r="AJ28" t="s">
        <v>33</v>
      </c>
      <c r="AK28" t="s">
        <v>34</v>
      </c>
      <c r="AL28" t="s">
        <v>110</v>
      </c>
      <c r="AM28" t="s">
        <v>110</v>
      </c>
      <c r="AN28" t="s">
        <v>34</v>
      </c>
      <c r="AO28" t="s">
        <v>36</v>
      </c>
      <c r="AP28" t="s">
        <v>37</v>
      </c>
      <c r="AQ28" t="s">
        <v>110</v>
      </c>
      <c r="AR28">
        <v>2</v>
      </c>
      <c r="AS28">
        <v>2</v>
      </c>
      <c r="AT28" t="s">
        <v>62</v>
      </c>
      <c r="AU28" t="s">
        <v>80</v>
      </c>
      <c r="AV28" t="s">
        <v>84</v>
      </c>
      <c r="AW28" t="s">
        <v>67</v>
      </c>
      <c r="AX28" t="s">
        <v>58</v>
      </c>
      <c r="AY28" t="s">
        <v>59</v>
      </c>
      <c r="AZ28" t="s">
        <v>60</v>
      </c>
      <c r="BA28" t="s">
        <v>322</v>
      </c>
      <c r="BB28" t="s">
        <v>323</v>
      </c>
      <c r="BC28" t="s">
        <v>324</v>
      </c>
      <c r="BD28" t="s">
        <v>267</v>
      </c>
      <c r="BE28" s="64"/>
    </row>
    <row r="29" spans="1:57" s="65" customFormat="1" x14ac:dyDescent="0.2">
      <c r="A29" s="67"/>
      <c r="B29" t="s">
        <v>123</v>
      </c>
      <c r="C29" t="s">
        <v>152</v>
      </c>
      <c r="D29">
        <v>3</v>
      </c>
      <c r="E29">
        <v>3</v>
      </c>
      <c r="F29">
        <v>2</v>
      </c>
      <c r="G29">
        <v>1</v>
      </c>
      <c r="H29" t="s">
        <v>50</v>
      </c>
      <c r="I29" t="s">
        <v>62</v>
      </c>
      <c r="J29" t="s">
        <v>110</v>
      </c>
      <c r="K29" t="s">
        <v>10</v>
      </c>
      <c r="L29" t="s">
        <v>110</v>
      </c>
      <c r="M29" t="s">
        <v>110</v>
      </c>
      <c r="N29" t="s">
        <v>110</v>
      </c>
      <c r="O29" t="s">
        <v>89</v>
      </c>
      <c r="P29" t="s">
        <v>75</v>
      </c>
      <c r="Q29" t="s">
        <v>110</v>
      </c>
      <c r="R29" t="s">
        <v>17</v>
      </c>
      <c r="S29" t="s">
        <v>110</v>
      </c>
      <c r="T29" t="s">
        <v>110</v>
      </c>
      <c r="U29" t="s">
        <v>110</v>
      </c>
      <c r="V29" t="s">
        <v>110</v>
      </c>
      <c r="W29" t="s">
        <v>64</v>
      </c>
      <c r="X29" t="s">
        <v>65</v>
      </c>
      <c r="Y29" t="s">
        <v>110</v>
      </c>
      <c r="Z29" t="s">
        <v>112</v>
      </c>
      <c r="AA29">
        <v>3</v>
      </c>
      <c r="AB29">
        <v>3</v>
      </c>
      <c r="AC29" t="s">
        <v>50</v>
      </c>
      <c r="AD29" t="s">
        <v>51</v>
      </c>
      <c r="AE29" t="s">
        <v>325</v>
      </c>
      <c r="AF29">
        <v>2</v>
      </c>
      <c r="AG29" t="s">
        <v>110</v>
      </c>
      <c r="AH29" t="s">
        <v>110</v>
      </c>
      <c r="AI29" t="s">
        <v>110</v>
      </c>
      <c r="AJ29" t="s">
        <v>110</v>
      </c>
      <c r="AK29" t="s">
        <v>34</v>
      </c>
      <c r="AL29" t="s">
        <v>110</v>
      </c>
      <c r="AM29" t="s">
        <v>110</v>
      </c>
      <c r="AN29" t="s">
        <v>110</v>
      </c>
      <c r="AO29" t="s">
        <v>110</v>
      </c>
      <c r="AP29" t="s">
        <v>37</v>
      </c>
      <c r="AQ29" t="s">
        <v>110</v>
      </c>
      <c r="AR29">
        <v>2</v>
      </c>
      <c r="AS29">
        <v>3</v>
      </c>
      <c r="AT29" t="s">
        <v>76</v>
      </c>
      <c r="AU29" t="s">
        <v>66</v>
      </c>
      <c r="AV29" t="s">
        <v>87</v>
      </c>
      <c r="AW29" t="s">
        <v>57</v>
      </c>
      <c r="AX29" t="s">
        <v>58</v>
      </c>
      <c r="AY29" t="s">
        <v>81</v>
      </c>
      <c r="AZ29" t="s">
        <v>70</v>
      </c>
      <c r="BA29" t="s">
        <v>110</v>
      </c>
      <c r="BB29" t="s">
        <v>326</v>
      </c>
      <c r="BC29" t="s">
        <v>327</v>
      </c>
      <c r="BD29" t="s">
        <v>328</v>
      </c>
      <c r="BE29" s="64"/>
    </row>
    <row r="30" spans="1:57" s="65" customFormat="1" x14ac:dyDescent="0.2">
      <c r="A30" s="67"/>
      <c r="B30" t="s">
        <v>123</v>
      </c>
      <c r="C30" t="s">
        <v>153</v>
      </c>
      <c r="D30">
        <v>4</v>
      </c>
      <c r="E30">
        <v>2</v>
      </c>
      <c r="F30">
        <v>4</v>
      </c>
      <c r="G30">
        <v>1</v>
      </c>
      <c r="H30" t="s">
        <v>50</v>
      </c>
      <c r="I30" t="s">
        <v>51</v>
      </c>
      <c r="J30" t="s">
        <v>9</v>
      </c>
      <c r="K30" t="s">
        <v>10</v>
      </c>
      <c r="L30" t="s">
        <v>110</v>
      </c>
      <c r="M30" t="s">
        <v>110</v>
      </c>
      <c r="N30" t="s">
        <v>110</v>
      </c>
      <c r="O30" t="s">
        <v>52</v>
      </c>
      <c r="P30" t="s">
        <v>75</v>
      </c>
      <c r="Q30" t="s">
        <v>110</v>
      </c>
      <c r="R30" t="s">
        <v>17</v>
      </c>
      <c r="S30" t="s">
        <v>110</v>
      </c>
      <c r="T30" t="s">
        <v>110</v>
      </c>
      <c r="U30" t="s">
        <v>110</v>
      </c>
      <c r="V30" t="s">
        <v>110</v>
      </c>
      <c r="W30" t="s">
        <v>64</v>
      </c>
      <c r="X30" t="s">
        <v>65</v>
      </c>
      <c r="Y30" t="s">
        <v>110</v>
      </c>
      <c r="Z30" t="s">
        <v>111</v>
      </c>
      <c r="AA30">
        <v>1</v>
      </c>
      <c r="AB30">
        <v>2</v>
      </c>
      <c r="AC30" t="s">
        <v>51</v>
      </c>
      <c r="AD30" t="s">
        <v>50</v>
      </c>
      <c r="AE30" t="s">
        <v>329</v>
      </c>
      <c r="AF30">
        <v>2</v>
      </c>
      <c r="AG30" t="s">
        <v>110</v>
      </c>
      <c r="AH30" t="s">
        <v>110</v>
      </c>
      <c r="AI30" t="s">
        <v>110</v>
      </c>
      <c r="AJ30" t="s">
        <v>33</v>
      </c>
      <c r="AK30" t="s">
        <v>110</v>
      </c>
      <c r="AL30" t="s">
        <v>110</v>
      </c>
      <c r="AM30" t="s">
        <v>110</v>
      </c>
      <c r="AN30" t="s">
        <v>110</v>
      </c>
      <c r="AO30" t="s">
        <v>110</v>
      </c>
      <c r="AP30" t="s">
        <v>110</v>
      </c>
      <c r="AQ30" t="s">
        <v>330</v>
      </c>
      <c r="AR30">
        <v>2</v>
      </c>
      <c r="AS30">
        <v>2</v>
      </c>
      <c r="AT30" t="s">
        <v>76</v>
      </c>
      <c r="AU30" t="s">
        <v>80</v>
      </c>
      <c r="AV30" t="s">
        <v>84</v>
      </c>
      <c r="AW30" t="s">
        <v>57</v>
      </c>
      <c r="AX30" t="s">
        <v>77</v>
      </c>
      <c r="AY30" t="s">
        <v>59</v>
      </c>
      <c r="AZ30" t="s">
        <v>60</v>
      </c>
      <c r="BA30" t="s">
        <v>331</v>
      </c>
      <c r="BB30" t="s">
        <v>332</v>
      </c>
      <c r="BC30" t="s">
        <v>333</v>
      </c>
      <c r="BD30" t="s">
        <v>328</v>
      </c>
      <c r="BE30" s="64"/>
    </row>
    <row r="31" spans="1:57" s="65" customFormat="1" x14ac:dyDescent="0.2">
      <c r="A31" s="67"/>
      <c r="B31" t="s">
        <v>123</v>
      </c>
      <c r="C31" t="s">
        <v>154</v>
      </c>
      <c r="D31">
        <v>3</v>
      </c>
      <c r="E31">
        <v>3</v>
      </c>
      <c r="F31">
        <v>4</v>
      </c>
      <c r="G31">
        <v>2</v>
      </c>
      <c r="H31" t="s">
        <v>50</v>
      </c>
      <c r="I31" t="s">
        <v>50</v>
      </c>
      <c r="J31" t="s">
        <v>110</v>
      </c>
      <c r="K31" t="s">
        <v>10</v>
      </c>
      <c r="L31" t="s">
        <v>11</v>
      </c>
      <c r="M31" t="s">
        <v>110</v>
      </c>
      <c r="N31" t="s">
        <v>110</v>
      </c>
      <c r="O31" t="s">
        <v>52</v>
      </c>
      <c r="P31" t="s">
        <v>75</v>
      </c>
      <c r="Q31" t="s">
        <v>110</v>
      </c>
      <c r="R31" t="s">
        <v>110</v>
      </c>
      <c r="S31" t="s">
        <v>110</v>
      </c>
      <c r="T31" t="s">
        <v>19</v>
      </c>
      <c r="U31" t="s">
        <v>110</v>
      </c>
      <c r="V31" t="s">
        <v>110</v>
      </c>
      <c r="W31" t="s">
        <v>64</v>
      </c>
      <c r="X31" t="s">
        <v>65</v>
      </c>
      <c r="Y31" t="s">
        <v>110</v>
      </c>
      <c r="Z31" t="s">
        <v>112</v>
      </c>
      <c r="AA31">
        <v>3</v>
      </c>
      <c r="AB31">
        <v>4</v>
      </c>
      <c r="AC31" t="s">
        <v>50</v>
      </c>
      <c r="AD31" t="s">
        <v>50</v>
      </c>
      <c r="AE31" t="s">
        <v>334</v>
      </c>
      <c r="AF31">
        <v>4</v>
      </c>
      <c r="AG31" t="s">
        <v>110</v>
      </c>
      <c r="AH31" t="s">
        <v>110</v>
      </c>
      <c r="AI31" t="s">
        <v>110</v>
      </c>
      <c r="AJ31" t="s">
        <v>110</v>
      </c>
      <c r="AK31" t="s">
        <v>34</v>
      </c>
      <c r="AL31" t="s">
        <v>110</v>
      </c>
      <c r="AM31" t="s">
        <v>110</v>
      </c>
      <c r="AN31" t="s">
        <v>34</v>
      </c>
      <c r="AO31" t="s">
        <v>110</v>
      </c>
      <c r="AP31" t="s">
        <v>37</v>
      </c>
      <c r="AQ31" t="s">
        <v>110</v>
      </c>
      <c r="AR31">
        <v>3</v>
      </c>
      <c r="AS31">
        <v>3</v>
      </c>
      <c r="AT31" t="s">
        <v>50</v>
      </c>
      <c r="AU31" t="s">
        <v>80</v>
      </c>
      <c r="AV31" t="s">
        <v>84</v>
      </c>
      <c r="AW31" t="s">
        <v>57</v>
      </c>
      <c r="AX31" t="s">
        <v>77</v>
      </c>
      <c r="AY31" t="s">
        <v>81</v>
      </c>
      <c r="AZ31" t="s">
        <v>60</v>
      </c>
      <c r="BA31" t="s">
        <v>110</v>
      </c>
      <c r="BB31" t="s">
        <v>335</v>
      </c>
      <c r="BC31" t="s">
        <v>336</v>
      </c>
      <c r="BD31" t="s">
        <v>328</v>
      </c>
      <c r="BE31" s="64"/>
    </row>
    <row r="32" spans="1:57" s="65" customFormat="1" x14ac:dyDescent="0.2">
      <c r="A32" s="67"/>
      <c r="B32" t="s">
        <v>123</v>
      </c>
      <c r="C32" t="s">
        <v>155</v>
      </c>
      <c r="D32">
        <v>4</v>
      </c>
      <c r="E32">
        <v>3</v>
      </c>
      <c r="F32">
        <v>3</v>
      </c>
      <c r="G32">
        <v>2</v>
      </c>
      <c r="H32" t="s">
        <v>50</v>
      </c>
      <c r="I32" t="s">
        <v>51</v>
      </c>
      <c r="J32" t="s">
        <v>110</v>
      </c>
      <c r="K32" t="s">
        <v>10</v>
      </c>
      <c r="L32" t="s">
        <v>11</v>
      </c>
      <c r="M32" t="s">
        <v>110</v>
      </c>
      <c r="N32" t="s">
        <v>110</v>
      </c>
      <c r="O32" t="s">
        <v>52</v>
      </c>
      <c r="P32" t="s">
        <v>75</v>
      </c>
      <c r="Q32" t="s">
        <v>110</v>
      </c>
      <c r="R32" t="s">
        <v>110</v>
      </c>
      <c r="S32" t="s">
        <v>110</v>
      </c>
      <c r="T32" t="s">
        <v>19</v>
      </c>
      <c r="U32" t="s">
        <v>110</v>
      </c>
      <c r="V32" t="s">
        <v>110</v>
      </c>
      <c r="W32" t="s">
        <v>64</v>
      </c>
      <c r="X32" t="s">
        <v>110</v>
      </c>
      <c r="Y32" t="s">
        <v>337</v>
      </c>
      <c r="Z32" t="s">
        <v>338</v>
      </c>
      <c r="AA32">
        <v>3</v>
      </c>
      <c r="AB32">
        <v>3</v>
      </c>
      <c r="AC32" t="s">
        <v>51</v>
      </c>
      <c r="AD32" t="s">
        <v>50</v>
      </c>
      <c r="AE32" t="s">
        <v>339</v>
      </c>
      <c r="AF32">
        <v>3</v>
      </c>
      <c r="AG32" t="s">
        <v>110</v>
      </c>
      <c r="AH32" t="s">
        <v>110</v>
      </c>
      <c r="AI32" t="s">
        <v>110</v>
      </c>
      <c r="AJ32" t="s">
        <v>33</v>
      </c>
      <c r="AK32" t="s">
        <v>110</v>
      </c>
      <c r="AL32" t="s">
        <v>110</v>
      </c>
      <c r="AM32" t="s">
        <v>110</v>
      </c>
      <c r="AN32" t="s">
        <v>34</v>
      </c>
      <c r="AO32" t="s">
        <v>36</v>
      </c>
      <c r="AP32" t="s">
        <v>37</v>
      </c>
      <c r="AQ32" t="s">
        <v>110</v>
      </c>
      <c r="AR32">
        <v>3</v>
      </c>
      <c r="AS32">
        <v>3</v>
      </c>
      <c r="AT32" t="s">
        <v>50</v>
      </c>
      <c r="AU32" t="s">
        <v>66</v>
      </c>
      <c r="AV32" t="s">
        <v>87</v>
      </c>
      <c r="AW32" t="s">
        <v>85</v>
      </c>
      <c r="AX32" t="s">
        <v>58</v>
      </c>
      <c r="AY32" t="s">
        <v>81</v>
      </c>
      <c r="AZ32" t="s">
        <v>82</v>
      </c>
      <c r="BA32" t="s">
        <v>110</v>
      </c>
      <c r="BB32" t="s">
        <v>340</v>
      </c>
      <c r="BC32" t="s">
        <v>341</v>
      </c>
      <c r="BD32" t="s">
        <v>328</v>
      </c>
      <c r="BE32" s="64"/>
    </row>
    <row r="33" spans="1:57" s="65" customFormat="1" x14ac:dyDescent="0.2">
      <c r="A33" s="67"/>
      <c r="B33" t="s">
        <v>123</v>
      </c>
      <c r="C33" t="s">
        <v>156</v>
      </c>
      <c r="D33">
        <v>4</v>
      </c>
      <c r="E33">
        <v>3</v>
      </c>
      <c r="F33">
        <v>3</v>
      </c>
      <c r="G33">
        <v>2</v>
      </c>
      <c r="H33" t="s">
        <v>50</v>
      </c>
      <c r="I33" t="s">
        <v>51</v>
      </c>
      <c r="J33" t="s">
        <v>9</v>
      </c>
      <c r="K33" t="s">
        <v>10</v>
      </c>
      <c r="L33" t="s">
        <v>11</v>
      </c>
      <c r="M33" t="s">
        <v>110</v>
      </c>
      <c r="N33" t="s">
        <v>110</v>
      </c>
      <c r="O33" t="s">
        <v>52</v>
      </c>
      <c r="P33" t="s">
        <v>83</v>
      </c>
      <c r="Q33" t="s">
        <v>110</v>
      </c>
      <c r="R33" t="s">
        <v>110</v>
      </c>
      <c r="S33" t="s">
        <v>110</v>
      </c>
      <c r="T33" t="s">
        <v>19</v>
      </c>
      <c r="U33" t="s">
        <v>110</v>
      </c>
      <c r="V33" t="s">
        <v>110</v>
      </c>
      <c r="W33" t="s">
        <v>64</v>
      </c>
      <c r="X33" t="s">
        <v>65</v>
      </c>
      <c r="Y33" t="s">
        <v>110</v>
      </c>
      <c r="Z33" t="s">
        <v>111</v>
      </c>
      <c r="AA33">
        <v>3</v>
      </c>
      <c r="AB33">
        <v>4</v>
      </c>
      <c r="AC33" t="s">
        <v>50</v>
      </c>
      <c r="AD33" t="s">
        <v>50</v>
      </c>
      <c r="AE33" t="s">
        <v>342</v>
      </c>
      <c r="AF33">
        <v>3</v>
      </c>
      <c r="AG33" t="s">
        <v>30</v>
      </c>
      <c r="AH33" t="s">
        <v>110</v>
      </c>
      <c r="AI33" t="s">
        <v>110</v>
      </c>
      <c r="AJ33" t="s">
        <v>33</v>
      </c>
      <c r="AK33" t="s">
        <v>110</v>
      </c>
      <c r="AL33" t="s">
        <v>110</v>
      </c>
      <c r="AM33" t="s">
        <v>110</v>
      </c>
      <c r="AN33" t="s">
        <v>110</v>
      </c>
      <c r="AO33" t="s">
        <v>110</v>
      </c>
      <c r="AP33" t="s">
        <v>37</v>
      </c>
      <c r="AQ33" t="s">
        <v>110</v>
      </c>
      <c r="AR33">
        <v>3</v>
      </c>
      <c r="AS33">
        <v>4</v>
      </c>
      <c r="AT33" t="s">
        <v>50</v>
      </c>
      <c r="AU33" t="s">
        <v>80</v>
      </c>
      <c r="AV33" t="s">
        <v>87</v>
      </c>
      <c r="AW33" t="s">
        <v>57</v>
      </c>
      <c r="AX33" t="s">
        <v>77</v>
      </c>
      <c r="AY33" t="s">
        <v>59</v>
      </c>
      <c r="AZ33" t="s">
        <v>70</v>
      </c>
      <c r="BA33" t="s">
        <v>343</v>
      </c>
      <c r="BB33" t="s">
        <v>344</v>
      </c>
      <c r="BC33" t="s">
        <v>345</v>
      </c>
      <c r="BD33" t="s">
        <v>328</v>
      </c>
      <c r="BE33" s="64"/>
    </row>
    <row r="34" spans="1:57" s="65" customFormat="1" x14ac:dyDescent="0.2">
      <c r="A34" s="67"/>
      <c r="B34" t="s">
        <v>108</v>
      </c>
      <c r="C34" t="s">
        <v>157</v>
      </c>
      <c r="D34">
        <v>3</v>
      </c>
      <c r="E34">
        <v>3</v>
      </c>
      <c r="F34">
        <v>2</v>
      </c>
      <c r="G34">
        <v>2</v>
      </c>
      <c r="H34" t="s">
        <v>74</v>
      </c>
      <c r="I34" t="s">
        <v>62</v>
      </c>
      <c r="J34" t="s">
        <v>9</v>
      </c>
      <c r="K34" t="s">
        <v>10</v>
      </c>
      <c r="L34" t="s">
        <v>11</v>
      </c>
      <c r="M34" t="s">
        <v>12</v>
      </c>
      <c r="N34" t="s">
        <v>110</v>
      </c>
      <c r="O34" t="s">
        <v>89</v>
      </c>
      <c r="P34" t="s">
        <v>53</v>
      </c>
      <c r="Q34" t="s">
        <v>110</v>
      </c>
      <c r="R34" t="s">
        <v>110</v>
      </c>
      <c r="S34" t="s">
        <v>110</v>
      </c>
      <c r="T34" t="s">
        <v>19</v>
      </c>
      <c r="U34" t="s">
        <v>110</v>
      </c>
      <c r="V34" t="s">
        <v>110</v>
      </c>
      <c r="W34" t="s">
        <v>54</v>
      </c>
      <c r="X34" t="s">
        <v>55</v>
      </c>
      <c r="Y34" t="s">
        <v>110</v>
      </c>
      <c r="Z34" t="s">
        <v>115</v>
      </c>
      <c r="AA34">
        <v>2</v>
      </c>
      <c r="AB34">
        <v>1</v>
      </c>
      <c r="AC34" t="s">
        <v>51</v>
      </c>
      <c r="AD34" t="s">
        <v>51</v>
      </c>
      <c r="AE34" t="s">
        <v>346</v>
      </c>
      <c r="AF34">
        <v>4</v>
      </c>
      <c r="AG34" t="s">
        <v>30</v>
      </c>
      <c r="AH34" t="s">
        <v>110</v>
      </c>
      <c r="AI34" t="s">
        <v>110</v>
      </c>
      <c r="AJ34" t="s">
        <v>33</v>
      </c>
      <c r="AK34" t="s">
        <v>34</v>
      </c>
      <c r="AL34" t="s">
        <v>110</v>
      </c>
      <c r="AM34" t="s">
        <v>110</v>
      </c>
      <c r="AN34" t="s">
        <v>34</v>
      </c>
      <c r="AO34" t="s">
        <v>36</v>
      </c>
      <c r="AP34" t="s">
        <v>110</v>
      </c>
      <c r="AQ34" t="s">
        <v>110</v>
      </c>
      <c r="AR34">
        <v>3</v>
      </c>
      <c r="AS34">
        <v>2</v>
      </c>
      <c r="AT34" t="s">
        <v>76</v>
      </c>
      <c r="AU34" t="s">
        <v>73</v>
      </c>
      <c r="AV34" t="s">
        <v>87</v>
      </c>
      <c r="AW34" t="s">
        <v>57</v>
      </c>
      <c r="AX34" t="s">
        <v>77</v>
      </c>
      <c r="AY34" t="s">
        <v>69</v>
      </c>
      <c r="AZ34" t="s">
        <v>70</v>
      </c>
      <c r="BA34" t="s">
        <v>347</v>
      </c>
      <c r="BB34" t="s">
        <v>348</v>
      </c>
      <c r="BC34" t="s">
        <v>349</v>
      </c>
      <c r="BD34" t="s">
        <v>350</v>
      </c>
      <c r="BE34" s="64"/>
    </row>
    <row r="35" spans="1:57" s="65" customFormat="1" x14ac:dyDescent="0.2">
      <c r="A35" s="67"/>
      <c r="B35" t="s">
        <v>108</v>
      </c>
      <c r="C35" t="s">
        <v>158</v>
      </c>
      <c r="D35">
        <v>4</v>
      </c>
      <c r="E35">
        <v>4</v>
      </c>
      <c r="F35">
        <v>4</v>
      </c>
      <c r="G35">
        <v>2</v>
      </c>
      <c r="H35" t="s">
        <v>71</v>
      </c>
      <c r="I35" t="s">
        <v>50</v>
      </c>
      <c r="J35" t="s">
        <v>110</v>
      </c>
      <c r="K35" t="s">
        <v>10</v>
      </c>
      <c r="L35" t="s">
        <v>110</v>
      </c>
      <c r="M35" t="s">
        <v>110</v>
      </c>
      <c r="N35" t="s">
        <v>110</v>
      </c>
      <c r="O35" t="s">
        <v>52</v>
      </c>
      <c r="P35" t="s">
        <v>53</v>
      </c>
      <c r="Q35" t="s">
        <v>110</v>
      </c>
      <c r="R35" t="s">
        <v>110</v>
      </c>
      <c r="S35" t="s">
        <v>110</v>
      </c>
      <c r="T35" t="s">
        <v>19</v>
      </c>
      <c r="U35" t="s">
        <v>110</v>
      </c>
      <c r="V35" t="s">
        <v>110</v>
      </c>
      <c r="W35" t="s">
        <v>64</v>
      </c>
      <c r="X35" t="s">
        <v>65</v>
      </c>
      <c r="Y35" t="s">
        <v>110</v>
      </c>
      <c r="Z35" t="s">
        <v>115</v>
      </c>
      <c r="AA35">
        <v>4</v>
      </c>
      <c r="AB35">
        <v>4</v>
      </c>
      <c r="AC35" t="s">
        <v>62</v>
      </c>
      <c r="AD35" t="s">
        <v>62</v>
      </c>
      <c r="AE35" t="s">
        <v>351</v>
      </c>
      <c r="AF35">
        <v>3</v>
      </c>
      <c r="AG35" t="s">
        <v>110</v>
      </c>
      <c r="AH35" t="s">
        <v>110</v>
      </c>
      <c r="AI35" t="s">
        <v>110</v>
      </c>
      <c r="AJ35" t="s">
        <v>110</v>
      </c>
      <c r="AK35" t="s">
        <v>110</v>
      </c>
      <c r="AL35" t="s">
        <v>352</v>
      </c>
      <c r="AM35" t="s">
        <v>110</v>
      </c>
      <c r="AN35" t="s">
        <v>110</v>
      </c>
      <c r="AO35" t="s">
        <v>110</v>
      </c>
      <c r="AP35" t="s">
        <v>110</v>
      </c>
      <c r="AQ35" t="s">
        <v>117</v>
      </c>
      <c r="AR35">
        <v>4</v>
      </c>
      <c r="AS35">
        <v>3</v>
      </c>
      <c r="AT35" t="s">
        <v>62</v>
      </c>
      <c r="AU35" t="s">
        <v>73</v>
      </c>
      <c r="AV35" t="s">
        <v>84</v>
      </c>
      <c r="AW35" t="s">
        <v>67</v>
      </c>
      <c r="AX35" t="s">
        <v>68</v>
      </c>
      <c r="AY35" t="s">
        <v>69</v>
      </c>
      <c r="AZ35" t="s">
        <v>60</v>
      </c>
      <c r="BA35" t="s">
        <v>353</v>
      </c>
      <c r="BB35" t="s">
        <v>354</v>
      </c>
      <c r="BC35" t="s">
        <v>355</v>
      </c>
      <c r="BD35" t="s">
        <v>356</v>
      </c>
      <c r="BE35" s="64"/>
    </row>
    <row r="36" spans="1:57" s="65" customFormat="1" x14ac:dyDescent="0.2">
      <c r="A36" s="67"/>
      <c r="B36" t="s">
        <v>108</v>
      </c>
      <c r="C36" t="s">
        <v>159</v>
      </c>
      <c r="D36">
        <v>3</v>
      </c>
      <c r="E36">
        <v>3</v>
      </c>
      <c r="F36">
        <v>2</v>
      </c>
      <c r="G36">
        <v>2</v>
      </c>
      <c r="H36" t="s">
        <v>50</v>
      </c>
      <c r="I36" t="s">
        <v>62</v>
      </c>
      <c r="J36" t="s">
        <v>9</v>
      </c>
      <c r="K36" t="s">
        <v>10</v>
      </c>
      <c r="L36" t="s">
        <v>11</v>
      </c>
      <c r="M36" t="s">
        <v>12</v>
      </c>
      <c r="N36" t="s">
        <v>110</v>
      </c>
      <c r="O36" t="s">
        <v>52</v>
      </c>
      <c r="P36" t="s">
        <v>75</v>
      </c>
      <c r="Q36" t="s">
        <v>110</v>
      </c>
      <c r="R36" t="s">
        <v>110</v>
      </c>
      <c r="S36" t="s">
        <v>110</v>
      </c>
      <c r="T36" t="s">
        <v>110</v>
      </c>
      <c r="U36" t="s">
        <v>20</v>
      </c>
      <c r="V36" t="s">
        <v>110</v>
      </c>
      <c r="W36" t="s">
        <v>64</v>
      </c>
      <c r="X36" t="s">
        <v>55</v>
      </c>
      <c r="Y36" t="s">
        <v>110</v>
      </c>
      <c r="Z36" t="s">
        <v>115</v>
      </c>
      <c r="AA36">
        <v>3</v>
      </c>
      <c r="AB36">
        <v>3</v>
      </c>
      <c r="AC36" t="s">
        <v>50</v>
      </c>
      <c r="AD36" t="s">
        <v>50</v>
      </c>
      <c r="AE36" t="s">
        <v>357</v>
      </c>
      <c r="AF36">
        <v>3</v>
      </c>
      <c r="AG36" t="s">
        <v>110</v>
      </c>
      <c r="AH36" t="s">
        <v>110</v>
      </c>
      <c r="AI36" t="s">
        <v>110</v>
      </c>
      <c r="AJ36" t="s">
        <v>110</v>
      </c>
      <c r="AK36" t="s">
        <v>110</v>
      </c>
      <c r="AL36" t="s">
        <v>358</v>
      </c>
      <c r="AM36" t="s">
        <v>110</v>
      </c>
      <c r="AN36" t="s">
        <v>110</v>
      </c>
      <c r="AO36" t="s">
        <v>110</v>
      </c>
      <c r="AP36" t="s">
        <v>110</v>
      </c>
      <c r="AQ36" t="s">
        <v>352</v>
      </c>
      <c r="AR36">
        <v>3</v>
      </c>
      <c r="AS36">
        <v>3</v>
      </c>
      <c r="AT36" t="s">
        <v>62</v>
      </c>
      <c r="AU36" t="s">
        <v>80</v>
      </c>
      <c r="AV36" t="s">
        <v>86</v>
      </c>
      <c r="AW36" t="s">
        <v>57</v>
      </c>
      <c r="AX36" t="s">
        <v>58</v>
      </c>
      <c r="AY36" t="s">
        <v>59</v>
      </c>
      <c r="AZ36" t="s">
        <v>70</v>
      </c>
      <c r="BA36" t="s">
        <v>359</v>
      </c>
      <c r="BB36" t="s">
        <v>360</v>
      </c>
      <c r="BC36" t="s">
        <v>361</v>
      </c>
      <c r="BD36" t="s">
        <v>350</v>
      </c>
      <c r="BE36" s="64"/>
    </row>
    <row r="37" spans="1:57" s="65" customFormat="1" x14ac:dyDescent="0.2">
      <c r="A37" s="67"/>
      <c r="B37" t="s">
        <v>108</v>
      </c>
      <c r="C37" t="s">
        <v>160</v>
      </c>
      <c r="D37">
        <v>3</v>
      </c>
      <c r="E37">
        <v>3</v>
      </c>
      <c r="F37">
        <v>2</v>
      </c>
      <c r="G37">
        <v>2</v>
      </c>
      <c r="H37" t="s">
        <v>50</v>
      </c>
      <c r="I37" t="s">
        <v>50</v>
      </c>
      <c r="J37" t="s">
        <v>110</v>
      </c>
      <c r="K37" t="s">
        <v>10</v>
      </c>
      <c r="L37" t="s">
        <v>110</v>
      </c>
      <c r="M37" t="s">
        <v>110</v>
      </c>
      <c r="N37" t="s">
        <v>110</v>
      </c>
      <c r="O37" t="s">
        <v>89</v>
      </c>
      <c r="P37" t="s">
        <v>53</v>
      </c>
      <c r="Q37" t="s">
        <v>110</v>
      </c>
      <c r="R37" t="s">
        <v>110</v>
      </c>
      <c r="S37" t="s">
        <v>110</v>
      </c>
      <c r="T37" t="s">
        <v>19</v>
      </c>
      <c r="U37" t="s">
        <v>110</v>
      </c>
      <c r="V37" t="s">
        <v>110</v>
      </c>
      <c r="W37" t="s">
        <v>54</v>
      </c>
      <c r="X37" t="s">
        <v>55</v>
      </c>
      <c r="Y37" t="s">
        <v>110</v>
      </c>
      <c r="Z37" t="s">
        <v>115</v>
      </c>
      <c r="AA37">
        <v>3</v>
      </c>
      <c r="AB37">
        <v>2</v>
      </c>
      <c r="AC37" t="s">
        <v>62</v>
      </c>
      <c r="AD37" t="s">
        <v>51</v>
      </c>
      <c r="AE37" t="s">
        <v>110</v>
      </c>
      <c r="AF37">
        <v>4</v>
      </c>
      <c r="AG37" t="s">
        <v>110</v>
      </c>
      <c r="AH37" t="s">
        <v>31</v>
      </c>
      <c r="AI37" t="s">
        <v>110</v>
      </c>
      <c r="AJ37" t="s">
        <v>110</v>
      </c>
      <c r="AK37" t="s">
        <v>110</v>
      </c>
      <c r="AL37" t="s">
        <v>110</v>
      </c>
      <c r="AM37" t="s">
        <v>110</v>
      </c>
      <c r="AN37" t="s">
        <v>110</v>
      </c>
      <c r="AO37" t="s">
        <v>110</v>
      </c>
      <c r="AP37" t="s">
        <v>110</v>
      </c>
      <c r="AQ37" t="s">
        <v>362</v>
      </c>
      <c r="AR37">
        <v>3</v>
      </c>
      <c r="AS37">
        <v>3</v>
      </c>
      <c r="AT37" t="s">
        <v>50</v>
      </c>
      <c r="AU37" t="s">
        <v>80</v>
      </c>
      <c r="AV37" t="s">
        <v>87</v>
      </c>
      <c r="AW37" t="s">
        <v>57</v>
      </c>
      <c r="AX37" t="s">
        <v>58</v>
      </c>
      <c r="AY37" t="s">
        <v>69</v>
      </c>
      <c r="AZ37" t="s">
        <v>60</v>
      </c>
      <c r="BA37" t="s">
        <v>363</v>
      </c>
      <c r="BB37" t="s">
        <v>364</v>
      </c>
      <c r="BC37" t="s">
        <v>365</v>
      </c>
      <c r="BD37" t="s">
        <v>350</v>
      </c>
      <c r="BE37" s="64"/>
    </row>
    <row r="38" spans="1:57" s="65" customFormat="1" x14ac:dyDescent="0.2">
      <c r="A38" s="67"/>
      <c r="B38" t="s">
        <v>108</v>
      </c>
      <c r="C38" t="s">
        <v>161</v>
      </c>
      <c r="D38">
        <v>3</v>
      </c>
      <c r="E38">
        <v>4</v>
      </c>
      <c r="F38">
        <v>3</v>
      </c>
      <c r="G38">
        <v>1</v>
      </c>
      <c r="H38" t="s">
        <v>50</v>
      </c>
      <c r="I38" t="s">
        <v>62</v>
      </c>
      <c r="J38" t="s">
        <v>110</v>
      </c>
      <c r="K38" t="s">
        <v>110</v>
      </c>
      <c r="L38" t="s">
        <v>11</v>
      </c>
      <c r="M38" t="s">
        <v>110</v>
      </c>
      <c r="N38" t="s">
        <v>110</v>
      </c>
      <c r="O38" t="s">
        <v>52</v>
      </c>
      <c r="P38" t="s">
        <v>83</v>
      </c>
      <c r="Q38" t="s">
        <v>110</v>
      </c>
      <c r="R38" t="s">
        <v>110</v>
      </c>
      <c r="S38" t="s">
        <v>110</v>
      </c>
      <c r="T38" t="s">
        <v>19</v>
      </c>
      <c r="U38" t="s">
        <v>20</v>
      </c>
      <c r="V38" t="s">
        <v>110</v>
      </c>
      <c r="W38" t="s">
        <v>64</v>
      </c>
      <c r="X38" t="s">
        <v>55</v>
      </c>
      <c r="Y38" t="s">
        <v>110</v>
      </c>
      <c r="Z38" t="s">
        <v>115</v>
      </c>
      <c r="AA38">
        <v>2</v>
      </c>
      <c r="AB38">
        <v>1</v>
      </c>
      <c r="AC38" t="s">
        <v>50</v>
      </c>
      <c r="AD38" t="s">
        <v>50</v>
      </c>
      <c r="AE38" t="s">
        <v>110</v>
      </c>
      <c r="AF38">
        <v>3</v>
      </c>
      <c r="AG38" t="s">
        <v>110</v>
      </c>
      <c r="AH38" t="s">
        <v>110</v>
      </c>
      <c r="AI38" t="s">
        <v>110</v>
      </c>
      <c r="AJ38" t="s">
        <v>110</v>
      </c>
      <c r="AK38" t="s">
        <v>110</v>
      </c>
      <c r="AL38" t="s">
        <v>352</v>
      </c>
      <c r="AM38" t="s">
        <v>110</v>
      </c>
      <c r="AN38" t="s">
        <v>110</v>
      </c>
      <c r="AO38" t="s">
        <v>110</v>
      </c>
      <c r="AP38" t="s">
        <v>37</v>
      </c>
      <c r="AQ38" t="s">
        <v>110</v>
      </c>
      <c r="AR38">
        <v>2</v>
      </c>
      <c r="AS38">
        <v>2</v>
      </c>
      <c r="AT38" t="s">
        <v>50</v>
      </c>
      <c r="AU38" t="s">
        <v>73</v>
      </c>
      <c r="AV38" t="s">
        <v>87</v>
      </c>
      <c r="AW38" t="s">
        <v>57</v>
      </c>
      <c r="AX38" t="s">
        <v>77</v>
      </c>
      <c r="AY38" t="s">
        <v>59</v>
      </c>
      <c r="AZ38" t="s">
        <v>60</v>
      </c>
      <c r="BA38" t="s">
        <v>366</v>
      </c>
      <c r="BB38" t="s">
        <v>367</v>
      </c>
      <c r="BC38" t="s">
        <v>368</v>
      </c>
      <c r="BD38" t="s">
        <v>369</v>
      </c>
      <c r="BE38" s="64"/>
    </row>
    <row r="39" spans="1:57" s="65" customFormat="1" x14ac:dyDescent="0.2">
      <c r="A39" s="67"/>
      <c r="B39" t="s">
        <v>108</v>
      </c>
      <c r="C39" t="s">
        <v>162</v>
      </c>
      <c r="D39">
        <v>2</v>
      </c>
      <c r="E39">
        <v>2</v>
      </c>
      <c r="F39">
        <v>3</v>
      </c>
      <c r="G39">
        <v>1</v>
      </c>
      <c r="H39" t="s">
        <v>74</v>
      </c>
      <c r="I39" t="s">
        <v>50</v>
      </c>
      <c r="J39" t="s">
        <v>9</v>
      </c>
      <c r="K39" t="s">
        <v>10</v>
      </c>
      <c r="L39" t="s">
        <v>11</v>
      </c>
      <c r="M39" t="s">
        <v>12</v>
      </c>
      <c r="N39" t="s">
        <v>110</v>
      </c>
      <c r="O39" t="s">
        <v>89</v>
      </c>
      <c r="P39" t="s">
        <v>63</v>
      </c>
      <c r="Q39" t="s">
        <v>110</v>
      </c>
      <c r="R39" t="s">
        <v>110</v>
      </c>
      <c r="S39" t="s">
        <v>110</v>
      </c>
      <c r="T39" t="s">
        <v>19</v>
      </c>
      <c r="U39" t="s">
        <v>110</v>
      </c>
      <c r="V39" t="s">
        <v>110</v>
      </c>
      <c r="W39" t="s">
        <v>54</v>
      </c>
      <c r="X39" t="s">
        <v>55</v>
      </c>
      <c r="Y39" t="s">
        <v>110</v>
      </c>
      <c r="Z39" t="s">
        <v>118</v>
      </c>
      <c r="AA39">
        <v>1</v>
      </c>
      <c r="AB39">
        <v>1</v>
      </c>
      <c r="AC39" t="s">
        <v>51</v>
      </c>
      <c r="AD39" t="s">
        <v>50</v>
      </c>
      <c r="AE39" t="s">
        <v>117</v>
      </c>
      <c r="AF39">
        <v>3</v>
      </c>
      <c r="AG39" t="s">
        <v>110</v>
      </c>
      <c r="AH39" t="s">
        <v>110</v>
      </c>
      <c r="AI39" t="s">
        <v>110</v>
      </c>
      <c r="AJ39" t="s">
        <v>33</v>
      </c>
      <c r="AK39" t="s">
        <v>34</v>
      </c>
      <c r="AL39" t="s">
        <v>110</v>
      </c>
      <c r="AM39" t="s">
        <v>110</v>
      </c>
      <c r="AN39" t="s">
        <v>34</v>
      </c>
      <c r="AO39" t="s">
        <v>36</v>
      </c>
      <c r="AP39" t="s">
        <v>110</v>
      </c>
      <c r="AQ39" t="s">
        <v>110</v>
      </c>
      <c r="AR39">
        <v>2</v>
      </c>
      <c r="AS39">
        <v>2</v>
      </c>
      <c r="AT39" t="s">
        <v>76</v>
      </c>
      <c r="AU39" t="s">
        <v>73</v>
      </c>
      <c r="AV39" t="s">
        <v>86</v>
      </c>
      <c r="AW39" t="s">
        <v>67</v>
      </c>
      <c r="AX39" t="s">
        <v>77</v>
      </c>
      <c r="AY39" t="s">
        <v>59</v>
      </c>
      <c r="AZ39" t="s">
        <v>70</v>
      </c>
      <c r="BA39" t="s">
        <v>370</v>
      </c>
      <c r="BB39" t="s">
        <v>371</v>
      </c>
      <c r="BC39" t="s">
        <v>372</v>
      </c>
      <c r="BD39" t="s">
        <v>356</v>
      </c>
      <c r="BE39" s="64"/>
    </row>
    <row r="40" spans="1:57" s="65" customFormat="1" x14ac:dyDescent="0.2">
      <c r="A40" s="67"/>
      <c r="B40" t="s">
        <v>108</v>
      </c>
      <c r="C40" t="s">
        <v>163</v>
      </c>
      <c r="D40">
        <v>2</v>
      </c>
      <c r="E40">
        <v>3</v>
      </c>
      <c r="F40">
        <v>3</v>
      </c>
      <c r="G40">
        <v>1</v>
      </c>
      <c r="H40" t="s">
        <v>50</v>
      </c>
      <c r="I40" t="s">
        <v>50</v>
      </c>
      <c r="J40" t="s">
        <v>110</v>
      </c>
      <c r="K40" t="s">
        <v>10</v>
      </c>
      <c r="L40" t="s">
        <v>11</v>
      </c>
      <c r="M40" t="s">
        <v>110</v>
      </c>
      <c r="N40" t="s">
        <v>110</v>
      </c>
      <c r="O40" t="s">
        <v>52</v>
      </c>
      <c r="P40" t="s">
        <v>83</v>
      </c>
      <c r="Q40" t="s">
        <v>110</v>
      </c>
      <c r="R40" t="s">
        <v>110</v>
      </c>
      <c r="S40" t="s">
        <v>110</v>
      </c>
      <c r="T40" t="s">
        <v>19</v>
      </c>
      <c r="U40" t="s">
        <v>110</v>
      </c>
      <c r="V40" t="s">
        <v>110</v>
      </c>
      <c r="W40" t="s">
        <v>64</v>
      </c>
      <c r="X40" t="s">
        <v>55</v>
      </c>
      <c r="Y40" t="s">
        <v>110</v>
      </c>
      <c r="Z40" t="s">
        <v>91</v>
      </c>
      <c r="AA40">
        <v>2</v>
      </c>
      <c r="AB40">
        <v>3</v>
      </c>
      <c r="AC40" t="s">
        <v>50</v>
      </c>
      <c r="AD40" t="s">
        <v>50</v>
      </c>
      <c r="AE40" t="s">
        <v>373</v>
      </c>
      <c r="AF40">
        <v>3</v>
      </c>
      <c r="AG40" t="s">
        <v>110</v>
      </c>
      <c r="AH40" t="s">
        <v>110</v>
      </c>
      <c r="AI40" t="s">
        <v>110</v>
      </c>
      <c r="AJ40" t="s">
        <v>110</v>
      </c>
      <c r="AK40" t="s">
        <v>110</v>
      </c>
      <c r="AL40" t="s">
        <v>352</v>
      </c>
      <c r="AM40" t="s">
        <v>110</v>
      </c>
      <c r="AN40" t="s">
        <v>110</v>
      </c>
      <c r="AO40" t="s">
        <v>36</v>
      </c>
      <c r="AP40" t="s">
        <v>110</v>
      </c>
      <c r="AQ40" t="s">
        <v>110</v>
      </c>
      <c r="AR40">
        <v>3</v>
      </c>
      <c r="AS40">
        <v>3</v>
      </c>
      <c r="AT40" t="s">
        <v>62</v>
      </c>
      <c r="AU40" t="s">
        <v>80</v>
      </c>
      <c r="AV40" t="s">
        <v>86</v>
      </c>
      <c r="AW40" t="s">
        <v>67</v>
      </c>
      <c r="AX40" t="s">
        <v>58</v>
      </c>
      <c r="AY40" t="s">
        <v>81</v>
      </c>
      <c r="AZ40" t="s">
        <v>60</v>
      </c>
      <c r="BA40" t="s">
        <v>374</v>
      </c>
      <c r="BB40" t="s">
        <v>375</v>
      </c>
      <c r="BC40" t="s">
        <v>376</v>
      </c>
      <c r="BD40" t="s">
        <v>356</v>
      </c>
      <c r="BE40" s="64"/>
    </row>
    <row r="41" spans="1:57" s="65" customFormat="1" ht="36" customHeight="1" x14ac:dyDescent="0.2">
      <c r="A41" s="67"/>
      <c r="B41" t="s">
        <v>108</v>
      </c>
      <c r="C41" t="s">
        <v>164</v>
      </c>
      <c r="D41">
        <v>3</v>
      </c>
      <c r="E41">
        <v>3</v>
      </c>
      <c r="F41">
        <v>3</v>
      </c>
      <c r="G41">
        <v>1</v>
      </c>
      <c r="H41" t="s">
        <v>50</v>
      </c>
      <c r="I41" t="s">
        <v>51</v>
      </c>
      <c r="J41" t="s">
        <v>110</v>
      </c>
      <c r="K41" t="s">
        <v>10</v>
      </c>
      <c r="L41" t="s">
        <v>11</v>
      </c>
      <c r="M41" t="s">
        <v>12</v>
      </c>
      <c r="N41" t="s">
        <v>110</v>
      </c>
      <c r="O41" t="s">
        <v>89</v>
      </c>
      <c r="P41" t="s">
        <v>83</v>
      </c>
      <c r="Q41" t="s">
        <v>110</v>
      </c>
      <c r="R41" t="s">
        <v>110</v>
      </c>
      <c r="S41" t="s">
        <v>110</v>
      </c>
      <c r="T41" t="s">
        <v>19</v>
      </c>
      <c r="U41" t="s">
        <v>110</v>
      </c>
      <c r="V41" t="s">
        <v>110</v>
      </c>
      <c r="W41" t="s">
        <v>54</v>
      </c>
      <c r="X41" t="s">
        <v>55</v>
      </c>
      <c r="Y41" t="s">
        <v>110</v>
      </c>
      <c r="Z41" t="s">
        <v>90</v>
      </c>
      <c r="AA41">
        <v>2</v>
      </c>
      <c r="AB41">
        <v>1</v>
      </c>
      <c r="AC41" t="s">
        <v>62</v>
      </c>
      <c r="AD41" t="s">
        <v>51</v>
      </c>
      <c r="AE41" t="s">
        <v>377</v>
      </c>
      <c r="AF41">
        <v>3</v>
      </c>
      <c r="AG41" t="s">
        <v>110</v>
      </c>
      <c r="AH41" t="s">
        <v>110</v>
      </c>
      <c r="AI41" t="s">
        <v>110</v>
      </c>
      <c r="AJ41" t="s">
        <v>110</v>
      </c>
      <c r="AK41" t="s">
        <v>110</v>
      </c>
      <c r="AL41" t="s">
        <v>378</v>
      </c>
      <c r="AM41" t="s">
        <v>110</v>
      </c>
      <c r="AN41" t="s">
        <v>110</v>
      </c>
      <c r="AO41" t="s">
        <v>110</v>
      </c>
      <c r="AP41" t="s">
        <v>110</v>
      </c>
      <c r="AQ41" t="s">
        <v>379</v>
      </c>
      <c r="AR41">
        <v>2</v>
      </c>
      <c r="AS41">
        <v>2</v>
      </c>
      <c r="AT41" t="s">
        <v>76</v>
      </c>
      <c r="AU41" t="s">
        <v>80</v>
      </c>
      <c r="AV41" t="s">
        <v>84</v>
      </c>
      <c r="AW41" t="s">
        <v>67</v>
      </c>
      <c r="AX41" t="s">
        <v>77</v>
      </c>
      <c r="AY41" t="s">
        <v>59</v>
      </c>
      <c r="AZ41" t="s">
        <v>70</v>
      </c>
      <c r="BA41" t="s">
        <v>380</v>
      </c>
      <c r="BB41" t="s">
        <v>381</v>
      </c>
      <c r="BC41" t="s">
        <v>382</v>
      </c>
      <c r="BD41" t="s">
        <v>356</v>
      </c>
      <c r="BE41" s="64"/>
    </row>
    <row r="42" spans="1:57" s="65" customFormat="1" x14ac:dyDescent="0.2">
      <c r="A42" s="67"/>
      <c r="B42" t="s">
        <v>108</v>
      </c>
      <c r="C42" t="s">
        <v>165</v>
      </c>
      <c r="D42">
        <v>4</v>
      </c>
      <c r="E42">
        <v>4</v>
      </c>
      <c r="F42">
        <v>4</v>
      </c>
      <c r="G42">
        <v>2</v>
      </c>
      <c r="H42" t="s">
        <v>71</v>
      </c>
      <c r="I42" t="s">
        <v>50</v>
      </c>
      <c r="J42" t="s">
        <v>110</v>
      </c>
      <c r="K42" t="s">
        <v>110</v>
      </c>
      <c r="L42" t="s">
        <v>11</v>
      </c>
      <c r="M42" t="s">
        <v>110</v>
      </c>
      <c r="N42" t="s">
        <v>110</v>
      </c>
      <c r="O42" t="s">
        <v>72</v>
      </c>
      <c r="P42" t="s">
        <v>83</v>
      </c>
      <c r="Q42" t="s">
        <v>110</v>
      </c>
      <c r="R42" t="s">
        <v>110</v>
      </c>
      <c r="S42" t="s">
        <v>110</v>
      </c>
      <c r="T42" t="s">
        <v>110</v>
      </c>
      <c r="U42" t="s">
        <v>20</v>
      </c>
      <c r="V42" t="s">
        <v>110</v>
      </c>
      <c r="W42" t="s">
        <v>64</v>
      </c>
      <c r="X42" t="s">
        <v>65</v>
      </c>
      <c r="Y42" t="s">
        <v>110</v>
      </c>
      <c r="Z42" t="s">
        <v>115</v>
      </c>
      <c r="AA42">
        <v>4</v>
      </c>
      <c r="AB42">
        <v>4</v>
      </c>
      <c r="AC42" t="s">
        <v>62</v>
      </c>
      <c r="AD42" t="s">
        <v>62</v>
      </c>
      <c r="AE42" t="s">
        <v>383</v>
      </c>
      <c r="AF42">
        <v>4</v>
      </c>
      <c r="AG42" t="s">
        <v>110</v>
      </c>
      <c r="AH42" t="s">
        <v>110</v>
      </c>
      <c r="AI42" t="s">
        <v>110</v>
      </c>
      <c r="AJ42" t="s">
        <v>110</v>
      </c>
      <c r="AK42" t="s">
        <v>110</v>
      </c>
      <c r="AL42" t="s">
        <v>88</v>
      </c>
      <c r="AM42" t="s">
        <v>35</v>
      </c>
      <c r="AN42" t="s">
        <v>110</v>
      </c>
      <c r="AO42" t="s">
        <v>110</v>
      </c>
      <c r="AP42" t="s">
        <v>110</v>
      </c>
      <c r="AQ42" t="s">
        <v>110</v>
      </c>
      <c r="AR42">
        <v>4</v>
      </c>
      <c r="AS42">
        <v>4</v>
      </c>
      <c r="AT42" t="s">
        <v>62</v>
      </c>
      <c r="AU42" t="s">
        <v>73</v>
      </c>
      <c r="AV42" t="s">
        <v>84</v>
      </c>
      <c r="AW42" t="s">
        <v>57</v>
      </c>
      <c r="AX42" t="s">
        <v>68</v>
      </c>
      <c r="AY42" t="s">
        <v>69</v>
      </c>
      <c r="AZ42" t="s">
        <v>82</v>
      </c>
      <c r="BA42" t="s">
        <v>384</v>
      </c>
      <c r="BB42" t="s">
        <v>385</v>
      </c>
      <c r="BC42" t="s">
        <v>386</v>
      </c>
      <c r="BD42" t="s">
        <v>356</v>
      </c>
      <c r="BE42" s="64"/>
    </row>
    <row r="43" spans="1:57" s="65" customFormat="1" x14ac:dyDescent="0.2">
      <c r="A43" s="67"/>
      <c r="B43" t="s">
        <v>108</v>
      </c>
      <c r="C43" t="s">
        <v>166</v>
      </c>
      <c r="D43">
        <v>3</v>
      </c>
      <c r="E43">
        <v>3</v>
      </c>
      <c r="F43">
        <v>2</v>
      </c>
      <c r="G43">
        <v>2</v>
      </c>
      <c r="H43" t="s">
        <v>50</v>
      </c>
      <c r="I43" t="s">
        <v>62</v>
      </c>
      <c r="J43" t="s">
        <v>110</v>
      </c>
      <c r="K43" t="s">
        <v>10</v>
      </c>
      <c r="L43" t="s">
        <v>11</v>
      </c>
      <c r="M43" t="s">
        <v>110</v>
      </c>
      <c r="N43" t="s">
        <v>110</v>
      </c>
      <c r="O43" t="s">
        <v>52</v>
      </c>
      <c r="P43" t="s">
        <v>63</v>
      </c>
      <c r="Q43" t="s">
        <v>110</v>
      </c>
      <c r="R43" t="s">
        <v>110</v>
      </c>
      <c r="S43" t="s">
        <v>110</v>
      </c>
      <c r="T43" t="s">
        <v>19</v>
      </c>
      <c r="U43" t="s">
        <v>110</v>
      </c>
      <c r="V43" t="s">
        <v>110</v>
      </c>
      <c r="W43" t="s">
        <v>64</v>
      </c>
      <c r="X43" t="s">
        <v>65</v>
      </c>
      <c r="Y43" t="s">
        <v>110</v>
      </c>
      <c r="Z43" t="s">
        <v>119</v>
      </c>
      <c r="AA43">
        <v>2</v>
      </c>
      <c r="AB43">
        <v>2</v>
      </c>
      <c r="AC43" t="s">
        <v>50</v>
      </c>
      <c r="AD43" t="s">
        <v>51</v>
      </c>
      <c r="AE43" t="s">
        <v>377</v>
      </c>
      <c r="AF43">
        <v>3</v>
      </c>
      <c r="AG43" t="s">
        <v>110</v>
      </c>
      <c r="AH43" t="s">
        <v>110</v>
      </c>
      <c r="AI43" t="s">
        <v>110</v>
      </c>
      <c r="AJ43" t="s">
        <v>110</v>
      </c>
      <c r="AK43" t="s">
        <v>110</v>
      </c>
      <c r="AL43" t="s">
        <v>387</v>
      </c>
      <c r="AM43" t="s">
        <v>110</v>
      </c>
      <c r="AN43" t="s">
        <v>110</v>
      </c>
      <c r="AO43" t="s">
        <v>110</v>
      </c>
      <c r="AP43" t="s">
        <v>110</v>
      </c>
      <c r="AQ43" t="s">
        <v>352</v>
      </c>
      <c r="AR43">
        <v>2</v>
      </c>
      <c r="AS43">
        <v>2</v>
      </c>
      <c r="AT43" t="s">
        <v>50</v>
      </c>
      <c r="AU43" t="s">
        <v>73</v>
      </c>
      <c r="AV43" t="s">
        <v>84</v>
      </c>
      <c r="AW43" t="s">
        <v>67</v>
      </c>
      <c r="AX43" t="s">
        <v>77</v>
      </c>
      <c r="AY43" t="s">
        <v>59</v>
      </c>
      <c r="AZ43" t="s">
        <v>60</v>
      </c>
      <c r="BA43" t="s">
        <v>388</v>
      </c>
      <c r="BB43" t="s">
        <v>389</v>
      </c>
      <c r="BC43" t="s">
        <v>390</v>
      </c>
      <c r="BD43" t="s">
        <v>356</v>
      </c>
      <c r="BE43" s="64"/>
    </row>
    <row r="44" spans="1:57" s="65" customFormat="1" x14ac:dyDescent="0.2">
      <c r="A44" s="67"/>
      <c r="B44" t="s">
        <v>108</v>
      </c>
      <c r="C44" t="s">
        <v>167</v>
      </c>
      <c r="D44">
        <v>3</v>
      </c>
      <c r="E44">
        <v>3</v>
      </c>
      <c r="F44">
        <v>3</v>
      </c>
      <c r="G44">
        <v>3</v>
      </c>
      <c r="H44" t="s">
        <v>50</v>
      </c>
      <c r="I44" t="s">
        <v>62</v>
      </c>
      <c r="J44" t="s">
        <v>110</v>
      </c>
      <c r="K44" t="s">
        <v>10</v>
      </c>
      <c r="L44" t="s">
        <v>11</v>
      </c>
      <c r="M44" t="s">
        <v>110</v>
      </c>
      <c r="N44" t="s">
        <v>110</v>
      </c>
      <c r="O44" t="s">
        <v>52</v>
      </c>
      <c r="P44" t="s">
        <v>83</v>
      </c>
      <c r="Q44" t="s">
        <v>110</v>
      </c>
      <c r="R44" t="s">
        <v>110</v>
      </c>
      <c r="S44" t="s">
        <v>110</v>
      </c>
      <c r="T44" t="s">
        <v>19</v>
      </c>
      <c r="U44" t="s">
        <v>110</v>
      </c>
      <c r="V44" t="s">
        <v>110</v>
      </c>
      <c r="W44" t="s">
        <v>54</v>
      </c>
      <c r="X44" t="s">
        <v>65</v>
      </c>
      <c r="Y44" t="s">
        <v>110</v>
      </c>
      <c r="Z44" t="s">
        <v>107</v>
      </c>
      <c r="AA44">
        <v>3</v>
      </c>
      <c r="AB44">
        <v>3</v>
      </c>
      <c r="AC44" t="s">
        <v>50</v>
      </c>
      <c r="AD44" t="s">
        <v>50</v>
      </c>
      <c r="AE44" t="s">
        <v>377</v>
      </c>
      <c r="AF44">
        <v>4</v>
      </c>
      <c r="AG44" t="s">
        <v>110</v>
      </c>
      <c r="AH44" t="s">
        <v>110</v>
      </c>
      <c r="AI44" t="s">
        <v>110</v>
      </c>
      <c r="AJ44" t="s">
        <v>110</v>
      </c>
      <c r="AK44" t="s">
        <v>110</v>
      </c>
      <c r="AL44" t="s">
        <v>352</v>
      </c>
      <c r="AM44" t="s">
        <v>110</v>
      </c>
      <c r="AN44" t="s">
        <v>34</v>
      </c>
      <c r="AO44" t="s">
        <v>36</v>
      </c>
      <c r="AP44" t="s">
        <v>110</v>
      </c>
      <c r="AQ44" t="s">
        <v>110</v>
      </c>
      <c r="AR44">
        <v>3</v>
      </c>
      <c r="AS44">
        <v>3</v>
      </c>
      <c r="AT44" t="s">
        <v>50</v>
      </c>
      <c r="AU44" t="s">
        <v>80</v>
      </c>
      <c r="AV44" t="s">
        <v>86</v>
      </c>
      <c r="AW44" t="s">
        <v>85</v>
      </c>
      <c r="AX44" t="s">
        <v>58</v>
      </c>
      <c r="AY44" t="s">
        <v>81</v>
      </c>
      <c r="AZ44" t="s">
        <v>60</v>
      </c>
      <c r="BA44" t="s">
        <v>391</v>
      </c>
      <c r="BB44" t="s">
        <v>392</v>
      </c>
      <c r="BC44" t="s">
        <v>393</v>
      </c>
      <c r="BD44" t="s">
        <v>356</v>
      </c>
      <c r="BE44" s="64"/>
    </row>
    <row r="45" spans="1:57" s="65" customFormat="1" x14ac:dyDescent="0.2">
      <c r="A45" s="67"/>
      <c r="B45" t="s">
        <v>108</v>
      </c>
      <c r="C45" t="s">
        <v>168</v>
      </c>
      <c r="D45">
        <v>3</v>
      </c>
      <c r="E45">
        <v>3</v>
      </c>
      <c r="F45">
        <v>4</v>
      </c>
      <c r="G45">
        <v>2</v>
      </c>
      <c r="H45" t="s">
        <v>74</v>
      </c>
      <c r="I45" t="s">
        <v>62</v>
      </c>
      <c r="J45" t="s">
        <v>110</v>
      </c>
      <c r="K45" t="s">
        <v>10</v>
      </c>
      <c r="L45" t="s">
        <v>11</v>
      </c>
      <c r="M45" t="s">
        <v>12</v>
      </c>
      <c r="N45" t="s">
        <v>110</v>
      </c>
      <c r="O45" t="s">
        <v>89</v>
      </c>
      <c r="P45" t="s">
        <v>75</v>
      </c>
      <c r="Q45" t="s">
        <v>110</v>
      </c>
      <c r="R45" t="s">
        <v>110</v>
      </c>
      <c r="S45" t="s">
        <v>110</v>
      </c>
      <c r="T45" t="s">
        <v>19</v>
      </c>
      <c r="U45" t="s">
        <v>110</v>
      </c>
      <c r="V45" t="s">
        <v>110</v>
      </c>
      <c r="W45" t="s">
        <v>64</v>
      </c>
      <c r="X45" t="s">
        <v>65</v>
      </c>
      <c r="Y45" t="s">
        <v>110</v>
      </c>
      <c r="Z45" t="s">
        <v>118</v>
      </c>
      <c r="AA45">
        <v>2</v>
      </c>
      <c r="AB45">
        <v>2</v>
      </c>
      <c r="AC45" t="s">
        <v>50</v>
      </c>
      <c r="AD45" t="s">
        <v>50</v>
      </c>
      <c r="AE45" t="s">
        <v>394</v>
      </c>
      <c r="AF45">
        <v>4</v>
      </c>
      <c r="AG45" t="s">
        <v>110</v>
      </c>
      <c r="AH45" t="s">
        <v>31</v>
      </c>
      <c r="AI45" t="s">
        <v>32</v>
      </c>
      <c r="AJ45" t="s">
        <v>110</v>
      </c>
      <c r="AK45" t="s">
        <v>110</v>
      </c>
      <c r="AL45" t="s">
        <v>110</v>
      </c>
      <c r="AM45" t="s">
        <v>35</v>
      </c>
      <c r="AN45" t="s">
        <v>110</v>
      </c>
      <c r="AO45" t="s">
        <v>36</v>
      </c>
      <c r="AP45" t="s">
        <v>110</v>
      </c>
      <c r="AQ45" t="s">
        <v>110</v>
      </c>
      <c r="AR45">
        <v>3</v>
      </c>
      <c r="AS45">
        <v>3</v>
      </c>
      <c r="AT45" t="s">
        <v>50</v>
      </c>
      <c r="AU45" t="s">
        <v>80</v>
      </c>
      <c r="AV45" t="s">
        <v>84</v>
      </c>
      <c r="AW45" t="s">
        <v>57</v>
      </c>
      <c r="AX45" t="s">
        <v>77</v>
      </c>
      <c r="AY45" t="s">
        <v>59</v>
      </c>
      <c r="AZ45" t="s">
        <v>70</v>
      </c>
      <c r="BA45" t="s">
        <v>395</v>
      </c>
      <c r="BB45" t="s">
        <v>396</v>
      </c>
      <c r="BC45" t="s">
        <v>397</v>
      </c>
      <c r="BD45" t="s">
        <v>356</v>
      </c>
      <c r="BE45" s="64"/>
    </row>
    <row r="46" spans="1:57" s="65" customFormat="1" x14ac:dyDescent="0.2">
      <c r="A46" s="67"/>
      <c r="B46" t="s">
        <v>105</v>
      </c>
      <c r="C46" t="s">
        <v>169</v>
      </c>
      <c r="D46">
        <v>4</v>
      </c>
      <c r="E46">
        <v>4</v>
      </c>
      <c r="F46">
        <v>3</v>
      </c>
      <c r="G46">
        <v>3</v>
      </c>
      <c r="H46" t="s">
        <v>50</v>
      </c>
      <c r="I46" t="s">
        <v>62</v>
      </c>
      <c r="J46" t="s">
        <v>9</v>
      </c>
      <c r="K46" t="s">
        <v>10</v>
      </c>
      <c r="L46" t="s">
        <v>11</v>
      </c>
      <c r="M46" t="s">
        <v>110</v>
      </c>
      <c r="N46" t="s">
        <v>110</v>
      </c>
      <c r="O46" t="s">
        <v>52</v>
      </c>
      <c r="P46" t="s">
        <v>75</v>
      </c>
      <c r="Q46" t="s">
        <v>110</v>
      </c>
      <c r="R46" t="s">
        <v>110</v>
      </c>
      <c r="S46" t="s">
        <v>110</v>
      </c>
      <c r="T46" t="s">
        <v>19</v>
      </c>
      <c r="U46" t="s">
        <v>20</v>
      </c>
      <c r="V46" t="s">
        <v>110</v>
      </c>
      <c r="W46" t="s">
        <v>64</v>
      </c>
      <c r="X46" t="s">
        <v>65</v>
      </c>
      <c r="Y46" t="s">
        <v>110</v>
      </c>
      <c r="Z46" t="s">
        <v>398</v>
      </c>
      <c r="AA46">
        <v>2</v>
      </c>
      <c r="AB46">
        <v>3</v>
      </c>
      <c r="AC46" t="s">
        <v>62</v>
      </c>
      <c r="AD46" t="s">
        <v>50</v>
      </c>
      <c r="AE46" t="s">
        <v>399</v>
      </c>
      <c r="AF46">
        <v>3</v>
      </c>
      <c r="AG46" t="s">
        <v>110</v>
      </c>
      <c r="AH46" t="s">
        <v>31</v>
      </c>
      <c r="AI46" t="s">
        <v>32</v>
      </c>
      <c r="AJ46" t="s">
        <v>110</v>
      </c>
      <c r="AK46" t="s">
        <v>110</v>
      </c>
      <c r="AL46" t="s">
        <v>110</v>
      </c>
      <c r="AM46" t="s">
        <v>35</v>
      </c>
      <c r="AN46" t="s">
        <v>110</v>
      </c>
      <c r="AO46" t="s">
        <v>110</v>
      </c>
      <c r="AP46" t="s">
        <v>110</v>
      </c>
      <c r="AQ46" t="s">
        <v>110</v>
      </c>
      <c r="AR46">
        <v>3</v>
      </c>
      <c r="AS46">
        <v>3</v>
      </c>
      <c r="AT46" t="s">
        <v>62</v>
      </c>
      <c r="AU46" t="s">
        <v>80</v>
      </c>
      <c r="AV46" t="s">
        <v>87</v>
      </c>
      <c r="AW46" t="s">
        <v>67</v>
      </c>
      <c r="AX46" t="s">
        <v>68</v>
      </c>
      <c r="AY46" t="s">
        <v>69</v>
      </c>
      <c r="AZ46" t="s">
        <v>82</v>
      </c>
      <c r="BA46" t="s">
        <v>400</v>
      </c>
      <c r="BB46" t="s">
        <v>401</v>
      </c>
      <c r="BC46" t="s">
        <v>402</v>
      </c>
      <c r="BD46" t="s">
        <v>403</v>
      </c>
      <c r="BE46" s="64"/>
    </row>
    <row r="47" spans="1:57" s="65" customFormat="1" x14ac:dyDescent="0.2">
      <c r="A47" s="67"/>
      <c r="B47" t="s">
        <v>105</v>
      </c>
      <c r="C47" t="s">
        <v>170</v>
      </c>
      <c r="D47">
        <v>2</v>
      </c>
      <c r="E47">
        <v>2</v>
      </c>
      <c r="F47">
        <v>3</v>
      </c>
      <c r="G47">
        <v>4</v>
      </c>
      <c r="H47" t="s">
        <v>50</v>
      </c>
      <c r="I47" t="s">
        <v>62</v>
      </c>
      <c r="J47" t="s">
        <v>110</v>
      </c>
      <c r="K47" t="s">
        <v>10</v>
      </c>
      <c r="L47" t="s">
        <v>11</v>
      </c>
      <c r="M47" t="s">
        <v>12</v>
      </c>
      <c r="N47" t="s">
        <v>110</v>
      </c>
      <c r="O47" t="s">
        <v>72</v>
      </c>
      <c r="P47" t="s">
        <v>75</v>
      </c>
      <c r="Q47" t="s">
        <v>110</v>
      </c>
      <c r="R47" t="s">
        <v>110</v>
      </c>
      <c r="S47" t="s">
        <v>110</v>
      </c>
      <c r="T47" t="s">
        <v>19</v>
      </c>
      <c r="U47" t="s">
        <v>110</v>
      </c>
      <c r="V47" t="s">
        <v>110</v>
      </c>
      <c r="W47" t="s">
        <v>64</v>
      </c>
      <c r="X47" t="s">
        <v>55</v>
      </c>
      <c r="Y47" t="s">
        <v>110</v>
      </c>
      <c r="Z47" t="s">
        <v>404</v>
      </c>
      <c r="AA47">
        <v>2</v>
      </c>
      <c r="AB47">
        <v>2</v>
      </c>
      <c r="AC47" t="s">
        <v>62</v>
      </c>
      <c r="AD47" t="s">
        <v>62</v>
      </c>
      <c r="AE47" t="s">
        <v>405</v>
      </c>
      <c r="AF47">
        <v>2</v>
      </c>
      <c r="AG47" t="s">
        <v>110</v>
      </c>
      <c r="AH47" t="s">
        <v>110</v>
      </c>
      <c r="AI47" t="s">
        <v>110</v>
      </c>
      <c r="AJ47" t="s">
        <v>33</v>
      </c>
      <c r="AK47" t="s">
        <v>110</v>
      </c>
      <c r="AL47" t="s">
        <v>110</v>
      </c>
      <c r="AM47" t="s">
        <v>110</v>
      </c>
      <c r="AN47" t="s">
        <v>110</v>
      </c>
      <c r="AO47" t="s">
        <v>36</v>
      </c>
      <c r="AP47" t="s">
        <v>110</v>
      </c>
      <c r="AQ47" t="s">
        <v>110</v>
      </c>
      <c r="AR47">
        <v>3</v>
      </c>
      <c r="AS47">
        <v>2</v>
      </c>
      <c r="AT47" t="s">
        <v>50</v>
      </c>
      <c r="AU47" t="s">
        <v>80</v>
      </c>
      <c r="AV47" t="s">
        <v>84</v>
      </c>
      <c r="AW47" t="s">
        <v>85</v>
      </c>
      <c r="AX47" t="s">
        <v>77</v>
      </c>
      <c r="AY47" t="s">
        <v>59</v>
      </c>
      <c r="AZ47" t="s">
        <v>82</v>
      </c>
      <c r="BA47" t="s">
        <v>406</v>
      </c>
      <c r="BB47" t="s">
        <v>407</v>
      </c>
      <c r="BC47" t="s">
        <v>408</v>
      </c>
      <c r="BD47" t="s">
        <v>403</v>
      </c>
      <c r="BE47" s="64"/>
    </row>
    <row r="48" spans="1:57" s="65" customFormat="1" x14ac:dyDescent="0.2">
      <c r="A48" s="67"/>
      <c r="B48" t="s">
        <v>105</v>
      </c>
      <c r="C48" t="s">
        <v>171</v>
      </c>
      <c r="D48">
        <v>4</v>
      </c>
      <c r="E48">
        <v>4</v>
      </c>
      <c r="F48">
        <v>2</v>
      </c>
      <c r="G48">
        <v>2</v>
      </c>
      <c r="H48" t="s">
        <v>50</v>
      </c>
      <c r="I48" t="s">
        <v>62</v>
      </c>
      <c r="J48" t="s">
        <v>110</v>
      </c>
      <c r="K48" t="s">
        <v>110</v>
      </c>
      <c r="L48" t="s">
        <v>11</v>
      </c>
      <c r="M48" t="s">
        <v>110</v>
      </c>
      <c r="N48" t="s">
        <v>409</v>
      </c>
      <c r="O48" t="s">
        <v>52</v>
      </c>
      <c r="P48" t="s">
        <v>63</v>
      </c>
      <c r="Q48" t="s">
        <v>110</v>
      </c>
      <c r="R48" t="s">
        <v>110</v>
      </c>
      <c r="S48" t="s">
        <v>110</v>
      </c>
      <c r="T48" t="s">
        <v>19</v>
      </c>
      <c r="U48" t="s">
        <v>110</v>
      </c>
      <c r="V48" t="s">
        <v>110</v>
      </c>
      <c r="W48" t="s">
        <v>54</v>
      </c>
      <c r="X48" t="s">
        <v>55</v>
      </c>
      <c r="Y48" t="s">
        <v>110</v>
      </c>
      <c r="Z48" t="s">
        <v>410</v>
      </c>
      <c r="AA48">
        <v>2</v>
      </c>
      <c r="AB48">
        <v>2</v>
      </c>
      <c r="AC48" t="s">
        <v>51</v>
      </c>
      <c r="AD48" t="s">
        <v>50</v>
      </c>
      <c r="AE48" t="s">
        <v>411</v>
      </c>
      <c r="AF48">
        <v>2</v>
      </c>
      <c r="AG48" t="s">
        <v>110</v>
      </c>
      <c r="AH48" t="s">
        <v>110</v>
      </c>
      <c r="AI48" t="s">
        <v>110</v>
      </c>
      <c r="AJ48" t="s">
        <v>33</v>
      </c>
      <c r="AK48" t="s">
        <v>34</v>
      </c>
      <c r="AL48" t="s">
        <v>110</v>
      </c>
      <c r="AM48" t="s">
        <v>110</v>
      </c>
      <c r="AN48" t="s">
        <v>34</v>
      </c>
      <c r="AO48" t="s">
        <v>36</v>
      </c>
      <c r="AP48" t="s">
        <v>110</v>
      </c>
      <c r="AQ48" t="s">
        <v>110</v>
      </c>
      <c r="AR48">
        <v>3</v>
      </c>
      <c r="AS48">
        <v>2</v>
      </c>
      <c r="AT48" t="s">
        <v>50</v>
      </c>
      <c r="AU48" t="s">
        <v>73</v>
      </c>
      <c r="AV48" t="s">
        <v>84</v>
      </c>
      <c r="AW48" t="s">
        <v>85</v>
      </c>
      <c r="AX48" t="s">
        <v>77</v>
      </c>
      <c r="AY48" t="s">
        <v>59</v>
      </c>
      <c r="AZ48" t="s">
        <v>60</v>
      </c>
      <c r="BA48" t="s">
        <v>412</v>
      </c>
      <c r="BB48" t="s">
        <v>413</v>
      </c>
      <c r="BC48" t="s">
        <v>414</v>
      </c>
      <c r="BD48" t="s">
        <v>403</v>
      </c>
      <c r="BE48" s="64"/>
    </row>
    <row r="49" spans="1:57" s="65" customFormat="1" ht="37" customHeight="1" x14ac:dyDescent="0.2">
      <c r="A49" s="67"/>
      <c r="B49" t="s">
        <v>105</v>
      </c>
      <c r="C49" t="s">
        <v>172</v>
      </c>
      <c r="D49">
        <v>2</v>
      </c>
      <c r="E49">
        <v>2</v>
      </c>
      <c r="F49">
        <v>3</v>
      </c>
      <c r="G49">
        <v>2</v>
      </c>
      <c r="H49" t="s">
        <v>74</v>
      </c>
      <c r="I49" t="s">
        <v>51</v>
      </c>
      <c r="J49" t="s">
        <v>110</v>
      </c>
      <c r="K49" t="s">
        <v>10</v>
      </c>
      <c r="L49" t="s">
        <v>110</v>
      </c>
      <c r="M49" t="s">
        <v>110</v>
      </c>
      <c r="N49" t="s">
        <v>110</v>
      </c>
      <c r="O49" t="s">
        <v>52</v>
      </c>
      <c r="P49" t="s">
        <v>63</v>
      </c>
      <c r="Q49" t="s">
        <v>110</v>
      </c>
      <c r="R49" t="s">
        <v>17</v>
      </c>
      <c r="S49" t="s">
        <v>110</v>
      </c>
      <c r="T49" t="s">
        <v>19</v>
      </c>
      <c r="U49" t="s">
        <v>110</v>
      </c>
      <c r="V49" t="s">
        <v>110</v>
      </c>
      <c r="W49" t="s">
        <v>54</v>
      </c>
      <c r="X49" t="s">
        <v>55</v>
      </c>
      <c r="Y49" t="s">
        <v>110</v>
      </c>
      <c r="Z49" t="s">
        <v>415</v>
      </c>
      <c r="AA49">
        <v>2</v>
      </c>
      <c r="AB49">
        <v>2</v>
      </c>
      <c r="AC49" t="s">
        <v>51</v>
      </c>
      <c r="AD49" t="s">
        <v>50</v>
      </c>
      <c r="AE49" t="s">
        <v>416</v>
      </c>
      <c r="AF49">
        <v>3</v>
      </c>
      <c r="AG49" t="s">
        <v>110</v>
      </c>
      <c r="AH49" t="s">
        <v>110</v>
      </c>
      <c r="AI49" t="s">
        <v>110</v>
      </c>
      <c r="AJ49" t="s">
        <v>33</v>
      </c>
      <c r="AK49" t="s">
        <v>110</v>
      </c>
      <c r="AL49" t="s">
        <v>110</v>
      </c>
      <c r="AM49" t="s">
        <v>110</v>
      </c>
      <c r="AN49" t="s">
        <v>110</v>
      </c>
      <c r="AO49" t="s">
        <v>36</v>
      </c>
      <c r="AP49" t="s">
        <v>110</v>
      </c>
      <c r="AQ49" t="s">
        <v>110</v>
      </c>
      <c r="AR49">
        <v>2</v>
      </c>
      <c r="AS49">
        <v>2</v>
      </c>
      <c r="AT49" t="s">
        <v>76</v>
      </c>
      <c r="AU49" t="s">
        <v>73</v>
      </c>
      <c r="AV49" t="s">
        <v>86</v>
      </c>
      <c r="AW49" t="s">
        <v>57</v>
      </c>
      <c r="AX49" t="s">
        <v>77</v>
      </c>
      <c r="AY49" t="s">
        <v>69</v>
      </c>
      <c r="AZ49" t="s">
        <v>60</v>
      </c>
      <c r="BA49" t="s">
        <v>417</v>
      </c>
      <c r="BB49" t="s">
        <v>418</v>
      </c>
      <c r="BC49" t="s">
        <v>419</v>
      </c>
      <c r="BD49" t="s">
        <v>403</v>
      </c>
      <c r="BE49" s="64"/>
    </row>
    <row r="50" spans="1:57" s="65" customFormat="1" ht="26" customHeight="1" x14ac:dyDescent="0.2">
      <c r="A50" s="67"/>
      <c r="B50" t="s">
        <v>105</v>
      </c>
      <c r="C50" t="s">
        <v>173</v>
      </c>
      <c r="D50">
        <v>3</v>
      </c>
      <c r="E50">
        <v>4</v>
      </c>
      <c r="F50">
        <v>2</v>
      </c>
      <c r="G50">
        <v>2</v>
      </c>
      <c r="H50" t="s">
        <v>50</v>
      </c>
      <c r="I50" t="s">
        <v>50</v>
      </c>
      <c r="J50" t="s">
        <v>110</v>
      </c>
      <c r="K50" t="s">
        <v>10</v>
      </c>
      <c r="L50" t="s">
        <v>11</v>
      </c>
      <c r="M50" t="s">
        <v>110</v>
      </c>
      <c r="N50" t="s">
        <v>110</v>
      </c>
      <c r="O50" t="s">
        <v>72</v>
      </c>
      <c r="P50" t="s">
        <v>63</v>
      </c>
      <c r="Q50" t="s">
        <v>110</v>
      </c>
      <c r="R50" t="s">
        <v>110</v>
      </c>
      <c r="S50" t="s">
        <v>110</v>
      </c>
      <c r="T50" t="s">
        <v>19</v>
      </c>
      <c r="U50" t="s">
        <v>110</v>
      </c>
      <c r="V50" t="s">
        <v>110</v>
      </c>
      <c r="W50" t="s">
        <v>54</v>
      </c>
      <c r="X50" t="s">
        <v>55</v>
      </c>
      <c r="Y50" t="s">
        <v>110</v>
      </c>
      <c r="Z50" t="s">
        <v>415</v>
      </c>
      <c r="AA50">
        <v>2</v>
      </c>
      <c r="AB50">
        <v>2</v>
      </c>
      <c r="AC50" t="s">
        <v>51</v>
      </c>
      <c r="AD50" t="s">
        <v>51</v>
      </c>
      <c r="AE50" t="s">
        <v>420</v>
      </c>
      <c r="AF50">
        <v>2</v>
      </c>
      <c r="AG50" t="s">
        <v>110</v>
      </c>
      <c r="AH50" t="s">
        <v>110</v>
      </c>
      <c r="AI50" t="s">
        <v>110</v>
      </c>
      <c r="AJ50" t="s">
        <v>33</v>
      </c>
      <c r="AK50" t="s">
        <v>34</v>
      </c>
      <c r="AL50" t="s">
        <v>110</v>
      </c>
      <c r="AM50" t="s">
        <v>110</v>
      </c>
      <c r="AN50" t="s">
        <v>34</v>
      </c>
      <c r="AO50" t="s">
        <v>36</v>
      </c>
      <c r="AP50" t="s">
        <v>110</v>
      </c>
      <c r="AQ50" t="s">
        <v>110</v>
      </c>
      <c r="AR50">
        <v>2</v>
      </c>
      <c r="AS50">
        <v>2</v>
      </c>
      <c r="AT50" t="s">
        <v>76</v>
      </c>
      <c r="AU50" t="s">
        <v>80</v>
      </c>
      <c r="AV50" t="s">
        <v>86</v>
      </c>
      <c r="AW50" t="s">
        <v>85</v>
      </c>
      <c r="AX50" t="s">
        <v>77</v>
      </c>
      <c r="AY50" t="s">
        <v>69</v>
      </c>
      <c r="AZ50" t="s">
        <v>70</v>
      </c>
      <c r="BA50" t="s">
        <v>421</v>
      </c>
      <c r="BB50" t="s">
        <v>422</v>
      </c>
      <c r="BC50" t="s">
        <v>423</v>
      </c>
      <c r="BD50" t="s">
        <v>403</v>
      </c>
      <c r="BE50" s="64"/>
    </row>
    <row r="51" spans="1:57" s="65" customFormat="1" x14ac:dyDescent="0.2">
      <c r="A51" s="67"/>
      <c r="B51" t="s">
        <v>105</v>
      </c>
      <c r="C51" t="s">
        <v>174</v>
      </c>
      <c r="D51">
        <v>3</v>
      </c>
      <c r="E51">
        <v>2</v>
      </c>
      <c r="F51">
        <v>1</v>
      </c>
      <c r="G51">
        <v>2</v>
      </c>
      <c r="H51" t="s">
        <v>74</v>
      </c>
      <c r="I51" t="s">
        <v>62</v>
      </c>
      <c r="J51" t="s">
        <v>9</v>
      </c>
      <c r="K51" t="s">
        <v>110</v>
      </c>
      <c r="L51" t="s">
        <v>11</v>
      </c>
      <c r="M51" t="s">
        <v>110</v>
      </c>
      <c r="N51" t="s">
        <v>110</v>
      </c>
      <c r="O51" t="s">
        <v>89</v>
      </c>
      <c r="P51" t="s">
        <v>83</v>
      </c>
      <c r="Q51" t="s">
        <v>16</v>
      </c>
      <c r="R51" t="s">
        <v>17</v>
      </c>
      <c r="S51" t="s">
        <v>110</v>
      </c>
      <c r="T51" t="s">
        <v>110</v>
      </c>
      <c r="U51" t="s">
        <v>110</v>
      </c>
      <c r="V51" t="s">
        <v>110</v>
      </c>
      <c r="W51" t="s">
        <v>54</v>
      </c>
      <c r="X51" t="s">
        <v>55</v>
      </c>
      <c r="Y51" t="s">
        <v>110</v>
      </c>
      <c r="Z51" t="s">
        <v>424</v>
      </c>
      <c r="AA51">
        <v>2</v>
      </c>
      <c r="AB51">
        <v>2</v>
      </c>
      <c r="AC51" t="s">
        <v>62</v>
      </c>
      <c r="AD51" t="s">
        <v>51</v>
      </c>
      <c r="AE51" t="s">
        <v>425</v>
      </c>
      <c r="AF51">
        <v>2</v>
      </c>
      <c r="AG51" t="s">
        <v>110</v>
      </c>
      <c r="AH51" t="s">
        <v>31</v>
      </c>
      <c r="AI51" t="s">
        <v>110</v>
      </c>
      <c r="AJ51" t="s">
        <v>33</v>
      </c>
      <c r="AK51" t="s">
        <v>110</v>
      </c>
      <c r="AL51" t="s">
        <v>110</v>
      </c>
      <c r="AM51" t="s">
        <v>110</v>
      </c>
      <c r="AN51" t="s">
        <v>110</v>
      </c>
      <c r="AO51" t="s">
        <v>36</v>
      </c>
      <c r="AP51" t="s">
        <v>110</v>
      </c>
      <c r="AQ51" t="s">
        <v>426</v>
      </c>
      <c r="AR51">
        <v>1</v>
      </c>
      <c r="AS51">
        <v>2</v>
      </c>
      <c r="AT51" t="s">
        <v>76</v>
      </c>
      <c r="AU51" t="s">
        <v>66</v>
      </c>
      <c r="AV51" t="s">
        <v>86</v>
      </c>
      <c r="AW51" t="s">
        <v>67</v>
      </c>
      <c r="AX51" t="s">
        <v>77</v>
      </c>
      <c r="AY51" t="s">
        <v>59</v>
      </c>
      <c r="AZ51" t="s">
        <v>70</v>
      </c>
      <c r="BA51" t="s">
        <v>110</v>
      </c>
      <c r="BB51" t="s">
        <v>427</v>
      </c>
      <c r="BC51" t="s">
        <v>428</v>
      </c>
      <c r="BD51" t="s">
        <v>403</v>
      </c>
      <c r="BE51" s="64"/>
    </row>
    <row r="52" spans="1:57" s="65" customFormat="1" ht="47" customHeight="1" x14ac:dyDescent="0.2">
      <c r="A52" s="64"/>
      <c r="B52" t="s">
        <v>105</v>
      </c>
      <c r="C52" t="s">
        <v>175</v>
      </c>
      <c r="D52">
        <v>2</v>
      </c>
      <c r="E52">
        <v>2</v>
      </c>
      <c r="F52">
        <v>1</v>
      </c>
      <c r="G52">
        <v>2</v>
      </c>
      <c r="H52" t="s">
        <v>74</v>
      </c>
      <c r="I52" t="s">
        <v>62</v>
      </c>
      <c r="J52" t="s">
        <v>110</v>
      </c>
      <c r="K52" t="s">
        <v>10</v>
      </c>
      <c r="L52" t="s">
        <v>11</v>
      </c>
      <c r="M52" t="s">
        <v>110</v>
      </c>
      <c r="N52" t="s">
        <v>110</v>
      </c>
      <c r="O52" t="s">
        <v>89</v>
      </c>
      <c r="P52" t="s">
        <v>83</v>
      </c>
      <c r="Q52" t="s">
        <v>110</v>
      </c>
      <c r="R52" t="s">
        <v>110</v>
      </c>
      <c r="S52" t="s">
        <v>110</v>
      </c>
      <c r="T52" t="s">
        <v>19</v>
      </c>
      <c r="U52" t="s">
        <v>110</v>
      </c>
      <c r="V52" t="s">
        <v>110</v>
      </c>
      <c r="W52" t="s">
        <v>54</v>
      </c>
      <c r="X52" t="s">
        <v>55</v>
      </c>
      <c r="Y52" t="s">
        <v>110</v>
      </c>
      <c r="Z52" t="s">
        <v>424</v>
      </c>
      <c r="AA52">
        <v>2</v>
      </c>
      <c r="AB52">
        <v>3</v>
      </c>
      <c r="AC52" t="s">
        <v>50</v>
      </c>
      <c r="AD52" t="s">
        <v>51</v>
      </c>
      <c r="AE52" t="s">
        <v>429</v>
      </c>
      <c r="AF52">
        <v>2</v>
      </c>
      <c r="AG52" t="s">
        <v>110</v>
      </c>
      <c r="AH52" t="s">
        <v>31</v>
      </c>
      <c r="AI52" t="s">
        <v>110</v>
      </c>
      <c r="AJ52" t="s">
        <v>33</v>
      </c>
      <c r="AK52" t="s">
        <v>110</v>
      </c>
      <c r="AL52" t="s">
        <v>110</v>
      </c>
      <c r="AM52" t="s">
        <v>35</v>
      </c>
      <c r="AN52" t="s">
        <v>110</v>
      </c>
      <c r="AO52" t="s">
        <v>36</v>
      </c>
      <c r="AP52" t="s">
        <v>110</v>
      </c>
      <c r="AQ52" t="s">
        <v>110</v>
      </c>
      <c r="AR52">
        <v>2</v>
      </c>
      <c r="AS52">
        <v>2</v>
      </c>
      <c r="AT52" t="s">
        <v>76</v>
      </c>
      <c r="AU52" t="s">
        <v>73</v>
      </c>
      <c r="AV52" t="s">
        <v>86</v>
      </c>
      <c r="AW52" t="s">
        <v>67</v>
      </c>
      <c r="AX52" t="s">
        <v>77</v>
      </c>
      <c r="AY52" t="s">
        <v>59</v>
      </c>
      <c r="AZ52" t="s">
        <v>70</v>
      </c>
      <c r="BA52" t="s">
        <v>430</v>
      </c>
      <c r="BB52" t="s">
        <v>431</v>
      </c>
      <c r="BC52" t="s">
        <v>432</v>
      </c>
      <c r="BD52" t="s">
        <v>403</v>
      </c>
      <c r="BE52" s="67"/>
    </row>
    <row r="53" spans="1:57" s="65" customFormat="1" x14ac:dyDescent="0.2">
      <c r="A53" s="64"/>
      <c r="B53" t="s">
        <v>105</v>
      </c>
      <c r="C53" t="s">
        <v>176</v>
      </c>
      <c r="D53">
        <v>2</v>
      </c>
      <c r="E53">
        <v>1</v>
      </c>
      <c r="F53">
        <v>2</v>
      </c>
      <c r="G53">
        <v>1</v>
      </c>
      <c r="H53" t="s">
        <v>74</v>
      </c>
      <c r="I53" t="s">
        <v>50</v>
      </c>
      <c r="J53" t="s">
        <v>110</v>
      </c>
      <c r="K53" t="s">
        <v>10</v>
      </c>
      <c r="L53" t="s">
        <v>110</v>
      </c>
      <c r="M53" t="s">
        <v>12</v>
      </c>
      <c r="N53" t="s">
        <v>110</v>
      </c>
      <c r="O53" t="s">
        <v>89</v>
      </c>
      <c r="P53" t="s">
        <v>63</v>
      </c>
      <c r="Q53" t="s">
        <v>16</v>
      </c>
      <c r="R53" t="s">
        <v>17</v>
      </c>
      <c r="S53" t="s">
        <v>110</v>
      </c>
      <c r="T53" t="s">
        <v>110</v>
      </c>
      <c r="U53" t="s">
        <v>110</v>
      </c>
      <c r="V53" t="s">
        <v>110</v>
      </c>
      <c r="W53" t="s">
        <v>54</v>
      </c>
      <c r="X53" t="s">
        <v>55</v>
      </c>
      <c r="Y53" t="s">
        <v>110</v>
      </c>
      <c r="Z53" t="s">
        <v>424</v>
      </c>
      <c r="AA53">
        <v>1</v>
      </c>
      <c r="AB53">
        <v>2</v>
      </c>
      <c r="AC53" t="s">
        <v>51</v>
      </c>
      <c r="AD53" t="s">
        <v>51</v>
      </c>
      <c r="AE53" t="s">
        <v>433</v>
      </c>
      <c r="AF53">
        <v>2</v>
      </c>
      <c r="AG53" t="s">
        <v>110</v>
      </c>
      <c r="AH53" t="s">
        <v>31</v>
      </c>
      <c r="AI53" t="s">
        <v>32</v>
      </c>
      <c r="AJ53" t="s">
        <v>110</v>
      </c>
      <c r="AK53" t="s">
        <v>110</v>
      </c>
      <c r="AL53" t="s">
        <v>110</v>
      </c>
      <c r="AM53" t="s">
        <v>35</v>
      </c>
      <c r="AN53" t="s">
        <v>110</v>
      </c>
      <c r="AO53" t="s">
        <v>36</v>
      </c>
      <c r="AP53" t="s">
        <v>110</v>
      </c>
      <c r="AQ53" t="s">
        <v>110</v>
      </c>
      <c r="AR53">
        <v>2</v>
      </c>
      <c r="AS53">
        <v>2</v>
      </c>
      <c r="AT53" t="s">
        <v>76</v>
      </c>
      <c r="AU53" t="s">
        <v>73</v>
      </c>
      <c r="AV53" t="s">
        <v>86</v>
      </c>
      <c r="AW53" t="s">
        <v>67</v>
      </c>
      <c r="AX53" t="s">
        <v>77</v>
      </c>
      <c r="AY53" t="s">
        <v>59</v>
      </c>
      <c r="AZ53" t="s">
        <v>70</v>
      </c>
      <c r="BA53" t="s">
        <v>110</v>
      </c>
      <c r="BB53" t="s">
        <v>434</v>
      </c>
      <c r="BC53" t="s">
        <v>435</v>
      </c>
      <c r="BD53" t="s">
        <v>403</v>
      </c>
      <c r="BE53" s="67"/>
    </row>
    <row r="54" spans="1:57" s="65" customFormat="1" ht="38" customHeight="1" x14ac:dyDescent="0.2">
      <c r="A54" s="64"/>
      <c r="B54" s="79" t="s">
        <v>109</v>
      </c>
      <c r="C54" t="s">
        <v>177</v>
      </c>
      <c r="D54">
        <v>3</v>
      </c>
      <c r="E54">
        <v>3</v>
      </c>
      <c r="F54">
        <v>3</v>
      </c>
      <c r="G54">
        <v>1</v>
      </c>
      <c r="H54" t="s">
        <v>50</v>
      </c>
      <c r="I54" t="s">
        <v>50</v>
      </c>
      <c r="J54" t="s">
        <v>110</v>
      </c>
      <c r="K54" t="s">
        <v>110</v>
      </c>
      <c r="L54" t="s">
        <v>110</v>
      </c>
      <c r="M54" t="s">
        <v>110</v>
      </c>
      <c r="N54" t="s">
        <v>436</v>
      </c>
      <c r="O54" t="s">
        <v>52</v>
      </c>
      <c r="P54" t="s">
        <v>63</v>
      </c>
      <c r="Q54" t="s">
        <v>110</v>
      </c>
      <c r="R54" t="s">
        <v>17</v>
      </c>
      <c r="S54" t="s">
        <v>110</v>
      </c>
      <c r="T54" t="s">
        <v>110</v>
      </c>
      <c r="U54" t="s">
        <v>110</v>
      </c>
      <c r="V54" t="s">
        <v>110</v>
      </c>
      <c r="W54" t="s">
        <v>64</v>
      </c>
      <c r="X54" t="s">
        <v>110</v>
      </c>
      <c r="Y54" t="s">
        <v>437</v>
      </c>
      <c r="Z54" t="s">
        <v>438</v>
      </c>
      <c r="AA54">
        <v>3</v>
      </c>
      <c r="AB54">
        <v>3</v>
      </c>
      <c r="AC54" t="s">
        <v>62</v>
      </c>
      <c r="AD54" t="s">
        <v>51</v>
      </c>
      <c r="AE54" t="s">
        <v>439</v>
      </c>
      <c r="AF54">
        <v>3</v>
      </c>
      <c r="AG54" t="s">
        <v>110</v>
      </c>
      <c r="AH54" t="s">
        <v>110</v>
      </c>
      <c r="AI54" t="s">
        <v>110</v>
      </c>
      <c r="AJ54" t="s">
        <v>110</v>
      </c>
      <c r="AK54" t="s">
        <v>110</v>
      </c>
      <c r="AL54" t="s">
        <v>440</v>
      </c>
      <c r="AM54" t="s">
        <v>110</v>
      </c>
      <c r="AN54" t="s">
        <v>110</v>
      </c>
      <c r="AO54" t="s">
        <v>110</v>
      </c>
      <c r="AP54" t="s">
        <v>110</v>
      </c>
      <c r="AQ54" t="s">
        <v>441</v>
      </c>
      <c r="AR54">
        <v>3</v>
      </c>
      <c r="AS54">
        <v>2</v>
      </c>
      <c r="AT54" t="s">
        <v>50</v>
      </c>
      <c r="AU54" t="s">
        <v>73</v>
      </c>
      <c r="AV54" t="s">
        <v>87</v>
      </c>
      <c r="AW54" t="s">
        <v>67</v>
      </c>
      <c r="AX54" t="s">
        <v>58</v>
      </c>
      <c r="AY54" t="s">
        <v>81</v>
      </c>
      <c r="AZ54" t="s">
        <v>82</v>
      </c>
      <c r="BA54" t="s">
        <v>442</v>
      </c>
      <c r="BB54" t="s">
        <v>443</v>
      </c>
      <c r="BC54" t="s">
        <v>444</v>
      </c>
      <c r="BD54" t="s">
        <v>445</v>
      </c>
      <c r="BE54" s="67"/>
    </row>
    <row r="55" spans="1:57" s="65" customFormat="1" ht="36" customHeight="1" x14ac:dyDescent="0.2">
      <c r="A55" s="64"/>
      <c r="B55" s="79" t="s">
        <v>109</v>
      </c>
      <c r="C55" t="s">
        <v>178</v>
      </c>
      <c r="D55">
        <v>3</v>
      </c>
      <c r="E55">
        <v>2</v>
      </c>
      <c r="F55">
        <v>3</v>
      </c>
      <c r="G55">
        <v>1</v>
      </c>
      <c r="H55" t="s">
        <v>50</v>
      </c>
      <c r="I55" t="s">
        <v>51</v>
      </c>
      <c r="J55" t="s">
        <v>110</v>
      </c>
      <c r="K55" t="s">
        <v>110</v>
      </c>
      <c r="L55" t="s">
        <v>110</v>
      </c>
      <c r="M55" t="s">
        <v>110</v>
      </c>
      <c r="N55" t="s">
        <v>446</v>
      </c>
      <c r="O55" t="s">
        <v>52</v>
      </c>
      <c r="P55" t="s">
        <v>63</v>
      </c>
      <c r="Q55" t="s">
        <v>110</v>
      </c>
      <c r="R55" t="s">
        <v>17</v>
      </c>
      <c r="S55" t="s">
        <v>110</v>
      </c>
      <c r="T55" t="s">
        <v>110</v>
      </c>
      <c r="U55" t="s">
        <v>110</v>
      </c>
      <c r="V55" t="s">
        <v>110</v>
      </c>
      <c r="W55" t="s">
        <v>54</v>
      </c>
      <c r="X55" t="s">
        <v>65</v>
      </c>
      <c r="Y55" t="s">
        <v>110</v>
      </c>
      <c r="Z55" t="s">
        <v>447</v>
      </c>
      <c r="AA55">
        <v>3</v>
      </c>
      <c r="AB55">
        <v>3</v>
      </c>
      <c r="AC55" t="s">
        <v>62</v>
      </c>
      <c r="AD55" t="s">
        <v>62</v>
      </c>
      <c r="AE55" t="s">
        <v>448</v>
      </c>
      <c r="AF55">
        <v>3</v>
      </c>
      <c r="AG55" t="s">
        <v>110</v>
      </c>
      <c r="AH55" t="s">
        <v>110</v>
      </c>
      <c r="AI55" t="s">
        <v>110</v>
      </c>
      <c r="AJ55" t="s">
        <v>110</v>
      </c>
      <c r="AK55" t="s">
        <v>110</v>
      </c>
      <c r="AL55" t="s">
        <v>449</v>
      </c>
      <c r="AM55" t="s">
        <v>110</v>
      </c>
      <c r="AN55" t="s">
        <v>110</v>
      </c>
      <c r="AO55" t="s">
        <v>110</v>
      </c>
      <c r="AP55" t="s">
        <v>110</v>
      </c>
      <c r="AQ55" t="s">
        <v>450</v>
      </c>
      <c r="AR55">
        <v>3</v>
      </c>
      <c r="AS55">
        <v>3</v>
      </c>
      <c r="AT55" t="s">
        <v>50</v>
      </c>
      <c r="AU55" t="s">
        <v>80</v>
      </c>
      <c r="AV55" t="s">
        <v>87</v>
      </c>
      <c r="AW55" t="s">
        <v>67</v>
      </c>
      <c r="AX55" t="s">
        <v>68</v>
      </c>
      <c r="AY55" t="s">
        <v>81</v>
      </c>
      <c r="AZ55" t="s">
        <v>82</v>
      </c>
      <c r="BA55" t="s">
        <v>451</v>
      </c>
      <c r="BB55" t="s">
        <v>452</v>
      </c>
      <c r="BC55" t="s">
        <v>453</v>
      </c>
      <c r="BD55" t="s">
        <v>445</v>
      </c>
      <c r="BE55" s="67"/>
    </row>
    <row r="56" spans="1:57" s="65" customFormat="1" x14ac:dyDescent="0.2">
      <c r="A56" s="64"/>
      <c r="B56" s="79" t="s">
        <v>109</v>
      </c>
      <c r="C56" t="s">
        <v>179</v>
      </c>
      <c r="D56">
        <v>4</v>
      </c>
      <c r="E56">
        <v>3</v>
      </c>
      <c r="F56">
        <v>4</v>
      </c>
      <c r="G56">
        <v>2</v>
      </c>
      <c r="H56" t="s">
        <v>71</v>
      </c>
      <c r="I56" t="s">
        <v>50</v>
      </c>
      <c r="J56" t="s">
        <v>110</v>
      </c>
      <c r="K56" t="s">
        <v>10</v>
      </c>
      <c r="L56" t="s">
        <v>110</v>
      </c>
      <c r="M56" t="s">
        <v>110</v>
      </c>
      <c r="N56" t="s">
        <v>110</v>
      </c>
      <c r="O56" t="s">
        <v>72</v>
      </c>
      <c r="P56" t="s">
        <v>79</v>
      </c>
      <c r="Q56" t="s">
        <v>110</v>
      </c>
      <c r="R56" t="s">
        <v>110</v>
      </c>
      <c r="S56" t="s">
        <v>110</v>
      </c>
      <c r="T56" t="s">
        <v>19</v>
      </c>
      <c r="U56" t="s">
        <v>110</v>
      </c>
      <c r="V56" t="s">
        <v>110</v>
      </c>
      <c r="W56" t="s">
        <v>64</v>
      </c>
      <c r="X56" t="s">
        <v>110</v>
      </c>
      <c r="Y56" t="s">
        <v>454</v>
      </c>
      <c r="Z56" t="s">
        <v>455</v>
      </c>
      <c r="AA56">
        <v>3</v>
      </c>
      <c r="AB56">
        <v>3</v>
      </c>
      <c r="AC56" t="s">
        <v>62</v>
      </c>
      <c r="AD56" t="s">
        <v>62</v>
      </c>
      <c r="AE56" t="s">
        <v>456</v>
      </c>
      <c r="AF56">
        <v>4</v>
      </c>
      <c r="AG56" t="s">
        <v>110</v>
      </c>
      <c r="AH56" t="s">
        <v>110</v>
      </c>
      <c r="AI56" t="s">
        <v>110</v>
      </c>
      <c r="AJ56" t="s">
        <v>110</v>
      </c>
      <c r="AK56" t="s">
        <v>110</v>
      </c>
      <c r="AL56" t="s">
        <v>457</v>
      </c>
      <c r="AM56" t="s">
        <v>110</v>
      </c>
      <c r="AN56" t="s">
        <v>110</v>
      </c>
      <c r="AO56" t="s">
        <v>110</v>
      </c>
      <c r="AP56" t="s">
        <v>37</v>
      </c>
      <c r="AQ56" t="s">
        <v>458</v>
      </c>
      <c r="AR56">
        <v>3</v>
      </c>
      <c r="AS56">
        <v>3</v>
      </c>
      <c r="AT56" t="s">
        <v>50</v>
      </c>
      <c r="AU56" t="s">
        <v>73</v>
      </c>
      <c r="AV56" t="s">
        <v>87</v>
      </c>
      <c r="AW56" t="s">
        <v>57</v>
      </c>
      <c r="AX56" t="s">
        <v>68</v>
      </c>
      <c r="AY56" t="s">
        <v>69</v>
      </c>
      <c r="AZ56" t="s">
        <v>82</v>
      </c>
      <c r="BA56" t="s">
        <v>459</v>
      </c>
      <c r="BB56" t="s">
        <v>460</v>
      </c>
      <c r="BC56" t="s">
        <v>461</v>
      </c>
      <c r="BD56" t="s">
        <v>445</v>
      </c>
      <c r="BE56" s="67"/>
    </row>
    <row r="57" spans="1:57" s="65" customFormat="1" x14ac:dyDescent="0.2">
      <c r="A57" s="64"/>
      <c r="B57" s="79" t="s">
        <v>109</v>
      </c>
      <c r="C57" t="s">
        <v>180</v>
      </c>
      <c r="D57">
        <v>2</v>
      </c>
      <c r="E57">
        <v>2</v>
      </c>
      <c r="F57">
        <v>3</v>
      </c>
      <c r="G57">
        <v>1</v>
      </c>
      <c r="H57" t="s">
        <v>74</v>
      </c>
      <c r="I57" t="s">
        <v>50</v>
      </c>
      <c r="J57" t="s">
        <v>110</v>
      </c>
      <c r="K57" t="s">
        <v>110</v>
      </c>
      <c r="L57" t="s">
        <v>110</v>
      </c>
      <c r="M57" t="s">
        <v>110</v>
      </c>
      <c r="N57" t="s">
        <v>462</v>
      </c>
      <c r="O57" t="s">
        <v>52</v>
      </c>
      <c r="P57" t="s">
        <v>63</v>
      </c>
      <c r="Q57" t="s">
        <v>110</v>
      </c>
      <c r="R57" t="s">
        <v>17</v>
      </c>
      <c r="S57" t="s">
        <v>110</v>
      </c>
      <c r="T57" t="s">
        <v>110</v>
      </c>
      <c r="U57" t="s">
        <v>110</v>
      </c>
      <c r="V57" t="s">
        <v>110</v>
      </c>
      <c r="W57" t="s">
        <v>54</v>
      </c>
      <c r="X57" t="s">
        <v>65</v>
      </c>
      <c r="Y57" t="s">
        <v>110</v>
      </c>
      <c r="Z57" t="s">
        <v>242</v>
      </c>
      <c r="AA57">
        <v>2</v>
      </c>
      <c r="AB57">
        <v>3</v>
      </c>
      <c r="AC57" t="s">
        <v>50</v>
      </c>
      <c r="AD57" t="s">
        <v>50</v>
      </c>
      <c r="AE57" t="s">
        <v>463</v>
      </c>
      <c r="AF57">
        <v>3</v>
      </c>
      <c r="AG57" t="s">
        <v>110</v>
      </c>
      <c r="AH57" t="s">
        <v>110</v>
      </c>
      <c r="AI57" t="s">
        <v>110</v>
      </c>
      <c r="AJ57" t="s">
        <v>110</v>
      </c>
      <c r="AK57" t="s">
        <v>34</v>
      </c>
      <c r="AL57" t="s">
        <v>110</v>
      </c>
      <c r="AM57" t="s">
        <v>110</v>
      </c>
      <c r="AN57" t="s">
        <v>34</v>
      </c>
      <c r="AO57" t="s">
        <v>110</v>
      </c>
      <c r="AP57" t="s">
        <v>110</v>
      </c>
      <c r="AQ57" t="s">
        <v>110</v>
      </c>
      <c r="AR57">
        <v>2</v>
      </c>
      <c r="AS57">
        <v>3</v>
      </c>
      <c r="AT57" t="s">
        <v>50</v>
      </c>
      <c r="AU57" t="s">
        <v>73</v>
      </c>
      <c r="AV57" t="s">
        <v>87</v>
      </c>
      <c r="AW57" t="s">
        <v>67</v>
      </c>
      <c r="AX57" t="s">
        <v>68</v>
      </c>
      <c r="AY57" t="s">
        <v>81</v>
      </c>
      <c r="AZ57" t="s">
        <v>60</v>
      </c>
      <c r="BA57" t="s">
        <v>464</v>
      </c>
      <c r="BB57" t="s">
        <v>465</v>
      </c>
      <c r="BC57" t="s">
        <v>466</v>
      </c>
      <c r="BD57" t="s">
        <v>445</v>
      </c>
      <c r="BE57" s="67"/>
    </row>
    <row r="58" spans="1:57" s="65" customFormat="1" x14ac:dyDescent="0.2">
      <c r="A58" s="64"/>
      <c r="B58" s="79" t="s">
        <v>109</v>
      </c>
      <c r="C58" t="s">
        <v>181</v>
      </c>
      <c r="D58">
        <v>3</v>
      </c>
      <c r="E58">
        <v>3</v>
      </c>
      <c r="F58">
        <v>4</v>
      </c>
      <c r="G58">
        <v>3</v>
      </c>
      <c r="H58" t="s">
        <v>50</v>
      </c>
      <c r="I58" t="s">
        <v>50</v>
      </c>
      <c r="J58" t="s">
        <v>110</v>
      </c>
      <c r="K58" t="s">
        <v>110</v>
      </c>
      <c r="L58" t="s">
        <v>110</v>
      </c>
      <c r="M58" t="s">
        <v>110</v>
      </c>
      <c r="N58" t="s">
        <v>467</v>
      </c>
      <c r="O58" t="s">
        <v>52</v>
      </c>
      <c r="P58" t="s">
        <v>75</v>
      </c>
      <c r="Q58" t="s">
        <v>110</v>
      </c>
      <c r="R58" t="s">
        <v>110</v>
      </c>
      <c r="S58" t="s">
        <v>110</v>
      </c>
      <c r="T58" t="s">
        <v>19</v>
      </c>
      <c r="U58" t="s">
        <v>110</v>
      </c>
      <c r="V58" t="s">
        <v>110</v>
      </c>
      <c r="W58" t="s">
        <v>54</v>
      </c>
      <c r="X58" t="s">
        <v>55</v>
      </c>
      <c r="Y58" t="s">
        <v>110</v>
      </c>
      <c r="Z58" t="s">
        <v>106</v>
      </c>
      <c r="AA58">
        <v>3</v>
      </c>
      <c r="AB58">
        <v>2</v>
      </c>
      <c r="AC58" t="s">
        <v>50</v>
      </c>
      <c r="AD58" t="s">
        <v>50</v>
      </c>
      <c r="AE58" t="s">
        <v>468</v>
      </c>
      <c r="AF58">
        <v>3</v>
      </c>
      <c r="AG58" t="s">
        <v>110</v>
      </c>
      <c r="AH58" t="s">
        <v>110</v>
      </c>
      <c r="AI58" t="s">
        <v>110</v>
      </c>
      <c r="AJ58" t="s">
        <v>110</v>
      </c>
      <c r="AK58" t="s">
        <v>110</v>
      </c>
      <c r="AL58" t="s">
        <v>469</v>
      </c>
      <c r="AM58" t="s">
        <v>110</v>
      </c>
      <c r="AN58" t="s">
        <v>110</v>
      </c>
      <c r="AO58" t="s">
        <v>110</v>
      </c>
      <c r="AP58" t="s">
        <v>110</v>
      </c>
      <c r="AQ58" t="s">
        <v>458</v>
      </c>
      <c r="AR58">
        <v>2</v>
      </c>
      <c r="AS58">
        <v>2</v>
      </c>
      <c r="AT58" t="s">
        <v>50</v>
      </c>
      <c r="AU58" t="s">
        <v>73</v>
      </c>
      <c r="AV58" t="s">
        <v>87</v>
      </c>
      <c r="AW58" t="s">
        <v>57</v>
      </c>
      <c r="AX58" t="s">
        <v>58</v>
      </c>
      <c r="AY58" t="s">
        <v>69</v>
      </c>
      <c r="AZ58" t="s">
        <v>82</v>
      </c>
      <c r="BA58" t="s">
        <v>470</v>
      </c>
      <c r="BB58" t="s">
        <v>471</v>
      </c>
      <c r="BC58" t="s">
        <v>472</v>
      </c>
      <c r="BD58" t="s">
        <v>445</v>
      </c>
      <c r="BE58" s="67"/>
    </row>
    <row r="59" spans="1:57" s="65" customFormat="1" ht="39" customHeight="1" x14ac:dyDescent="0.2">
      <c r="A59" s="64"/>
      <c r="B59" s="79" t="s">
        <v>109</v>
      </c>
      <c r="C59" t="s">
        <v>182</v>
      </c>
      <c r="D59">
        <v>4</v>
      </c>
      <c r="E59">
        <v>4</v>
      </c>
      <c r="F59">
        <v>4</v>
      </c>
      <c r="G59">
        <v>4</v>
      </c>
      <c r="H59" t="s">
        <v>71</v>
      </c>
      <c r="I59" t="s">
        <v>50</v>
      </c>
      <c r="J59" t="s">
        <v>110</v>
      </c>
      <c r="K59" t="s">
        <v>110</v>
      </c>
      <c r="L59" t="s">
        <v>11</v>
      </c>
      <c r="M59" t="s">
        <v>110</v>
      </c>
      <c r="N59" t="s">
        <v>110</v>
      </c>
      <c r="O59" t="s">
        <v>52</v>
      </c>
      <c r="P59" t="s">
        <v>75</v>
      </c>
      <c r="Q59" t="s">
        <v>110</v>
      </c>
      <c r="R59" t="s">
        <v>110</v>
      </c>
      <c r="S59" t="s">
        <v>110</v>
      </c>
      <c r="T59" t="s">
        <v>110</v>
      </c>
      <c r="U59" t="s">
        <v>20</v>
      </c>
      <c r="V59" t="s">
        <v>110</v>
      </c>
      <c r="W59" t="s">
        <v>64</v>
      </c>
      <c r="X59" t="s">
        <v>65</v>
      </c>
      <c r="Y59" t="s">
        <v>110</v>
      </c>
      <c r="Z59" t="s">
        <v>473</v>
      </c>
      <c r="AA59">
        <v>4</v>
      </c>
      <c r="AB59">
        <v>4</v>
      </c>
      <c r="AC59" t="s">
        <v>62</v>
      </c>
      <c r="AD59" t="s">
        <v>50</v>
      </c>
      <c r="AE59" t="s">
        <v>474</v>
      </c>
      <c r="AF59">
        <v>4</v>
      </c>
      <c r="AG59" t="s">
        <v>110</v>
      </c>
      <c r="AH59" t="s">
        <v>110</v>
      </c>
      <c r="AI59" t="s">
        <v>110</v>
      </c>
      <c r="AJ59" t="s">
        <v>110</v>
      </c>
      <c r="AK59" t="s">
        <v>110</v>
      </c>
      <c r="AL59" t="s">
        <v>475</v>
      </c>
      <c r="AM59" t="s">
        <v>110</v>
      </c>
      <c r="AN59" t="s">
        <v>110</v>
      </c>
      <c r="AO59" t="s">
        <v>110</v>
      </c>
      <c r="AP59" t="s">
        <v>110</v>
      </c>
      <c r="AQ59" t="s">
        <v>88</v>
      </c>
      <c r="AR59">
        <v>4</v>
      </c>
      <c r="AS59">
        <v>4</v>
      </c>
      <c r="AT59" t="s">
        <v>62</v>
      </c>
      <c r="AU59" t="s">
        <v>80</v>
      </c>
      <c r="AV59" t="s">
        <v>87</v>
      </c>
      <c r="AW59" t="s">
        <v>85</v>
      </c>
      <c r="AX59" t="s">
        <v>68</v>
      </c>
      <c r="AY59" t="s">
        <v>59</v>
      </c>
      <c r="AZ59" t="s">
        <v>82</v>
      </c>
      <c r="BA59" t="s">
        <v>476</v>
      </c>
      <c r="BB59" t="s">
        <v>477</v>
      </c>
      <c r="BC59" t="s">
        <v>478</v>
      </c>
      <c r="BD59" t="s">
        <v>445</v>
      </c>
      <c r="BE59" s="67"/>
    </row>
    <row r="60" spans="1:57" s="65" customFormat="1" x14ac:dyDescent="0.2">
      <c r="A60" s="64"/>
      <c r="B60" s="79" t="s">
        <v>109</v>
      </c>
      <c r="C60" t="s">
        <v>183</v>
      </c>
      <c r="D60">
        <v>3</v>
      </c>
      <c r="E60">
        <v>3</v>
      </c>
      <c r="F60">
        <v>3</v>
      </c>
      <c r="G60">
        <v>3</v>
      </c>
      <c r="H60" t="s">
        <v>50</v>
      </c>
      <c r="I60" t="s">
        <v>50</v>
      </c>
      <c r="J60" t="s">
        <v>110</v>
      </c>
      <c r="K60" t="s">
        <v>110</v>
      </c>
      <c r="L60" t="s">
        <v>110</v>
      </c>
      <c r="M60" t="s">
        <v>110</v>
      </c>
      <c r="N60" t="s">
        <v>479</v>
      </c>
      <c r="O60" t="s">
        <v>52</v>
      </c>
      <c r="P60" t="s">
        <v>79</v>
      </c>
      <c r="Q60" t="s">
        <v>110</v>
      </c>
      <c r="R60" t="s">
        <v>110</v>
      </c>
      <c r="S60" t="s">
        <v>110</v>
      </c>
      <c r="T60" t="s">
        <v>19</v>
      </c>
      <c r="U60" t="s">
        <v>110</v>
      </c>
      <c r="V60" t="s">
        <v>110</v>
      </c>
      <c r="W60" t="s">
        <v>54</v>
      </c>
      <c r="X60" t="s">
        <v>65</v>
      </c>
      <c r="Y60" t="s">
        <v>110</v>
      </c>
      <c r="Z60" t="s">
        <v>106</v>
      </c>
      <c r="AA60">
        <v>3</v>
      </c>
      <c r="AB60">
        <v>2</v>
      </c>
      <c r="AC60" t="s">
        <v>50</v>
      </c>
      <c r="AD60" t="s">
        <v>50</v>
      </c>
      <c r="AE60" t="s">
        <v>480</v>
      </c>
      <c r="AF60">
        <v>3</v>
      </c>
      <c r="AG60" t="s">
        <v>110</v>
      </c>
      <c r="AH60" t="s">
        <v>110</v>
      </c>
      <c r="AI60" t="s">
        <v>110</v>
      </c>
      <c r="AJ60" t="s">
        <v>33</v>
      </c>
      <c r="AK60" t="s">
        <v>110</v>
      </c>
      <c r="AL60" t="s">
        <v>110</v>
      </c>
      <c r="AM60" t="s">
        <v>110</v>
      </c>
      <c r="AN60" t="s">
        <v>110</v>
      </c>
      <c r="AO60" t="s">
        <v>36</v>
      </c>
      <c r="AP60" t="s">
        <v>110</v>
      </c>
      <c r="AQ60" t="s">
        <v>110</v>
      </c>
      <c r="AR60">
        <v>3</v>
      </c>
      <c r="AS60">
        <v>3</v>
      </c>
      <c r="AT60" t="s">
        <v>50</v>
      </c>
      <c r="AU60" t="s">
        <v>73</v>
      </c>
      <c r="AV60" t="s">
        <v>87</v>
      </c>
      <c r="AW60" t="s">
        <v>85</v>
      </c>
      <c r="AX60" t="s">
        <v>58</v>
      </c>
      <c r="AY60" t="s">
        <v>69</v>
      </c>
      <c r="AZ60" t="s">
        <v>82</v>
      </c>
      <c r="BA60" t="s">
        <v>481</v>
      </c>
      <c r="BB60" t="s">
        <v>482</v>
      </c>
      <c r="BC60" t="s">
        <v>483</v>
      </c>
      <c r="BD60" t="s">
        <v>445</v>
      </c>
      <c r="BE60" s="67"/>
    </row>
    <row r="61" spans="1:57" s="65" customFormat="1" ht="15" customHeight="1" x14ac:dyDescent="0.2">
      <c r="A61" s="64"/>
      <c r="B61" s="79" t="s">
        <v>109</v>
      </c>
      <c r="C61" t="s">
        <v>184</v>
      </c>
      <c r="D61">
        <v>3</v>
      </c>
      <c r="E61">
        <v>3</v>
      </c>
      <c r="F61">
        <v>3</v>
      </c>
      <c r="G61">
        <v>3</v>
      </c>
      <c r="H61" t="s">
        <v>71</v>
      </c>
      <c r="I61" t="s">
        <v>50</v>
      </c>
      <c r="J61" t="s">
        <v>110</v>
      </c>
      <c r="K61" t="s">
        <v>110</v>
      </c>
      <c r="L61" t="s">
        <v>11</v>
      </c>
      <c r="M61" t="s">
        <v>110</v>
      </c>
      <c r="N61" t="s">
        <v>484</v>
      </c>
      <c r="O61" t="s">
        <v>52</v>
      </c>
      <c r="P61" t="s">
        <v>53</v>
      </c>
      <c r="Q61" t="s">
        <v>110</v>
      </c>
      <c r="R61" t="s">
        <v>110</v>
      </c>
      <c r="S61" t="s">
        <v>110</v>
      </c>
      <c r="T61" t="s">
        <v>110</v>
      </c>
      <c r="U61" t="s">
        <v>20</v>
      </c>
      <c r="V61" t="s">
        <v>110</v>
      </c>
      <c r="W61" t="s">
        <v>64</v>
      </c>
      <c r="X61" t="s">
        <v>110</v>
      </c>
      <c r="Y61" t="s">
        <v>485</v>
      </c>
      <c r="Z61" t="s">
        <v>486</v>
      </c>
      <c r="AA61">
        <v>3</v>
      </c>
      <c r="AB61">
        <v>3</v>
      </c>
      <c r="AC61" t="s">
        <v>62</v>
      </c>
      <c r="AD61" t="s">
        <v>50</v>
      </c>
      <c r="AE61" t="s">
        <v>487</v>
      </c>
      <c r="AF61">
        <v>3</v>
      </c>
      <c r="AG61" t="s">
        <v>110</v>
      </c>
      <c r="AH61" t="s">
        <v>110</v>
      </c>
      <c r="AI61" t="s">
        <v>110</v>
      </c>
      <c r="AJ61" t="s">
        <v>110</v>
      </c>
      <c r="AK61" t="s">
        <v>110</v>
      </c>
      <c r="AL61" t="s">
        <v>488</v>
      </c>
      <c r="AM61" t="s">
        <v>110</v>
      </c>
      <c r="AN61" t="s">
        <v>34</v>
      </c>
      <c r="AO61" t="s">
        <v>110</v>
      </c>
      <c r="AP61" t="s">
        <v>110</v>
      </c>
      <c r="AQ61" t="s">
        <v>110</v>
      </c>
      <c r="AR61">
        <v>3</v>
      </c>
      <c r="AS61">
        <v>3</v>
      </c>
      <c r="AT61" t="s">
        <v>62</v>
      </c>
      <c r="AU61" t="s">
        <v>80</v>
      </c>
      <c r="AV61" t="s">
        <v>87</v>
      </c>
      <c r="AW61" t="s">
        <v>85</v>
      </c>
      <c r="AX61" t="s">
        <v>68</v>
      </c>
      <c r="AY61" t="s">
        <v>69</v>
      </c>
      <c r="AZ61" t="s">
        <v>82</v>
      </c>
      <c r="BA61" t="s">
        <v>489</v>
      </c>
      <c r="BB61" t="s">
        <v>490</v>
      </c>
      <c r="BC61" t="s">
        <v>491</v>
      </c>
      <c r="BD61" t="s">
        <v>445</v>
      </c>
      <c r="BE61" s="67"/>
    </row>
    <row r="62" spans="1:57" ht="15" customHeight="1" x14ac:dyDescent="0.2">
      <c r="B62" s="79" t="s">
        <v>109</v>
      </c>
      <c r="C62" t="s">
        <v>185</v>
      </c>
      <c r="D62">
        <v>2</v>
      </c>
      <c r="E62">
        <v>3</v>
      </c>
      <c r="F62">
        <v>2</v>
      </c>
      <c r="G62">
        <v>1</v>
      </c>
      <c r="H62" t="s">
        <v>71</v>
      </c>
      <c r="I62" t="s">
        <v>51</v>
      </c>
      <c r="J62" t="s">
        <v>110</v>
      </c>
      <c r="K62" t="s">
        <v>110</v>
      </c>
      <c r="L62" t="s">
        <v>11</v>
      </c>
      <c r="M62" t="s">
        <v>110</v>
      </c>
      <c r="N62" t="s">
        <v>492</v>
      </c>
      <c r="O62" t="s">
        <v>52</v>
      </c>
      <c r="P62" t="s">
        <v>53</v>
      </c>
      <c r="Q62" t="s">
        <v>110</v>
      </c>
      <c r="R62" t="s">
        <v>110</v>
      </c>
      <c r="S62" t="s">
        <v>110</v>
      </c>
      <c r="T62" t="s">
        <v>110</v>
      </c>
      <c r="U62" t="s">
        <v>20</v>
      </c>
      <c r="V62" t="s">
        <v>110</v>
      </c>
      <c r="W62" t="s">
        <v>64</v>
      </c>
      <c r="X62" t="s">
        <v>65</v>
      </c>
      <c r="Y62" t="s">
        <v>110</v>
      </c>
      <c r="Z62" t="s">
        <v>493</v>
      </c>
      <c r="AA62">
        <v>3</v>
      </c>
      <c r="AB62">
        <v>3</v>
      </c>
      <c r="AC62" t="s">
        <v>62</v>
      </c>
      <c r="AD62" t="s">
        <v>50</v>
      </c>
      <c r="AE62" t="s">
        <v>494</v>
      </c>
      <c r="AF62">
        <v>3</v>
      </c>
      <c r="AG62" t="s">
        <v>110</v>
      </c>
      <c r="AH62" t="s">
        <v>110</v>
      </c>
      <c r="AI62" t="s">
        <v>110</v>
      </c>
      <c r="AJ62" t="s">
        <v>110</v>
      </c>
      <c r="AK62" t="s">
        <v>110</v>
      </c>
      <c r="AL62" t="s">
        <v>495</v>
      </c>
      <c r="AM62" t="s">
        <v>110</v>
      </c>
      <c r="AN62" t="s">
        <v>110</v>
      </c>
      <c r="AO62" t="s">
        <v>110</v>
      </c>
      <c r="AP62" t="s">
        <v>110</v>
      </c>
      <c r="AQ62" t="s">
        <v>496</v>
      </c>
      <c r="AR62">
        <v>3</v>
      </c>
      <c r="AS62">
        <v>2</v>
      </c>
      <c r="AT62" t="s">
        <v>62</v>
      </c>
      <c r="AU62" t="s">
        <v>80</v>
      </c>
      <c r="AV62" t="s">
        <v>87</v>
      </c>
      <c r="AW62" t="s">
        <v>67</v>
      </c>
      <c r="AX62" t="s">
        <v>68</v>
      </c>
      <c r="AY62" t="s">
        <v>69</v>
      </c>
      <c r="AZ62" t="s">
        <v>82</v>
      </c>
      <c r="BA62" t="s">
        <v>497</v>
      </c>
      <c r="BB62" t="s">
        <v>498</v>
      </c>
      <c r="BC62" t="s">
        <v>499</v>
      </c>
      <c r="BD62" t="s">
        <v>445</v>
      </c>
    </row>
    <row r="63" spans="1:57" ht="15" customHeight="1" x14ac:dyDescent="0.2">
      <c r="B63" s="79" t="s">
        <v>109</v>
      </c>
      <c r="C63" t="s">
        <v>186</v>
      </c>
      <c r="D63">
        <v>2</v>
      </c>
      <c r="E63">
        <v>1</v>
      </c>
      <c r="F63">
        <v>2</v>
      </c>
      <c r="G63">
        <v>1</v>
      </c>
      <c r="H63" t="s">
        <v>50</v>
      </c>
      <c r="I63" t="s">
        <v>51</v>
      </c>
      <c r="J63" t="s">
        <v>110</v>
      </c>
      <c r="K63" t="s">
        <v>110</v>
      </c>
      <c r="L63" t="s">
        <v>11</v>
      </c>
      <c r="M63" t="s">
        <v>110</v>
      </c>
      <c r="N63" t="s">
        <v>110</v>
      </c>
      <c r="O63" t="s">
        <v>52</v>
      </c>
      <c r="P63" t="s">
        <v>53</v>
      </c>
      <c r="Q63" t="s">
        <v>110</v>
      </c>
      <c r="R63" t="s">
        <v>110</v>
      </c>
      <c r="S63" t="s">
        <v>110</v>
      </c>
      <c r="T63" t="s">
        <v>19</v>
      </c>
      <c r="U63" t="s">
        <v>110</v>
      </c>
      <c r="V63" t="s">
        <v>110</v>
      </c>
      <c r="W63" t="s">
        <v>64</v>
      </c>
      <c r="X63" t="s">
        <v>110</v>
      </c>
      <c r="Y63" t="s">
        <v>500</v>
      </c>
      <c r="Z63" t="s">
        <v>501</v>
      </c>
      <c r="AA63">
        <v>2</v>
      </c>
      <c r="AB63">
        <v>2</v>
      </c>
      <c r="AC63" t="s">
        <v>50</v>
      </c>
      <c r="AD63" t="s">
        <v>50</v>
      </c>
      <c r="AE63" t="s">
        <v>502</v>
      </c>
      <c r="AF63">
        <v>2</v>
      </c>
      <c r="AG63" t="s">
        <v>110</v>
      </c>
      <c r="AH63" t="s">
        <v>110</v>
      </c>
      <c r="AI63" t="s">
        <v>110</v>
      </c>
      <c r="AJ63" t="s">
        <v>110</v>
      </c>
      <c r="AK63" t="s">
        <v>34</v>
      </c>
      <c r="AL63" t="s">
        <v>503</v>
      </c>
      <c r="AM63" t="s">
        <v>110</v>
      </c>
      <c r="AN63" t="s">
        <v>110</v>
      </c>
      <c r="AO63" t="s">
        <v>110</v>
      </c>
      <c r="AP63" t="s">
        <v>110</v>
      </c>
      <c r="AQ63" t="s">
        <v>504</v>
      </c>
      <c r="AR63">
        <v>2</v>
      </c>
      <c r="AS63">
        <v>2</v>
      </c>
      <c r="AT63" t="s">
        <v>50</v>
      </c>
      <c r="AU63" t="s">
        <v>73</v>
      </c>
      <c r="AV63" t="s">
        <v>87</v>
      </c>
      <c r="AW63" t="s">
        <v>67</v>
      </c>
      <c r="AX63" t="s">
        <v>77</v>
      </c>
      <c r="AY63" t="s">
        <v>69</v>
      </c>
      <c r="AZ63" t="s">
        <v>82</v>
      </c>
      <c r="BA63" t="s">
        <v>505</v>
      </c>
      <c r="BB63" t="s">
        <v>506</v>
      </c>
      <c r="BC63" t="s">
        <v>507</v>
      </c>
      <c r="BD63" t="s">
        <v>445</v>
      </c>
    </row>
    <row r="64" spans="1:57" ht="15" customHeight="1" x14ac:dyDescent="0.2">
      <c r="B64" s="79" t="s">
        <v>109</v>
      </c>
      <c r="C64" t="s">
        <v>187</v>
      </c>
      <c r="D64">
        <v>4</v>
      </c>
      <c r="E64">
        <v>4</v>
      </c>
      <c r="F64">
        <v>3</v>
      </c>
      <c r="G64">
        <v>3</v>
      </c>
      <c r="H64" t="s">
        <v>50</v>
      </c>
      <c r="I64" t="s">
        <v>51</v>
      </c>
      <c r="J64" t="s">
        <v>110</v>
      </c>
      <c r="K64" t="s">
        <v>110</v>
      </c>
      <c r="L64" t="s">
        <v>110</v>
      </c>
      <c r="M64" t="s">
        <v>110</v>
      </c>
      <c r="N64" t="s">
        <v>508</v>
      </c>
      <c r="O64" t="s">
        <v>52</v>
      </c>
      <c r="P64" t="s">
        <v>53</v>
      </c>
      <c r="Q64" t="s">
        <v>110</v>
      </c>
      <c r="R64" t="s">
        <v>110</v>
      </c>
      <c r="S64" t="s">
        <v>110</v>
      </c>
      <c r="T64" t="s">
        <v>19</v>
      </c>
      <c r="U64" t="s">
        <v>110</v>
      </c>
      <c r="V64" t="s">
        <v>110</v>
      </c>
      <c r="W64" t="s">
        <v>64</v>
      </c>
      <c r="X64" t="s">
        <v>110</v>
      </c>
      <c r="Y64" t="s">
        <v>500</v>
      </c>
      <c r="Z64" t="s">
        <v>509</v>
      </c>
      <c r="AA64">
        <v>3</v>
      </c>
      <c r="AB64">
        <v>2</v>
      </c>
      <c r="AC64" t="s">
        <v>50</v>
      </c>
      <c r="AD64" t="s">
        <v>50</v>
      </c>
      <c r="AE64" t="s">
        <v>510</v>
      </c>
      <c r="AF64">
        <v>4</v>
      </c>
      <c r="AG64" t="s">
        <v>110</v>
      </c>
      <c r="AH64" t="s">
        <v>110</v>
      </c>
      <c r="AI64" t="s">
        <v>110</v>
      </c>
      <c r="AJ64" t="s">
        <v>33</v>
      </c>
      <c r="AK64" t="s">
        <v>34</v>
      </c>
      <c r="AL64" t="s">
        <v>110</v>
      </c>
      <c r="AM64" t="s">
        <v>110</v>
      </c>
      <c r="AN64" t="s">
        <v>110</v>
      </c>
      <c r="AO64" t="s">
        <v>110</v>
      </c>
      <c r="AP64" t="s">
        <v>110</v>
      </c>
      <c r="AQ64" t="s">
        <v>511</v>
      </c>
      <c r="AR64">
        <v>3</v>
      </c>
      <c r="AS64">
        <v>3</v>
      </c>
      <c r="AT64" t="s">
        <v>50</v>
      </c>
      <c r="AU64" t="s">
        <v>73</v>
      </c>
      <c r="AV64" t="s">
        <v>87</v>
      </c>
      <c r="AW64" t="s">
        <v>85</v>
      </c>
      <c r="AX64" t="s">
        <v>58</v>
      </c>
      <c r="AY64" t="s">
        <v>81</v>
      </c>
      <c r="AZ64" t="s">
        <v>82</v>
      </c>
      <c r="BA64" t="s">
        <v>512</v>
      </c>
      <c r="BB64" t="s">
        <v>513</v>
      </c>
      <c r="BC64" t="s">
        <v>514</v>
      </c>
      <c r="BD64" t="s">
        <v>445</v>
      </c>
    </row>
    <row r="65" spans="2:56" ht="15" customHeight="1" x14ac:dyDescent="0.2">
      <c r="B65" s="79" t="s">
        <v>109</v>
      </c>
      <c r="C65" t="s">
        <v>188</v>
      </c>
      <c r="D65">
        <v>4</v>
      </c>
      <c r="E65">
        <v>4</v>
      </c>
      <c r="F65">
        <v>4</v>
      </c>
      <c r="G65">
        <v>2</v>
      </c>
      <c r="H65" t="s">
        <v>71</v>
      </c>
      <c r="I65" t="s">
        <v>50</v>
      </c>
      <c r="J65" t="s">
        <v>110</v>
      </c>
      <c r="K65" t="s">
        <v>110</v>
      </c>
      <c r="L65" t="s">
        <v>110</v>
      </c>
      <c r="M65" t="s">
        <v>110</v>
      </c>
      <c r="N65" t="s">
        <v>515</v>
      </c>
      <c r="O65" t="s">
        <v>52</v>
      </c>
      <c r="P65" t="s">
        <v>75</v>
      </c>
      <c r="Q65" t="s">
        <v>110</v>
      </c>
      <c r="R65" t="s">
        <v>110</v>
      </c>
      <c r="S65" t="s">
        <v>110</v>
      </c>
      <c r="T65" t="s">
        <v>19</v>
      </c>
      <c r="U65" t="s">
        <v>110</v>
      </c>
      <c r="V65" t="s">
        <v>110</v>
      </c>
      <c r="W65" t="s">
        <v>54</v>
      </c>
      <c r="X65" t="s">
        <v>65</v>
      </c>
      <c r="Y65" t="s">
        <v>110</v>
      </c>
      <c r="Z65" t="s">
        <v>509</v>
      </c>
      <c r="AA65">
        <v>4</v>
      </c>
      <c r="AB65">
        <v>3</v>
      </c>
      <c r="AC65" t="s">
        <v>62</v>
      </c>
      <c r="AD65" t="s">
        <v>50</v>
      </c>
      <c r="AE65" t="s">
        <v>516</v>
      </c>
      <c r="AF65">
        <v>3</v>
      </c>
      <c r="AG65" t="s">
        <v>110</v>
      </c>
      <c r="AH65" t="s">
        <v>110</v>
      </c>
      <c r="AI65" t="s">
        <v>110</v>
      </c>
      <c r="AJ65" t="s">
        <v>110</v>
      </c>
      <c r="AK65" t="s">
        <v>110</v>
      </c>
      <c r="AL65" t="s">
        <v>517</v>
      </c>
      <c r="AM65" t="s">
        <v>110</v>
      </c>
      <c r="AN65" t="s">
        <v>110</v>
      </c>
      <c r="AO65" t="s">
        <v>110</v>
      </c>
      <c r="AP65" t="s">
        <v>110</v>
      </c>
      <c r="AQ65" t="s">
        <v>518</v>
      </c>
      <c r="AR65">
        <v>4</v>
      </c>
      <c r="AS65">
        <v>4</v>
      </c>
      <c r="AT65" t="s">
        <v>50</v>
      </c>
      <c r="AU65" t="s">
        <v>80</v>
      </c>
      <c r="AV65" t="s">
        <v>87</v>
      </c>
      <c r="AW65" t="s">
        <v>57</v>
      </c>
      <c r="AX65" t="s">
        <v>68</v>
      </c>
      <c r="AY65" t="s">
        <v>69</v>
      </c>
      <c r="AZ65" t="s">
        <v>82</v>
      </c>
      <c r="BA65" t="s">
        <v>519</v>
      </c>
      <c r="BB65" t="s">
        <v>520</v>
      </c>
      <c r="BC65" t="s">
        <v>521</v>
      </c>
      <c r="BD65" t="s">
        <v>445</v>
      </c>
    </row>
    <row r="66" spans="2:56" ht="15" customHeight="1" x14ac:dyDescent="0.2">
      <c r="B66" s="79" t="s">
        <v>109</v>
      </c>
      <c r="C66" t="s">
        <v>189</v>
      </c>
      <c r="D66">
        <v>4</v>
      </c>
      <c r="E66">
        <v>4</v>
      </c>
      <c r="F66">
        <v>4</v>
      </c>
      <c r="G66">
        <v>2</v>
      </c>
      <c r="H66" t="s">
        <v>71</v>
      </c>
      <c r="I66" t="s">
        <v>50</v>
      </c>
      <c r="J66" t="s">
        <v>110</v>
      </c>
      <c r="K66" t="s">
        <v>110</v>
      </c>
      <c r="L66" t="s">
        <v>110</v>
      </c>
      <c r="M66" t="s">
        <v>110</v>
      </c>
      <c r="N66" t="s">
        <v>522</v>
      </c>
      <c r="O66" t="s">
        <v>52</v>
      </c>
      <c r="P66" t="s">
        <v>75</v>
      </c>
      <c r="Q66" t="s">
        <v>110</v>
      </c>
      <c r="R66" t="s">
        <v>110</v>
      </c>
      <c r="S66" t="s">
        <v>110</v>
      </c>
      <c r="T66" t="s">
        <v>110</v>
      </c>
      <c r="U66" t="s">
        <v>20</v>
      </c>
      <c r="V66" t="s">
        <v>110</v>
      </c>
      <c r="W66" t="s">
        <v>64</v>
      </c>
      <c r="X66" t="s">
        <v>65</v>
      </c>
      <c r="Y66" t="s">
        <v>110</v>
      </c>
      <c r="Z66" t="s">
        <v>212</v>
      </c>
      <c r="AA66">
        <v>4</v>
      </c>
      <c r="AB66">
        <v>4</v>
      </c>
      <c r="AC66" t="s">
        <v>62</v>
      </c>
      <c r="AD66" t="s">
        <v>62</v>
      </c>
      <c r="AE66" t="s">
        <v>523</v>
      </c>
      <c r="AF66">
        <v>4</v>
      </c>
      <c r="AG66" t="s">
        <v>110</v>
      </c>
      <c r="AH66" t="s">
        <v>110</v>
      </c>
      <c r="AI66" t="s">
        <v>110</v>
      </c>
      <c r="AJ66" t="s">
        <v>110</v>
      </c>
      <c r="AK66" t="s">
        <v>110</v>
      </c>
      <c r="AL66" t="s">
        <v>88</v>
      </c>
      <c r="AM66" t="s">
        <v>110</v>
      </c>
      <c r="AN66" t="s">
        <v>110</v>
      </c>
      <c r="AO66" t="s">
        <v>110</v>
      </c>
      <c r="AP66" t="s">
        <v>110</v>
      </c>
      <c r="AQ66" t="s">
        <v>524</v>
      </c>
      <c r="AR66">
        <v>4</v>
      </c>
      <c r="AS66">
        <v>4</v>
      </c>
      <c r="AT66" t="s">
        <v>62</v>
      </c>
      <c r="AU66" t="s">
        <v>80</v>
      </c>
      <c r="AV66" t="s">
        <v>87</v>
      </c>
      <c r="AW66" t="s">
        <v>57</v>
      </c>
      <c r="AX66" t="s">
        <v>68</v>
      </c>
      <c r="AY66" t="s">
        <v>69</v>
      </c>
      <c r="AZ66" t="s">
        <v>82</v>
      </c>
      <c r="BA66" t="s">
        <v>525</v>
      </c>
      <c r="BB66" t="s">
        <v>526</v>
      </c>
      <c r="BC66" t="s">
        <v>527</v>
      </c>
      <c r="BD66" t="s">
        <v>445</v>
      </c>
    </row>
    <row r="67" spans="2:56" ht="15" customHeight="1" x14ac:dyDescent="0.2">
      <c r="B67" t="s">
        <v>61</v>
      </c>
      <c r="C67" t="s">
        <v>190</v>
      </c>
      <c r="D67">
        <v>4</v>
      </c>
      <c r="E67">
        <v>3</v>
      </c>
      <c r="F67">
        <v>3</v>
      </c>
      <c r="G67">
        <v>3</v>
      </c>
      <c r="H67" t="s">
        <v>50</v>
      </c>
      <c r="I67" t="s">
        <v>50</v>
      </c>
      <c r="J67" t="s">
        <v>110</v>
      </c>
      <c r="K67" t="s">
        <v>10</v>
      </c>
      <c r="L67" t="s">
        <v>110</v>
      </c>
      <c r="M67" t="s">
        <v>110</v>
      </c>
      <c r="N67" t="s">
        <v>110</v>
      </c>
      <c r="O67" t="s">
        <v>72</v>
      </c>
      <c r="P67" t="s">
        <v>75</v>
      </c>
      <c r="Q67" t="s">
        <v>110</v>
      </c>
      <c r="R67" t="s">
        <v>110</v>
      </c>
      <c r="S67" t="s">
        <v>110</v>
      </c>
      <c r="T67" t="s">
        <v>110</v>
      </c>
      <c r="U67" t="s">
        <v>20</v>
      </c>
      <c r="V67" t="s">
        <v>110</v>
      </c>
      <c r="W67" t="s">
        <v>64</v>
      </c>
      <c r="X67" t="s">
        <v>65</v>
      </c>
      <c r="Y67" t="s">
        <v>110</v>
      </c>
      <c r="Z67" t="s">
        <v>107</v>
      </c>
      <c r="AA67">
        <v>4</v>
      </c>
      <c r="AB67">
        <v>3</v>
      </c>
      <c r="AC67" t="s">
        <v>62</v>
      </c>
      <c r="AD67" t="s">
        <v>50</v>
      </c>
      <c r="AE67" t="s">
        <v>528</v>
      </c>
      <c r="AF67">
        <v>4</v>
      </c>
      <c r="AG67" t="s">
        <v>110</v>
      </c>
      <c r="AH67" t="s">
        <v>110</v>
      </c>
      <c r="AI67" t="s">
        <v>110</v>
      </c>
      <c r="AJ67" t="s">
        <v>110</v>
      </c>
      <c r="AK67" t="s">
        <v>34</v>
      </c>
      <c r="AL67" t="s">
        <v>110</v>
      </c>
      <c r="AM67" t="s">
        <v>110</v>
      </c>
      <c r="AN67" t="s">
        <v>34</v>
      </c>
      <c r="AO67" t="s">
        <v>110</v>
      </c>
      <c r="AP67" t="s">
        <v>110</v>
      </c>
      <c r="AQ67" t="s">
        <v>110</v>
      </c>
      <c r="AR67">
        <v>4</v>
      </c>
      <c r="AS67">
        <v>4</v>
      </c>
      <c r="AT67" t="s">
        <v>62</v>
      </c>
      <c r="AU67" t="s">
        <v>80</v>
      </c>
      <c r="AV67" t="s">
        <v>87</v>
      </c>
      <c r="AW67" t="s">
        <v>85</v>
      </c>
      <c r="AX67" t="s">
        <v>68</v>
      </c>
      <c r="AY67" t="s">
        <v>81</v>
      </c>
      <c r="AZ67" t="s">
        <v>82</v>
      </c>
      <c r="BA67" t="s">
        <v>529</v>
      </c>
      <c r="BB67" t="s">
        <v>530</v>
      </c>
      <c r="BC67" t="s">
        <v>531</v>
      </c>
      <c r="BD67" t="s">
        <v>114</v>
      </c>
    </row>
    <row r="68" spans="2:56" ht="15" customHeight="1" x14ac:dyDescent="0.2">
      <c r="B68" t="s">
        <v>61</v>
      </c>
      <c r="C68" t="s">
        <v>191</v>
      </c>
      <c r="D68">
        <v>2</v>
      </c>
      <c r="E68">
        <v>2</v>
      </c>
      <c r="F68">
        <v>1</v>
      </c>
      <c r="G68">
        <v>2</v>
      </c>
      <c r="H68" t="s">
        <v>74</v>
      </c>
      <c r="I68" t="s">
        <v>62</v>
      </c>
      <c r="J68" t="s">
        <v>110</v>
      </c>
      <c r="K68" t="s">
        <v>10</v>
      </c>
      <c r="L68" t="s">
        <v>110</v>
      </c>
      <c r="M68" t="s">
        <v>110</v>
      </c>
      <c r="N68" t="s">
        <v>110</v>
      </c>
      <c r="O68" t="s">
        <v>52</v>
      </c>
      <c r="P68" t="s">
        <v>75</v>
      </c>
      <c r="Q68" t="s">
        <v>110</v>
      </c>
      <c r="R68" t="s">
        <v>110</v>
      </c>
      <c r="S68" t="s">
        <v>110</v>
      </c>
      <c r="T68" t="s">
        <v>19</v>
      </c>
      <c r="U68" t="s">
        <v>110</v>
      </c>
      <c r="V68" t="s">
        <v>110</v>
      </c>
      <c r="W68" t="s">
        <v>54</v>
      </c>
      <c r="X68" t="s">
        <v>65</v>
      </c>
      <c r="Y68" t="s">
        <v>110</v>
      </c>
      <c r="Z68" t="s">
        <v>120</v>
      </c>
      <c r="AA68">
        <v>3</v>
      </c>
      <c r="AB68">
        <v>3</v>
      </c>
      <c r="AC68" t="s">
        <v>50</v>
      </c>
      <c r="AD68" t="s">
        <v>50</v>
      </c>
      <c r="AE68" t="s">
        <v>532</v>
      </c>
      <c r="AF68">
        <v>3</v>
      </c>
      <c r="AG68" t="s">
        <v>110</v>
      </c>
      <c r="AH68" t="s">
        <v>110</v>
      </c>
      <c r="AI68" t="s">
        <v>110</v>
      </c>
      <c r="AJ68" t="s">
        <v>110</v>
      </c>
      <c r="AK68" t="s">
        <v>34</v>
      </c>
      <c r="AL68" t="s">
        <v>110</v>
      </c>
      <c r="AM68" t="s">
        <v>110</v>
      </c>
      <c r="AN68" t="s">
        <v>34</v>
      </c>
      <c r="AO68" t="s">
        <v>110</v>
      </c>
      <c r="AP68" t="s">
        <v>110</v>
      </c>
      <c r="AQ68" t="s">
        <v>110</v>
      </c>
      <c r="AR68">
        <v>2</v>
      </c>
      <c r="AS68">
        <v>3</v>
      </c>
      <c r="AT68" t="s">
        <v>50</v>
      </c>
      <c r="AU68" t="s">
        <v>80</v>
      </c>
      <c r="AV68" t="s">
        <v>84</v>
      </c>
      <c r="AW68" t="s">
        <v>85</v>
      </c>
      <c r="AX68" t="s">
        <v>58</v>
      </c>
      <c r="AY68" t="s">
        <v>59</v>
      </c>
      <c r="AZ68" t="s">
        <v>60</v>
      </c>
      <c r="BA68" t="s">
        <v>533</v>
      </c>
      <c r="BB68" t="s">
        <v>534</v>
      </c>
      <c r="BC68" t="s">
        <v>535</v>
      </c>
      <c r="BD68" t="s">
        <v>114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85"/>
  <sheetViews>
    <sheetView topLeftCell="C1" zoomScale="150" zoomScaleNormal="150" zoomScalePageLayoutView="150" workbookViewId="0">
      <pane xSplit="1" ySplit="4" topLeftCell="X56" activePane="bottomRight" state="frozen"/>
      <selection activeCell="C1" sqref="C1"/>
      <selection pane="topRight" activeCell="D1" sqref="D1"/>
      <selection pane="bottomLeft" activeCell="C4" sqref="C4"/>
      <selection pane="bottomRight" activeCell="BG72" sqref="BG72"/>
    </sheetView>
  </sheetViews>
  <sheetFormatPr baseColWidth="10" defaultColWidth="8.83203125" defaultRowHeight="15" x14ac:dyDescent="0.2"/>
  <cols>
    <col min="1" max="2" width="0" hidden="1" customWidth="1"/>
    <col min="3" max="3" width="20.1640625" customWidth="1"/>
    <col min="5" max="5" width="12.5" customWidth="1"/>
    <col min="6" max="6" width="11.5" customWidth="1"/>
    <col min="7" max="7" width="12.1640625" customWidth="1"/>
    <col min="8" max="8" width="0" style="7" hidden="1" customWidth="1"/>
    <col min="9" max="9" width="0" style="14" hidden="1" customWidth="1"/>
    <col min="10" max="13" width="0" style="15" hidden="1" customWidth="1"/>
    <col min="14" max="14" width="0" style="16" hidden="1" customWidth="1"/>
    <col min="15" max="15" width="0" style="7" hidden="1" customWidth="1"/>
    <col min="16" max="22" width="0" style="21" hidden="1" customWidth="1"/>
    <col min="26" max="26" width="0" style="14" hidden="1" customWidth="1"/>
    <col min="31" max="31" width="14.1640625" style="21" hidden="1" customWidth="1"/>
    <col min="33" max="35" width="0" style="21" hidden="1" customWidth="1"/>
    <col min="36" max="36" width="13.1640625" style="21" hidden="1" customWidth="1"/>
    <col min="37" max="43" width="0" style="21" hidden="1" customWidth="1"/>
    <col min="46" max="46" width="9.1640625" customWidth="1"/>
    <col min="47" max="52" width="0" style="7" hidden="1" customWidth="1"/>
    <col min="53" max="56" width="0" hidden="1" customWidth="1"/>
    <col min="57" max="57" width="8.83203125" style="59"/>
  </cols>
  <sheetData>
    <row r="1" spans="1:57" ht="177" customHeight="1" thickBot="1" x14ac:dyDescent="0.25">
      <c r="A1" s="1" t="s">
        <v>0</v>
      </c>
      <c r="B1" s="2" t="s">
        <v>1</v>
      </c>
      <c r="C1" s="2" t="s">
        <v>2</v>
      </c>
      <c r="D1" s="2" t="s">
        <v>3</v>
      </c>
      <c r="E1" s="2" t="s">
        <v>4</v>
      </c>
      <c r="F1" s="2" t="s">
        <v>5</v>
      </c>
      <c r="G1" s="2" t="s">
        <v>6</v>
      </c>
      <c r="H1" s="5" t="s">
        <v>7</v>
      </c>
      <c r="I1" s="9" t="s">
        <v>8</v>
      </c>
      <c r="J1" s="10" t="s">
        <v>9</v>
      </c>
      <c r="K1" s="10" t="s">
        <v>10</v>
      </c>
      <c r="L1" s="10" t="s">
        <v>11</v>
      </c>
      <c r="M1" s="10" t="s">
        <v>12</v>
      </c>
      <c r="N1" s="11" t="s">
        <v>13</v>
      </c>
      <c r="O1" s="5" t="s">
        <v>14</v>
      </c>
      <c r="P1" s="19" t="s">
        <v>15</v>
      </c>
      <c r="Q1" s="19" t="s">
        <v>16</v>
      </c>
      <c r="R1" s="19" t="s">
        <v>17</v>
      </c>
      <c r="S1" s="19" t="s">
        <v>18</v>
      </c>
      <c r="T1" s="19" t="s">
        <v>19</v>
      </c>
      <c r="U1" s="19" t="s">
        <v>20</v>
      </c>
      <c r="V1" s="19" t="s">
        <v>13</v>
      </c>
      <c r="W1" s="2" t="s">
        <v>21</v>
      </c>
      <c r="X1" s="46" t="s">
        <v>22</v>
      </c>
      <c r="Y1" s="2" t="s">
        <v>13</v>
      </c>
      <c r="Z1" s="9" t="s">
        <v>23</v>
      </c>
      <c r="AA1" s="2" t="s">
        <v>24</v>
      </c>
      <c r="AB1" s="2" t="s">
        <v>25</v>
      </c>
      <c r="AC1" s="46" t="s">
        <v>26</v>
      </c>
      <c r="AD1" s="46" t="s">
        <v>27</v>
      </c>
      <c r="AE1" s="19" t="s">
        <v>28</v>
      </c>
      <c r="AF1" s="2" t="s">
        <v>29</v>
      </c>
      <c r="AG1" s="19" t="s">
        <v>30</v>
      </c>
      <c r="AH1" s="19" t="s">
        <v>31</v>
      </c>
      <c r="AI1" s="19" t="s">
        <v>32</v>
      </c>
      <c r="AJ1" s="19" t="s">
        <v>33</v>
      </c>
      <c r="AK1" s="19" t="s">
        <v>34</v>
      </c>
      <c r="AL1" s="19" t="s">
        <v>13</v>
      </c>
      <c r="AM1" s="19" t="s">
        <v>35</v>
      </c>
      <c r="AN1" s="19" t="s">
        <v>34</v>
      </c>
      <c r="AO1" s="19" t="s">
        <v>36</v>
      </c>
      <c r="AP1" s="19" t="s">
        <v>37</v>
      </c>
      <c r="AQ1" s="19" t="s">
        <v>13</v>
      </c>
      <c r="AR1" s="2" t="s">
        <v>38</v>
      </c>
      <c r="AS1" s="2" t="s">
        <v>39</v>
      </c>
      <c r="AT1" s="46" t="s">
        <v>40</v>
      </c>
      <c r="AU1" s="5" t="s">
        <v>41</v>
      </c>
      <c r="AV1" s="5" t="s">
        <v>42</v>
      </c>
      <c r="AW1" s="5" t="s">
        <v>43</v>
      </c>
      <c r="AX1" s="5" t="s">
        <v>44</v>
      </c>
      <c r="AY1" s="5" t="s">
        <v>45</v>
      </c>
      <c r="AZ1" s="5" t="s">
        <v>46</v>
      </c>
      <c r="BA1" s="2" t="s">
        <v>47</v>
      </c>
      <c r="BB1" s="2" t="s">
        <v>48</v>
      </c>
      <c r="BC1" s="2" t="s">
        <v>49</v>
      </c>
      <c r="BE1" s="58"/>
    </row>
    <row r="2" spans="1:57" x14ac:dyDescent="0.2">
      <c r="A2" s="3"/>
      <c r="B2" s="4"/>
      <c r="C2" s="18" t="s">
        <v>101</v>
      </c>
      <c r="D2" s="4">
        <v>4</v>
      </c>
      <c r="E2" s="4">
        <v>4</v>
      </c>
      <c r="F2" s="4">
        <v>4</v>
      </c>
      <c r="G2" s="4">
        <v>4</v>
      </c>
      <c r="H2" s="6"/>
      <c r="I2" s="12"/>
      <c r="J2" s="8"/>
      <c r="K2" s="8"/>
      <c r="L2" s="8"/>
      <c r="M2" s="8"/>
      <c r="N2" s="13"/>
      <c r="O2" s="6"/>
      <c r="P2" s="20"/>
      <c r="Q2" s="20"/>
      <c r="R2" s="20"/>
      <c r="S2" s="20"/>
      <c r="T2" s="20"/>
      <c r="U2" s="20"/>
      <c r="V2" s="20"/>
      <c r="W2" s="57">
        <v>1</v>
      </c>
      <c r="X2" s="57">
        <v>1</v>
      </c>
      <c r="Y2" s="4"/>
      <c r="Z2" s="12"/>
      <c r="AA2" s="4">
        <v>4</v>
      </c>
      <c r="AB2" s="4">
        <v>4</v>
      </c>
      <c r="AC2" s="56">
        <v>4</v>
      </c>
      <c r="AD2" s="56">
        <v>4</v>
      </c>
      <c r="AE2" s="20"/>
      <c r="AF2" s="4">
        <v>4</v>
      </c>
      <c r="AG2" s="20"/>
      <c r="AH2" s="20"/>
      <c r="AI2" s="20"/>
      <c r="AJ2" s="20"/>
      <c r="AK2" s="20"/>
      <c r="AL2" s="20"/>
      <c r="AM2" s="20"/>
      <c r="AN2" s="20"/>
      <c r="AO2" s="20"/>
      <c r="AP2" s="20"/>
      <c r="AQ2" s="20"/>
      <c r="AR2" s="4">
        <v>4</v>
      </c>
      <c r="AS2" s="4">
        <v>4</v>
      </c>
      <c r="AT2" s="56">
        <v>4</v>
      </c>
      <c r="AU2" s="6"/>
      <c r="AV2" s="6"/>
      <c r="AW2" s="6"/>
      <c r="AX2" s="6"/>
      <c r="AY2" s="6"/>
      <c r="AZ2" s="6"/>
      <c r="BA2" s="4"/>
      <c r="BB2" s="4"/>
      <c r="BC2" s="4"/>
      <c r="BE2" s="59">
        <f>SUMPRODUCT(D$4:AT$4,D2:AT2)</f>
        <v>3.7750000000000004</v>
      </c>
    </row>
    <row r="3" spans="1:57" ht="21" customHeight="1" x14ac:dyDescent="0.2">
      <c r="A3" s="3"/>
      <c r="B3" s="4"/>
      <c r="C3" s="4"/>
      <c r="D3" s="54">
        <v>0.25</v>
      </c>
      <c r="F3" s="4"/>
      <c r="G3" s="4"/>
      <c r="H3" s="6"/>
      <c r="I3" s="12"/>
      <c r="J3" s="8"/>
      <c r="K3" s="8"/>
      <c r="L3" s="8"/>
      <c r="M3" s="8"/>
      <c r="N3" s="13"/>
      <c r="O3" s="6"/>
      <c r="P3" s="20"/>
      <c r="Q3" s="20"/>
      <c r="R3" s="20"/>
      <c r="S3" s="20"/>
      <c r="T3" s="20"/>
      <c r="U3" s="20"/>
      <c r="V3" s="20"/>
      <c r="W3" s="4"/>
      <c r="X3" s="4"/>
      <c r="Y3" s="4"/>
      <c r="Z3" s="12"/>
      <c r="AA3" s="55">
        <v>0.1</v>
      </c>
      <c r="AB3" s="4"/>
      <c r="AC3" s="55">
        <v>0.2</v>
      </c>
      <c r="AD3" s="4"/>
      <c r="AE3" s="20"/>
      <c r="AF3" s="55">
        <v>0.2</v>
      </c>
      <c r="AG3" s="20"/>
      <c r="AH3" s="20"/>
      <c r="AI3" s="20"/>
      <c r="AJ3" s="20"/>
      <c r="AK3" s="20"/>
      <c r="AL3" s="20"/>
      <c r="AM3" s="20"/>
      <c r="AN3" s="20"/>
      <c r="AO3" s="20"/>
      <c r="AP3" s="20"/>
      <c r="AQ3" s="20"/>
      <c r="AR3" s="4"/>
      <c r="AS3" s="47"/>
      <c r="AT3" s="55">
        <v>0.25</v>
      </c>
      <c r="AU3" s="6"/>
      <c r="AV3" s="6"/>
      <c r="AW3" s="6"/>
      <c r="AX3" s="6"/>
      <c r="AY3" s="6"/>
      <c r="AZ3" s="6"/>
      <c r="BA3" s="4"/>
      <c r="BB3" s="4"/>
      <c r="BC3" s="4"/>
      <c r="BE3" s="62">
        <f>SUM(D3:AT3)</f>
        <v>1</v>
      </c>
    </row>
    <row r="4" spans="1:57" ht="18" customHeight="1" x14ac:dyDescent="0.2">
      <c r="A4" s="3"/>
      <c r="B4" s="4"/>
      <c r="C4" s="4"/>
      <c r="D4" s="48">
        <v>0.05</v>
      </c>
      <c r="E4" s="48">
        <v>0.05</v>
      </c>
      <c r="F4" s="48">
        <v>0.05</v>
      </c>
      <c r="G4" s="48">
        <v>2.5000000000000001E-2</v>
      </c>
      <c r="H4" s="49"/>
      <c r="I4" s="50"/>
      <c r="J4" s="51"/>
      <c r="K4" s="51"/>
      <c r="L4" s="51"/>
      <c r="M4" s="51"/>
      <c r="N4" s="52"/>
      <c r="O4" s="49"/>
      <c r="P4" s="53"/>
      <c r="Q4" s="53"/>
      <c r="R4" s="53"/>
      <c r="S4" s="53"/>
      <c r="T4" s="53"/>
      <c r="U4" s="53"/>
      <c r="V4" s="53"/>
      <c r="W4" s="48">
        <v>2.5000000000000001E-2</v>
      </c>
      <c r="X4" s="48">
        <v>0.05</v>
      </c>
      <c r="Y4" s="48"/>
      <c r="Z4" s="50"/>
      <c r="AA4" s="48">
        <v>0.05</v>
      </c>
      <c r="AB4" s="48">
        <v>0.05</v>
      </c>
      <c r="AC4" s="48">
        <v>0.1</v>
      </c>
      <c r="AD4" s="48">
        <v>0.1</v>
      </c>
      <c r="AE4" s="53"/>
      <c r="AF4" s="48">
        <v>0.1</v>
      </c>
      <c r="AG4" s="53"/>
      <c r="AH4" s="53"/>
      <c r="AI4" s="53"/>
      <c r="AJ4" s="53"/>
      <c r="AK4" s="53"/>
      <c r="AL4" s="53"/>
      <c r="AM4" s="53"/>
      <c r="AN4" s="53"/>
      <c r="AO4" s="53"/>
      <c r="AP4" s="53"/>
      <c r="AQ4" s="53"/>
      <c r="AR4" s="48">
        <v>0.05</v>
      </c>
      <c r="AS4" s="48">
        <v>0.05</v>
      </c>
      <c r="AT4" s="48">
        <v>0.25</v>
      </c>
      <c r="AU4" s="6"/>
      <c r="AV4" s="6"/>
      <c r="AW4" s="6"/>
      <c r="AX4" s="6"/>
      <c r="AY4" s="6"/>
      <c r="AZ4" s="6"/>
      <c r="BA4" s="4"/>
      <c r="BB4" s="4"/>
      <c r="BC4" s="4"/>
      <c r="BE4" s="62">
        <f>SUM(D4:AT4)</f>
        <v>1</v>
      </c>
    </row>
    <row r="5" spans="1:57" x14ac:dyDescent="0.2">
      <c r="A5">
        <f>results!A3</f>
        <v>0</v>
      </c>
      <c r="B5" t="str">
        <f>results!B3</f>
        <v>Madhulika Sachdeva</v>
      </c>
      <c r="C5" t="str">
        <f>results!C3</f>
        <v>Waitrr</v>
      </c>
      <c r="D5">
        <f>results!D3</f>
        <v>4</v>
      </c>
      <c r="E5">
        <f>results!E3</f>
        <v>3</v>
      </c>
      <c r="F5">
        <f>results!F3</f>
        <v>2</v>
      </c>
      <c r="G5">
        <f>results!G3</f>
        <v>1</v>
      </c>
      <c r="H5" s="7" t="str">
        <f>results!H3</f>
        <v>Medium</v>
      </c>
      <c r="I5" s="14" t="str">
        <f>results!I3</f>
        <v>Low</v>
      </c>
      <c r="J5" s="15" t="str">
        <f>results!J3</f>
        <v/>
      </c>
      <c r="K5" s="15" t="str">
        <f>results!K3</f>
        <v/>
      </c>
      <c r="L5" s="15" t="str">
        <f>results!L3</f>
        <v>Distribution Leverage</v>
      </c>
      <c r="M5" s="15" t="str">
        <f>results!M3</f>
        <v>Geographic Presence</v>
      </c>
      <c r="N5" s="16" t="str">
        <f>results!N3</f>
        <v/>
      </c>
      <c r="O5" s="7" t="str">
        <f>results!O3</f>
        <v>Medium(12-24 Months)</v>
      </c>
      <c r="P5" s="21" t="str">
        <f>results!P3</f>
        <v>2-3 Countries</v>
      </c>
      <c r="Q5" s="21" t="str">
        <f>results!Q3</f>
        <v/>
      </c>
      <c r="R5" s="21" t="str">
        <f>results!R3</f>
        <v/>
      </c>
      <c r="S5" s="21" t="str">
        <f>results!S3</f>
        <v/>
      </c>
      <c r="T5" s="21" t="str">
        <f>results!T3</f>
        <v>Some Paid Customers</v>
      </c>
      <c r="U5" s="21" t="str">
        <f>results!U3</f>
        <v/>
      </c>
      <c r="V5" s="21" t="str">
        <f>results!V3</f>
        <v/>
      </c>
      <c r="W5" t="str">
        <f>results!W3</f>
        <v>1</v>
      </c>
      <c r="X5">
        <f>IF(results!X3="Yes",1,0)</f>
        <v>1</v>
      </c>
      <c r="Y5" t="str">
        <f>results!Y3</f>
        <v/>
      </c>
      <c r="Z5" s="14" t="str">
        <f>results!Z3</f>
        <v>D,C,A</v>
      </c>
      <c r="AA5">
        <f>results!AA3</f>
        <v>3</v>
      </c>
      <c r="AB5">
        <f>results!AB3</f>
        <v>3</v>
      </c>
      <c r="AC5">
        <f>IF(results!AC3="Low",0,IF(results!AC3="High",4,2))</f>
        <v>2</v>
      </c>
      <c r="AD5">
        <f>IF(results!AD3="Low",0,IF(results!AD3="High",4,2))</f>
        <v>2</v>
      </c>
      <c r="AE5" s="21" t="str">
        <f>results!AE3</f>
        <v>Business experience and domain knowledge, an early mover in SG market, passion, willingness to listen</v>
      </c>
      <c r="AF5">
        <f>results!AF3</f>
        <v>4</v>
      </c>
      <c r="AG5" s="21" t="str">
        <f>results!AG3</f>
        <v/>
      </c>
      <c r="AH5" s="21" t="str">
        <f>results!AH3</f>
        <v>No Tech Leadership</v>
      </c>
      <c r="AI5" s="21" t="str">
        <f>results!AI3</f>
        <v/>
      </c>
      <c r="AJ5" s="21" t="str">
        <f>results!AJ3</f>
        <v/>
      </c>
      <c r="AK5" s="21" t="str">
        <f>results!AK3</f>
        <v>Marketing</v>
      </c>
      <c r="AL5" s="21" t="str">
        <f>results!AL3</f>
        <v/>
      </c>
      <c r="AM5" s="21" t="str">
        <f>results!AM3</f>
        <v/>
      </c>
      <c r="AN5" s="21" t="str">
        <f>results!AN3</f>
        <v>Marketing</v>
      </c>
      <c r="AO5" s="21" t="str">
        <f>results!AO3</f>
        <v/>
      </c>
      <c r="AP5" s="21" t="str">
        <f>results!AP3</f>
        <v/>
      </c>
      <c r="AQ5" s="21" t="str">
        <f>results!AQ3</f>
        <v/>
      </c>
      <c r="AR5">
        <f>results!AR3</f>
        <v>3</v>
      </c>
      <c r="AS5">
        <f>results!AS3</f>
        <v>3</v>
      </c>
      <c r="AT5">
        <f>IF(results!AT3="Low",0,IF(results!AT3="High",4,2))</f>
        <v>4</v>
      </c>
      <c r="AU5" s="7" t="str">
        <f>results!AU3</f>
        <v>Highly relevant backgrounds</v>
      </c>
      <c r="AV5" s="7" t="str">
        <f>results!AV3</f>
        <v>High (&gt;200 M)</v>
      </c>
      <c r="AW5" s="7" t="str">
        <f>results!AW3</f>
        <v>No technological barriers</v>
      </c>
      <c r="AX5" s="7" t="str">
        <f>results!AX3</f>
        <v>Conditional on certain key events</v>
      </c>
      <c r="AY5" s="7" t="str">
        <f>results!AY3</f>
        <v>Steady revenues with need to scale</v>
      </c>
      <c r="AZ5" s="7" t="str">
        <f>results!AZ3</f>
        <v>Differentiated and strong product-market fit</v>
      </c>
      <c r="BA5" t="str">
        <f>results!BA3</f>
        <v>I think Waitrr can provide strong benefits to both diners and restaurants while relieving significant friction from the dining experience on both sides of the table. There is a great product-market fit. I like the experience and passion the founder brings to the table. The solution itself is not unique or defensible on tech, there are similar players in the US and Europe. But Waitrr has early traction in the market and there are huge opportunities in APAC if they can move early and scale up fast. Founder needs to bring in senior talent in technology, marketing and analytics who can help drive consumer behaviour changes, find opportunities to monetise consumer insights data on both micro and macro level and figure out if how can they grow their value for partners and users. Take Opentable for example. It started out as a reservation platform and today the system is a fixture in restaurants and its services have grown to include reviews, rewards, recommendations, and (most recently) payments. As I said, this is not a deep tech space,  they key to success is a good product, quick scale up and building differentiation to stave of competition. If they stay focussed on the problem - how can I help restaurant businesses be more successful, I think that is they key. Highly RECOMMEND taking a good look at this startup. There is potential with the right team in place.</v>
      </c>
      <c r="BB5" t="str">
        <f>results!BB3</f>
        <v>2018-01-25 00:50:14</v>
      </c>
      <c r="BC5" t="str">
        <f>results!BC3</f>
        <v>2018-01-25 02:07:24</v>
      </c>
      <c r="BD5" t="str">
        <f>results!BD3</f>
        <v>118398a4bd</v>
      </c>
      <c r="BE5" s="60">
        <f>SUMPRODUCT(D$4:AT$4,D5:AT5)</f>
        <v>2.9249999999999998</v>
      </c>
    </row>
    <row r="6" spans="1:57" x14ac:dyDescent="0.2">
      <c r="A6">
        <f>results!A4</f>
        <v>0</v>
      </c>
      <c r="B6" t="str">
        <f>results!B4</f>
        <v>Madhulika Sachdeva</v>
      </c>
      <c r="C6" t="str">
        <f>results!C4</f>
        <v>BYKidO</v>
      </c>
      <c r="D6">
        <f>results!D4</f>
        <v>2</v>
      </c>
      <c r="E6">
        <f>results!E4</f>
        <v>2</v>
      </c>
      <c r="F6">
        <f>results!F4</f>
        <v>1</v>
      </c>
      <c r="G6">
        <f>results!G4</f>
        <v>1</v>
      </c>
      <c r="H6" s="7" t="str">
        <f>results!H4</f>
        <v>Medium</v>
      </c>
      <c r="I6" s="14" t="str">
        <f>results!I4</f>
        <v>High</v>
      </c>
      <c r="J6" s="15" t="str">
        <f>results!J4</f>
        <v/>
      </c>
      <c r="K6" s="15" t="str">
        <f>results!K4</f>
        <v>Superior Quality</v>
      </c>
      <c r="L6" s="15" t="str">
        <f>results!L4</f>
        <v>Distribution Leverage</v>
      </c>
      <c r="M6" s="15" t="str">
        <f>results!M4</f>
        <v>Geographic Presence</v>
      </c>
      <c r="N6" s="16" t="str">
        <f>results!N4</f>
        <v/>
      </c>
      <c r="O6" s="7" t="str">
        <f>results!O4</f>
        <v>Low(&lt;12 Months)</v>
      </c>
      <c r="P6" s="21" t="str">
        <f>results!P4</f>
        <v>Home Country</v>
      </c>
      <c r="Q6" s="21" t="str">
        <f>results!Q4</f>
        <v/>
      </c>
      <c r="R6" s="21" t="str">
        <f>results!R4</f>
        <v/>
      </c>
      <c r="S6" s="21" t="str">
        <f>results!S4</f>
        <v/>
      </c>
      <c r="T6" s="21" t="str">
        <f>results!T4</f>
        <v>Some Paid Customers</v>
      </c>
      <c r="U6" s="21" t="str">
        <f>results!U4</f>
        <v/>
      </c>
      <c r="V6" s="21" t="str">
        <f>results!V4</f>
        <v/>
      </c>
      <c r="W6" t="str">
        <f>results!W4</f>
        <v>0</v>
      </c>
      <c r="X6">
        <f>IF(results!X4="Yes",1,0)</f>
        <v>0</v>
      </c>
      <c r="Y6" t="str">
        <f>results!Y4</f>
        <v/>
      </c>
      <c r="Z6" s="14" t="str">
        <f>results!Z4</f>
        <v>DC</v>
      </c>
      <c r="AA6">
        <f>results!AA4</f>
        <v>1</v>
      </c>
      <c r="AB6">
        <f>results!AB4</f>
        <v>2</v>
      </c>
      <c r="AC6">
        <f>IF(results!AC4="Low",0,IF(results!AC4="High",4,2))</f>
        <v>2</v>
      </c>
      <c r="AD6">
        <f>IF(results!AD4="Low",0,IF(results!AD4="High",4,2))</f>
        <v>0</v>
      </c>
      <c r="AE6" s="21" t="str">
        <f>results!AE4</f>
        <v>none</v>
      </c>
      <c r="AF6">
        <f>results!AF4</f>
        <v>1</v>
      </c>
      <c r="AG6" s="21" t="str">
        <f>results!AG4</f>
        <v/>
      </c>
      <c r="AH6" s="21" t="str">
        <f>results!AH4</f>
        <v>No Tech Leadership</v>
      </c>
      <c r="AI6" s="21" t="str">
        <f>results!AI4</f>
        <v/>
      </c>
      <c r="AJ6" s="21" t="str">
        <f>results!AJ4</f>
        <v>Business Dev</v>
      </c>
      <c r="AK6" s="21" t="str">
        <f>results!AK4</f>
        <v>Marketing</v>
      </c>
      <c r="AL6" s="21" t="str">
        <f>results!AL4</f>
        <v/>
      </c>
      <c r="AM6" s="21" t="str">
        <f>results!AM4</f>
        <v>Tech</v>
      </c>
      <c r="AN6" s="21" t="str">
        <f>results!AN4</f>
        <v>Marketing</v>
      </c>
      <c r="AO6" s="21" t="str">
        <f>results!AO4</f>
        <v>Biz Dev</v>
      </c>
      <c r="AP6" s="21" t="str">
        <f>results!AP4</f>
        <v>Fund Raise</v>
      </c>
      <c r="AQ6" s="21" t="str">
        <f>results!AQ4</f>
        <v/>
      </c>
      <c r="AR6">
        <f>results!AR4</f>
        <v>2</v>
      </c>
      <c r="AS6">
        <f>results!AS4</f>
        <v>1</v>
      </c>
      <c r="AT6">
        <f>IF(results!AT4="Low",0,IF(results!AT4="High",4,2))</f>
        <v>2</v>
      </c>
      <c r="AU6" s="7" t="str">
        <f>results!AU4</f>
        <v>Inexperienced team</v>
      </c>
      <c r="AV6" s="7" t="str">
        <f>results!AV4</f>
        <v>Small (&lt;50 M)</v>
      </c>
      <c r="AW6" s="7" t="str">
        <f>results!AW4</f>
        <v>No technological barriers</v>
      </c>
      <c r="AX6" s="7" t="str">
        <f>results!AX4</f>
        <v>Conditional on certain key events</v>
      </c>
      <c r="AY6" s="7" t="str">
        <f>results!AY4</f>
        <v>Early in revenue cycle - 12-24 months to stable revenues</v>
      </c>
      <c r="AZ6" s="7" t="str">
        <f>results!AZ4</f>
        <v>Not differentiated</v>
      </c>
      <c r="BA6" t="str">
        <f>results!BA4</f>
        <v xml:space="preserve">They are competing in a small market with strong, well-established players. Advertising revenues will be really hard to scale up. BYOKids Card is the only idea that's worth investigating. If they can model it on Guava Pass but for kids, they may have something they can scale across Asian cities. </v>
      </c>
      <c r="BB6" t="str">
        <f>results!BB4</f>
        <v>2018-01-28 02:43:40</v>
      </c>
      <c r="BC6" t="str">
        <f>results!BC4</f>
        <v>2018-01-28 08:47:42</v>
      </c>
      <c r="BD6" t="str">
        <f>results!BD4</f>
        <v>118398a4bd</v>
      </c>
      <c r="BE6" s="60">
        <f t="shared" ref="BE6:BE51" si="0">SUMPRODUCT(D$4:AT$4,D6:AT6)</f>
        <v>1.375</v>
      </c>
    </row>
    <row r="7" spans="1:57" x14ac:dyDescent="0.2">
      <c r="A7">
        <f>results!A5</f>
        <v>0</v>
      </c>
      <c r="B7" t="str">
        <f>results!B5</f>
        <v>Madhulika Sachdeva</v>
      </c>
      <c r="C7" t="str">
        <f>results!C5</f>
        <v>FINIZZ</v>
      </c>
      <c r="D7">
        <f>results!D5</f>
        <v>4</v>
      </c>
      <c r="E7">
        <f>results!E5</f>
        <v>4</v>
      </c>
      <c r="F7">
        <f>results!F5</f>
        <v>2</v>
      </c>
      <c r="G7">
        <f>results!G5</f>
        <v>2</v>
      </c>
      <c r="H7" s="7" t="str">
        <f>results!H5</f>
        <v>Medium</v>
      </c>
      <c r="I7" s="14" t="str">
        <f>results!I5</f>
        <v>High</v>
      </c>
      <c r="J7" s="15" t="str">
        <f>results!J5</f>
        <v/>
      </c>
      <c r="K7" s="15" t="str">
        <f>results!K5</f>
        <v/>
      </c>
      <c r="L7" s="15" t="str">
        <f>results!L5</f>
        <v>Distribution Leverage</v>
      </c>
      <c r="M7" s="15" t="str">
        <f>results!M5</f>
        <v>Geographic Presence</v>
      </c>
      <c r="N7" s="16" t="str">
        <f>results!N5</f>
        <v/>
      </c>
      <c r="O7" s="7" t="str">
        <f>results!O5</f>
        <v>Low(&lt;12 Months)</v>
      </c>
      <c r="P7" s="21" t="str">
        <f>results!P5</f>
        <v>Home Country</v>
      </c>
      <c r="Q7" s="21" t="str">
        <f>results!Q5</f>
        <v/>
      </c>
      <c r="R7" s="21" t="str">
        <f>results!R5</f>
        <v/>
      </c>
      <c r="S7" s="21" t="str">
        <f>results!S5</f>
        <v/>
      </c>
      <c r="T7" s="21" t="str">
        <f>results!T5</f>
        <v>Some Paid Customers</v>
      </c>
      <c r="U7" s="21" t="str">
        <f>results!U5</f>
        <v/>
      </c>
      <c r="V7" s="21" t="str">
        <f>results!V5</f>
        <v/>
      </c>
      <c r="W7" t="str">
        <f>results!W5</f>
        <v>1</v>
      </c>
      <c r="X7">
        <f>IF(results!X5="Yes",1,0)</f>
        <v>1</v>
      </c>
      <c r="Y7" t="str">
        <f>results!Y5</f>
        <v/>
      </c>
      <c r="Z7" s="14" t="str">
        <f>results!Z5</f>
        <v>DCA</v>
      </c>
      <c r="AA7">
        <f>results!AA5</f>
        <v>2</v>
      </c>
      <c r="AB7">
        <f>results!AB5</f>
        <v>2</v>
      </c>
      <c r="AC7">
        <f>IF(results!AC5="Low",0,IF(results!AC5="High",4,2))</f>
        <v>2</v>
      </c>
      <c r="AD7">
        <f>IF(results!AD5="Low",0,IF(results!AD5="High",4,2))</f>
        <v>2</v>
      </c>
      <c r="AE7" s="21" t="str">
        <f>results!AE5</f>
        <v xml:space="preserve">Early mover advantage in Vietnam. </v>
      </c>
      <c r="AF7">
        <f>results!AF5</f>
        <v>2</v>
      </c>
      <c r="AG7" s="21" t="str">
        <f>results!AG5</f>
        <v/>
      </c>
      <c r="AH7" s="21" t="str">
        <f>results!AH5</f>
        <v/>
      </c>
      <c r="AI7" s="21" t="str">
        <f>results!AI5</f>
        <v/>
      </c>
      <c r="AJ7" s="21" t="str">
        <f>results!AJ5</f>
        <v>Business Dev</v>
      </c>
      <c r="AK7" s="21" t="str">
        <f>results!AK5</f>
        <v>Marketing</v>
      </c>
      <c r="AL7" s="21" t="str">
        <f>results!AL5</f>
        <v/>
      </c>
      <c r="AM7" s="21" t="str">
        <f>results!AM5</f>
        <v/>
      </c>
      <c r="AN7" s="21" t="str">
        <f>results!AN5</f>
        <v>Marketing</v>
      </c>
      <c r="AO7" s="21" t="str">
        <f>results!AO5</f>
        <v>Biz Dev</v>
      </c>
      <c r="AP7" s="21" t="str">
        <f>results!AP5</f>
        <v/>
      </c>
      <c r="AQ7" s="21" t="str">
        <f>results!AQ5</f>
        <v/>
      </c>
      <c r="AR7">
        <f>results!AR5</f>
        <v>3</v>
      </c>
      <c r="AS7">
        <f>results!AS5</f>
        <v>3</v>
      </c>
      <c r="AT7">
        <f>IF(results!AT5="Low",0,IF(results!AT5="High",4,2))</f>
        <v>2</v>
      </c>
      <c r="AU7" s="7" t="str">
        <f>results!AU5</f>
        <v>General business proficiency</v>
      </c>
      <c r="AV7" s="7" t="str">
        <f>results!AV5</f>
        <v>Small (&lt;50 M)</v>
      </c>
      <c r="AW7" s="7" t="str">
        <f>results!AW5</f>
        <v>No technological barriers</v>
      </c>
      <c r="AX7" s="7" t="str">
        <f>results!AX5</f>
        <v>Logical and well planned but no provenance</v>
      </c>
      <c r="AY7" s="7" t="str">
        <f>results!AY5</f>
        <v>Imminent revenue in 6-12m</v>
      </c>
      <c r="AZ7" s="7" t="str">
        <f>results!AZ5</f>
        <v>Not differentiated</v>
      </c>
      <c r="BA7" t="str">
        <f>results!BA5</f>
        <v>Although they have early mover advantage and more relationships with clinics and doctors than their competitors, the key is how quickly can they scale up from here. There are strong players in Asia like GetDoc, Practo and DoctoLib who are eyeing the Vietnam market. Its a risk as well as opportunity. If they are able to scale up quickly, they will be prime acquisition target.</v>
      </c>
      <c r="BB7" t="str">
        <f>results!BB5</f>
        <v>2018-01-28 08:48:04</v>
      </c>
      <c r="BC7" t="str">
        <f>results!BC5</f>
        <v>2018-01-28 08:55:35</v>
      </c>
      <c r="BD7" t="str">
        <f>results!BD5</f>
        <v>118398a4bd</v>
      </c>
      <c r="BE7" s="60">
        <f t="shared" si="0"/>
        <v>2.1999999999999997</v>
      </c>
    </row>
    <row r="8" spans="1:57" x14ac:dyDescent="0.2">
      <c r="A8">
        <f>results!A6</f>
        <v>0</v>
      </c>
      <c r="B8" t="str">
        <f>results!B6</f>
        <v>Madhulika Sachdeva</v>
      </c>
      <c r="C8" t="str">
        <f>results!C6</f>
        <v>Ayoslide</v>
      </c>
      <c r="D8">
        <f>results!D6</f>
        <v>3</v>
      </c>
      <c r="E8">
        <f>results!E6</f>
        <v>1</v>
      </c>
      <c r="F8">
        <f>results!F6</f>
        <v>1</v>
      </c>
      <c r="G8">
        <f>results!G6</f>
        <v>1</v>
      </c>
      <c r="H8" s="7" t="str">
        <f>results!H6</f>
        <v>Medium</v>
      </c>
      <c r="I8" s="14" t="str">
        <f>results!I6</f>
        <v>High</v>
      </c>
      <c r="J8" s="15" t="str">
        <f>results!J6</f>
        <v/>
      </c>
      <c r="K8" s="15" t="str">
        <f>results!K6</f>
        <v/>
      </c>
      <c r="L8" s="15" t="str">
        <f>results!L6</f>
        <v>Distribution Leverage</v>
      </c>
      <c r="M8" s="15" t="str">
        <f>results!M6</f>
        <v>Geographic Presence</v>
      </c>
      <c r="N8" s="16" t="str">
        <f>results!N6</f>
        <v/>
      </c>
      <c r="O8" s="7" t="str">
        <f>results!O6</f>
        <v>Low(&lt;12 Months)</v>
      </c>
      <c r="P8" s="21" t="str">
        <f>results!P6</f>
        <v>Home Country</v>
      </c>
      <c r="Q8" s="21" t="str">
        <f>results!Q6</f>
        <v/>
      </c>
      <c r="R8" s="21" t="str">
        <f>results!R6</f>
        <v/>
      </c>
      <c r="S8" s="21" t="str">
        <f>results!S6</f>
        <v/>
      </c>
      <c r="T8" s="21" t="str">
        <f>results!T6</f>
        <v/>
      </c>
      <c r="U8" s="21" t="str">
        <f>results!U6</f>
        <v>Growing Fast</v>
      </c>
      <c r="V8" s="21" t="str">
        <f>results!V6</f>
        <v/>
      </c>
      <c r="W8" t="str">
        <f>results!W6</f>
        <v>1</v>
      </c>
      <c r="X8">
        <f>IF(results!X6="Yes",1,0)</f>
        <v>1</v>
      </c>
      <c r="Y8" t="str">
        <f>results!Y6</f>
        <v/>
      </c>
      <c r="Z8" s="14" t="str">
        <f>results!Z6</f>
        <v>DBCA</v>
      </c>
      <c r="AA8">
        <f>results!AA6</f>
        <v>2</v>
      </c>
      <c r="AB8">
        <f>results!AB6</f>
        <v>1</v>
      </c>
      <c r="AC8">
        <f>IF(results!AC6="Low",0,IF(results!AC6="High",4,2))</f>
        <v>2</v>
      </c>
      <c r="AD8">
        <f>IF(results!AD6="Low",0,IF(results!AD6="High",4,2))</f>
        <v>0</v>
      </c>
      <c r="AE8" s="21" t="str">
        <f>results!AE6</f>
        <v>Investment from Mobile Service provider guaranteeing them access to their subscriber base</v>
      </c>
      <c r="AF8">
        <f>results!AF6</f>
        <v>3</v>
      </c>
      <c r="AG8" s="21" t="str">
        <f>results!AG6</f>
        <v/>
      </c>
      <c r="AH8" s="21" t="str">
        <f>results!AH6</f>
        <v/>
      </c>
      <c r="AI8" s="21" t="str">
        <f>results!AI6</f>
        <v/>
      </c>
      <c r="AJ8" s="21" t="str">
        <f>results!AJ6</f>
        <v>Business Dev</v>
      </c>
      <c r="AK8" s="21" t="str">
        <f>results!AK6</f>
        <v>Marketing</v>
      </c>
      <c r="AL8" s="21" t="str">
        <f>results!AL6</f>
        <v/>
      </c>
      <c r="AM8" s="21" t="str">
        <f>results!AM6</f>
        <v/>
      </c>
      <c r="AN8" s="21" t="str">
        <f>results!AN6</f>
        <v>Marketing</v>
      </c>
      <c r="AO8" s="21" t="str">
        <f>results!AO6</f>
        <v/>
      </c>
      <c r="AP8" s="21" t="str">
        <f>results!AP6</f>
        <v/>
      </c>
      <c r="AQ8" s="21" t="str">
        <f>results!AQ6</f>
        <v/>
      </c>
      <c r="AR8">
        <f>results!AR6</f>
        <v>3</v>
      </c>
      <c r="AS8">
        <f>results!AS6</f>
        <v>2</v>
      </c>
      <c r="AT8">
        <f>IF(results!AT6="Low",0,IF(results!AT6="High",4,2))</f>
        <v>2</v>
      </c>
      <c r="AU8" s="7" t="str">
        <f>results!AU6</f>
        <v>Highly relevant backgrounds</v>
      </c>
      <c r="AV8" s="7" t="str">
        <f>results!AV6</f>
        <v>Small (&lt;50 M)</v>
      </c>
      <c r="AW8" s="7" t="str">
        <f>results!AW6</f>
        <v>No technological barriers</v>
      </c>
      <c r="AX8" s="7" t="str">
        <f>results!AX6</f>
        <v>Conditional on certain key events</v>
      </c>
      <c r="AY8" s="7" t="str">
        <f>results!AY6</f>
        <v>Steady revenues with need to scale</v>
      </c>
      <c r="AZ8" s="7" t="str">
        <f>results!AZ6</f>
        <v>Not differentiated</v>
      </c>
      <c r="BA8" t="str">
        <f>results!BA6</f>
        <v xml:space="preserve">Google is cracking down on Android apps that show ads on your lock screen because of growing complaints from its user base. Ayoslide hasn't been affected since its an app purely for lock screen ads that has users' permission to display. But this is a slightly grey area and high risk. Possibly their entire business model could get wiped out by one decision by Google. Again, strong competition from other lock screen apps and phone makers like Samsung who are preinstalling lock screen apps in some of their phones to subsidise their buyers. </v>
      </c>
      <c r="BB8" t="str">
        <f>results!BB6</f>
        <v>2018-01-28 09:00:55</v>
      </c>
      <c r="BC8" t="str">
        <f>results!BC6</f>
        <v>2018-01-28 09:12:18</v>
      </c>
      <c r="BD8" t="str">
        <f>results!BD6</f>
        <v>118398a4bd</v>
      </c>
      <c r="BE8" s="60">
        <f t="shared" si="0"/>
        <v>1.7250000000000001</v>
      </c>
    </row>
    <row r="9" spans="1:57" x14ac:dyDescent="0.2">
      <c r="A9">
        <f>results!A7</f>
        <v>0</v>
      </c>
      <c r="B9" t="str">
        <f>results!B7</f>
        <v>Madhulika Sachdeva</v>
      </c>
      <c r="C9" t="str">
        <f>results!C7</f>
        <v>University Living Accommodation Pvt Ltd</v>
      </c>
      <c r="D9">
        <f>results!D7</f>
        <v>4</v>
      </c>
      <c r="E9">
        <f>results!E7</f>
        <v>4</v>
      </c>
      <c r="F9">
        <f>results!F7</f>
        <v>2</v>
      </c>
      <c r="G9">
        <f>results!G7</f>
        <v>1</v>
      </c>
      <c r="H9" s="7" t="str">
        <f>results!H7</f>
        <v>Medium</v>
      </c>
      <c r="I9" s="14" t="str">
        <f>results!I7</f>
        <v>Medium</v>
      </c>
      <c r="J9" s="15" t="str">
        <f>results!J7</f>
        <v/>
      </c>
      <c r="K9" s="15" t="str">
        <f>results!K7</f>
        <v/>
      </c>
      <c r="L9" s="15" t="str">
        <f>results!L7</f>
        <v>Distribution Leverage</v>
      </c>
      <c r="M9" s="15" t="str">
        <f>results!M7</f>
        <v>Geographic Presence</v>
      </c>
      <c r="N9" s="16" t="str">
        <f>results!N7</f>
        <v/>
      </c>
      <c r="O9" s="7" t="str">
        <f>results!O7</f>
        <v>Low(&lt;12 Months)</v>
      </c>
      <c r="P9" s="21" t="str">
        <f>results!P7</f>
        <v>Global</v>
      </c>
      <c r="Q9" s="21" t="str">
        <f>results!Q7</f>
        <v/>
      </c>
      <c r="R9" s="21" t="str">
        <f>results!R7</f>
        <v/>
      </c>
      <c r="S9" s="21" t="str">
        <f>results!S7</f>
        <v/>
      </c>
      <c r="T9" s="21" t="str">
        <f>results!T7</f>
        <v>Some Paid Customers</v>
      </c>
      <c r="U9" s="21" t="str">
        <f>results!U7</f>
        <v/>
      </c>
      <c r="V9" s="21" t="str">
        <f>results!V7</f>
        <v/>
      </c>
      <c r="W9" t="str">
        <f>results!W7</f>
        <v>0</v>
      </c>
      <c r="X9">
        <f>IF(results!X7="Yes",1,0)</f>
        <v>1</v>
      </c>
      <c r="Y9" t="str">
        <f>results!Y7</f>
        <v/>
      </c>
      <c r="Z9" s="14" t="str">
        <f>results!Z7</f>
        <v>D,C</v>
      </c>
      <c r="AA9">
        <f>results!AA7</f>
        <v>2</v>
      </c>
      <c r="AB9">
        <f>results!AB7</f>
        <v>2</v>
      </c>
      <c r="AC9">
        <f>IF(results!AC7="Low",0,IF(results!AC7="High",4,2))</f>
        <v>4</v>
      </c>
      <c r="AD9">
        <f>IF(results!AD7="Low",0,IF(results!AD7="High",4,2))</f>
        <v>2</v>
      </c>
      <c r="AE9" s="21" t="str">
        <f>results!AE7</f>
        <v>First mover advantage in Indian market</v>
      </c>
      <c r="AF9">
        <f>results!AF7</f>
        <v>2</v>
      </c>
      <c r="AG9" s="21" t="str">
        <f>results!AG7</f>
        <v/>
      </c>
      <c r="AH9" s="21" t="str">
        <f>results!AH7</f>
        <v>No Tech Leadership</v>
      </c>
      <c r="AI9" s="21" t="str">
        <f>results!AI7</f>
        <v/>
      </c>
      <c r="AJ9" s="21" t="str">
        <f>results!AJ7</f>
        <v>Business Dev</v>
      </c>
      <c r="AK9" s="21" t="str">
        <f>results!AK7</f>
        <v>Marketing</v>
      </c>
      <c r="AL9" s="21" t="str">
        <f>results!AL7</f>
        <v/>
      </c>
      <c r="AM9" s="21" t="str">
        <f>results!AM7</f>
        <v>Tech</v>
      </c>
      <c r="AN9" s="21" t="str">
        <f>results!AN7</f>
        <v>Marketing</v>
      </c>
      <c r="AO9" s="21" t="str">
        <f>results!AO7</f>
        <v>Biz Dev</v>
      </c>
      <c r="AP9" s="21" t="str">
        <f>results!AP7</f>
        <v/>
      </c>
      <c r="AQ9" s="21" t="str">
        <f>results!AQ7</f>
        <v/>
      </c>
      <c r="AR9">
        <f>results!AR7</f>
        <v>2</v>
      </c>
      <c r="AS9">
        <f>results!AS7</f>
        <v>3</v>
      </c>
      <c r="AT9">
        <f>IF(results!AT7="Low",0,IF(results!AT7="High",4,2))</f>
        <v>2</v>
      </c>
      <c r="AU9" s="7" t="str">
        <f>results!AU7</f>
        <v>General business proficiency</v>
      </c>
      <c r="AV9" s="7" t="str">
        <f>results!AV7</f>
        <v>Medium (50-200 M)</v>
      </c>
      <c r="AW9" s="7" t="str">
        <f>results!AW7</f>
        <v>No technological barriers</v>
      </c>
      <c r="AX9" s="7" t="str">
        <f>results!AX7</f>
        <v>Conditional on certain key events</v>
      </c>
      <c r="AY9" s="7" t="str">
        <f>results!AY7</f>
        <v>Imminent revenue in 6-12m</v>
      </c>
      <c r="AZ9" s="7" t="str">
        <f>results!AZ7</f>
        <v>Differentiated and strong product-market fit</v>
      </c>
      <c r="BA9" t="str">
        <f>results!BA7</f>
        <v>It's a very lucrative market however there's a well funded strong established brand - student.com. Unless University Living can differentiate their offering, I don't see how they will compete with Student.com. The good news is that when it comes to this market ‘one-size-fits-all’ approach won't work. I think they would benefit from focussing on understanding what is unique to Indian stakeholders, what are their pain points, how do you address them, how do you build loyalty with parents concerned about the comfort and safety of their children, how do you redefine your offering to be seen as the most trustworthy service provider, how do you increase the CLV...</v>
      </c>
      <c r="BB9" t="str">
        <f>results!BB7</f>
        <v>2018-01-28 02:24:36</v>
      </c>
      <c r="BC9" t="str">
        <f>results!BC7</f>
        <v>2018-01-28 02:43:14</v>
      </c>
      <c r="BD9" t="str">
        <f>results!BD7</f>
        <v>118398a4bd</v>
      </c>
      <c r="BE9" s="60">
        <f t="shared" si="0"/>
        <v>2.3250000000000002</v>
      </c>
    </row>
    <row r="10" spans="1:57" x14ac:dyDescent="0.2">
      <c r="A10">
        <f>results!A8</f>
        <v>0</v>
      </c>
      <c r="B10" t="str">
        <f>results!B8</f>
        <v>Madhulika Sachdeva</v>
      </c>
      <c r="C10" t="str">
        <f>results!C8</f>
        <v>GetFly</v>
      </c>
      <c r="D10">
        <f>results!D8</f>
        <v>4</v>
      </c>
      <c r="E10">
        <f>results!E8</f>
        <v>3</v>
      </c>
      <c r="F10">
        <f>results!F8</f>
        <v>2</v>
      </c>
      <c r="G10">
        <f>results!G8</f>
        <v>1</v>
      </c>
      <c r="H10" s="7" t="str">
        <f>results!H8</f>
        <v>Medium</v>
      </c>
      <c r="I10" s="14" t="str">
        <f>results!I8</f>
        <v>Medium</v>
      </c>
      <c r="J10" s="15" t="str">
        <f>results!J8</f>
        <v>Low Price</v>
      </c>
      <c r="K10" s="15" t="str">
        <f>results!K8</f>
        <v/>
      </c>
      <c r="L10" s="15" t="str">
        <f>results!L8</f>
        <v>Distribution Leverage</v>
      </c>
      <c r="M10" s="15" t="str">
        <f>results!M8</f>
        <v>Geographic Presence</v>
      </c>
      <c r="N10" s="16" t="str">
        <f>results!N8</f>
        <v/>
      </c>
      <c r="O10" s="7" t="str">
        <f>results!O8</f>
        <v>Medium(12-24 Months)</v>
      </c>
      <c r="P10" s="21" t="str">
        <f>results!P8</f>
        <v>Home Country</v>
      </c>
      <c r="Q10" s="21" t="str">
        <f>results!Q8</f>
        <v/>
      </c>
      <c r="R10" s="21" t="str">
        <f>results!R8</f>
        <v/>
      </c>
      <c r="S10" s="21" t="str">
        <f>results!S8</f>
        <v/>
      </c>
      <c r="T10" s="21" t="str">
        <f>results!T8</f>
        <v/>
      </c>
      <c r="U10" s="21" t="str">
        <f>results!U8</f>
        <v>Growing Fast</v>
      </c>
      <c r="V10" s="21" t="str">
        <f>results!V8</f>
        <v/>
      </c>
      <c r="W10" t="str">
        <f>results!W8</f>
        <v>1</v>
      </c>
      <c r="X10">
        <f>IF(results!X8="Yes",1,0)</f>
        <v>1</v>
      </c>
      <c r="Y10" t="str">
        <f>results!Y8</f>
        <v/>
      </c>
      <c r="Z10" s="14" t="str">
        <f>results!Z8</f>
        <v>DCA</v>
      </c>
      <c r="AA10">
        <f>results!AA8</f>
        <v>3</v>
      </c>
      <c r="AB10">
        <f>results!AB8</f>
        <v>3</v>
      </c>
      <c r="AC10">
        <f>IF(results!AC8="Low",0,IF(results!AC8="High",4,2))</f>
        <v>2</v>
      </c>
      <c r="AD10">
        <f>IF(results!AD8="Low",0,IF(results!AD8="High",4,2))</f>
        <v>2</v>
      </c>
      <c r="AE10" s="21" t="str">
        <f>results!AE8</f>
        <v xml:space="preserve">early move in cloud based CRM </v>
      </c>
      <c r="AF10">
        <f>results!AF8</f>
        <v>3</v>
      </c>
      <c r="AG10" s="21" t="str">
        <f>results!AG8</f>
        <v/>
      </c>
      <c r="AH10" s="21" t="str">
        <f>results!AH8</f>
        <v/>
      </c>
      <c r="AI10" s="21" t="str">
        <f>results!AI8</f>
        <v/>
      </c>
      <c r="AJ10" s="21" t="str">
        <f>results!AJ8</f>
        <v>Business Dev</v>
      </c>
      <c r="AK10" s="21" t="str">
        <f>results!AK8</f>
        <v>Marketing</v>
      </c>
      <c r="AL10" s="21" t="str">
        <f>results!AL8</f>
        <v/>
      </c>
      <c r="AM10" s="21" t="str">
        <f>results!AM8</f>
        <v>Tech</v>
      </c>
      <c r="AN10" s="21" t="str">
        <f>results!AN8</f>
        <v>Marketing</v>
      </c>
      <c r="AO10" s="21" t="str">
        <f>results!AO8</f>
        <v/>
      </c>
      <c r="AP10" s="21" t="str">
        <f>results!AP8</f>
        <v>Fund Raise</v>
      </c>
      <c r="AQ10" s="21" t="str">
        <f>results!AQ8</f>
        <v/>
      </c>
      <c r="AR10">
        <f>results!AR8</f>
        <v>2</v>
      </c>
      <c r="AS10">
        <f>results!AS8</f>
        <v>3</v>
      </c>
      <c r="AT10">
        <f>IF(results!AT8="Low",0,IF(results!AT8="High",4,2))</f>
        <v>2</v>
      </c>
      <c r="AU10" s="7" t="str">
        <f>results!AU8</f>
        <v>General business proficiency</v>
      </c>
      <c r="AV10" s="7" t="str">
        <f>results!AV8</f>
        <v>Small (&lt;50 M)</v>
      </c>
      <c r="AW10" s="7" t="str">
        <f>results!AW8</f>
        <v>No technological barriers</v>
      </c>
      <c r="AX10" s="7" t="str">
        <f>results!AX8</f>
        <v>Conditional on certain key events</v>
      </c>
      <c r="AY10" s="7" t="str">
        <f>results!AY8</f>
        <v>Steady revenues with need to scale</v>
      </c>
      <c r="AZ10" s="7" t="str">
        <f>results!AZ8</f>
        <v>Not differentiated</v>
      </c>
      <c r="BA10" t="str">
        <f>results!BA8</f>
        <v xml:space="preserve">CRM is a growing market in Asia. Its becoming increasingly mission critical for small businesses. and there are always opportunities and if you are going after smaller local business even if the market is not as large as it is for players like zoho and salesforce.
However the entry barriers are low too. There are CRM modules available in open source that its easy to pick it up, customise, add security and support and add price to it. GetFly does have an early mover advantage over local players and price advantage over global players. They need to figure out what is it that will keep them competitive in this market. </v>
      </c>
      <c r="BB10" t="str">
        <f>results!BB8</f>
        <v>2018-02-01 02:05:16</v>
      </c>
      <c r="BC10" t="str">
        <f>results!BC8</f>
        <v>2018-02-01 02:15:50</v>
      </c>
      <c r="BD10" t="str">
        <f>results!BD8</f>
        <v>118398a4bd</v>
      </c>
      <c r="BE10" s="60">
        <f t="shared" si="0"/>
        <v>2.2750000000000004</v>
      </c>
    </row>
    <row r="11" spans="1:57" x14ac:dyDescent="0.2">
      <c r="A11">
        <f>results!A9</f>
        <v>0</v>
      </c>
      <c r="B11" t="str">
        <f>results!B9</f>
        <v>Marc Nicollet</v>
      </c>
      <c r="C11" t="str">
        <f>results!C9</f>
        <v>Into23</v>
      </c>
      <c r="D11">
        <f>results!D9</f>
        <v>3</v>
      </c>
      <c r="E11">
        <f>results!E9</f>
        <v>2</v>
      </c>
      <c r="F11">
        <f>results!F9</f>
        <v>2</v>
      </c>
      <c r="G11">
        <f>results!G9</f>
        <v>3</v>
      </c>
      <c r="H11" s="7" t="str">
        <f>results!H9</f>
        <v>Medium</v>
      </c>
      <c r="I11" s="14" t="str">
        <f>results!I9</f>
        <v>High</v>
      </c>
      <c r="J11" s="15" t="str">
        <f>results!J9</f>
        <v/>
      </c>
      <c r="K11" s="15" t="str">
        <f>results!K9</f>
        <v/>
      </c>
      <c r="L11" s="15" t="str">
        <f>results!L9</f>
        <v/>
      </c>
      <c r="M11" s="15" t="str">
        <f>results!M9</f>
        <v/>
      </c>
      <c r="N11" s="16" t="str">
        <f>results!N9</f>
        <v>Technologic advantage .. when future platform ready</v>
      </c>
      <c r="O11" s="7" t="str">
        <f>results!O9</f>
        <v>Medium(12-24 Months)</v>
      </c>
      <c r="P11" s="21" t="str">
        <f>results!P9</f>
        <v>Pan Asia</v>
      </c>
      <c r="Q11" s="21" t="str">
        <f>results!Q9</f>
        <v/>
      </c>
      <c r="R11" s="21" t="str">
        <f>results!R9</f>
        <v/>
      </c>
      <c r="S11" s="21" t="str">
        <f>results!S9</f>
        <v>Lots of Free Customers</v>
      </c>
      <c r="T11" s="21" t="str">
        <f>results!T9</f>
        <v/>
      </c>
      <c r="U11" s="21" t="str">
        <f>results!U9</f>
        <v/>
      </c>
      <c r="V11" s="21" t="str">
        <f>results!V9</f>
        <v/>
      </c>
      <c r="W11" t="str">
        <f>results!W9</f>
        <v>1</v>
      </c>
      <c r="X11">
        <f>IF(results!X9="Yes",1,0)</f>
        <v>1</v>
      </c>
      <c r="Y11" t="str">
        <f>results!Y9</f>
        <v/>
      </c>
      <c r="Z11" s="14" t="str">
        <f>results!Z9</f>
        <v>d</v>
      </c>
      <c r="AA11">
        <f>results!AA9</f>
        <v>2</v>
      </c>
      <c r="AB11">
        <f>results!AB9</f>
        <v>2</v>
      </c>
      <c r="AC11">
        <f>IF(results!AC9="Low",0,IF(results!AC9="High",4,2))</f>
        <v>4</v>
      </c>
      <c r="AD11">
        <f>IF(results!AD9="Low",0,IF(results!AD9="High",4,2))</f>
        <v>4</v>
      </c>
      <c r="AE11" s="21" t="str">
        <f>results!AE9</f>
        <v xml:space="preserve">into23 is planning to develop translation as a service in the future... </v>
      </c>
      <c r="AF11">
        <f>results!AF9</f>
        <v>2</v>
      </c>
      <c r="AG11" s="21" t="str">
        <f>results!AG9</f>
        <v>Lack of complementary Co-Founder</v>
      </c>
      <c r="AH11" s="21" t="str">
        <f>results!AH9</f>
        <v>No Tech Leadership</v>
      </c>
      <c r="AI11" s="21" t="str">
        <f>results!AI9</f>
        <v>Quality of Developers</v>
      </c>
      <c r="AJ11" s="21" t="str">
        <f>results!AJ9</f>
        <v/>
      </c>
      <c r="AK11" s="21" t="str">
        <f>results!AK9</f>
        <v/>
      </c>
      <c r="AL11" s="21" t="str">
        <f>results!AL9</f>
        <v/>
      </c>
      <c r="AM11" s="21" t="str">
        <f>results!AM9</f>
        <v>Tech</v>
      </c>
      <c r="AN11" s="21" t="str">
        <f>results!AN9</f>
        <v/>
      </c>
      <c r="AO11" s="21" t="str">
        <f>results!AO9</f>
        <v/>
      </c>
      <c r="AP11" s="21" t="str">
        <f>results!AP9</f>
        <v/>
      </c>
      <c r="AQ11" s="21" t="str">
        <f>results!AQ9</f>
        <v/>
      </c>
      <c r="AR11">
        <f>results!AR9</f>
        <v>2</v>
      </c>
      <c r="AS11">
        <f>results!AS9</f>
        <v>2</v>
      </c>
      <c r="AT11">
        <f>IF(results!AT9="Low",0,IF(results!AT9="High",4,2))</f>
        <v>2</v>
      </c>
      <c r="AU11" s="7" t="str">
        <f>results!AU9</f>
        <v>Highly relevant backgrounds</v>
      </c>
      <c r="AV11" s="7" t="str">
        <f>results!AV9</f>
        <v>High (&gt;200 M)</v>
      </c>
      <c r="AW11" s="7" t="str">
        <f>results!AW9</f>
        <v>Differentiated but not defensible</v>
      </c>
      <c r="AX11" s="7" t="str">
        <f>results!AX9</f>
        <v>Logical and well planned but no provenance</v>
      </c>
      <c r="AY11" s="7" t="str">
        <f>results!AY9</f>
        <v>Imminent revenue in 6-12m</v>
      </c>
      <c r="AZ11" s="7" t="str">
        <f>results!AZ9</f>
        <v>Not differentiated</v>
      </c>
      <c r="BA11" t="str">
        <f>results!BA9</f>
        <v>if no mistake into23 is not planning development investment into the "platform" they claim to have soon.. but without development ??.. most of 2018 budget of money to borrow is to pay the CEO and CTO!</v>
      </c>
      <c r="BB11" t="str">
        <f>results!BB9</f>
        <v>2018-01-27 11:48:35</v>
      </c>
      <c r="BC11" t="str">
        <f>results!BC9</f>
        <v>2018-01-27 12:11:34</v>
      </c>
      <c r="BD11" t="str">
        <f>results!BD9</f>
        <v>92fe97112e</v>
      </c>
      <c r="BE11" s="60">
        <f t="shared" si="0"/>
        <v>2.375</v>
      </c>
    </row>
    <row r="12" spans="1:57" x14ac:dyDescent="0.2">
      <c r="A12">
        <f>results!A10</f>
        <v>0</v>
      </c>
      <c r="B12" t="str">
        <f>results!B10</f>
        <v>Marc Nicollet</v>
      </c>
      <c r="C12" t="str">
        <f>results!C10</f>
        <v>Stones2Milestones</v>
      </c>
      <c r="D12">
        <f>results!D10</f>
        <v>4</v>
      </c>
      <c r="E12">
        <f>results!E10</f>
        <v>3</v>
      </c>
      <c r="F12">
        <f>results!F10</f>
        <v>4</v>
      </c>
      <c r="G12">
        <f>results!G10</f>
        <v>3</v>
      </c>
      <c r="H12" s="7" t="str">
        <f>results!H10</f>
        <v>High (Likely to be in top 3 in 24 months time)</v>
      </c>
      <c r="I12" s="14" t="str">
        <f>results!I10</f>
        <v>Low</v>
      </c>
      <c r="J12" s="15" t="str">
        <f>results!J10</f>
        <v/>
      </c>
      <c r="K12" s="15" t="str">
        <f>results!K10</f>
        <v/>
      </c>
      <c r="L12" s="15" t="str">
        <f>results!L10</f>
        <v>Distribution Leverage</v>
      </c>
      <c r="M12" s="15" t="str">
        <f>results!M10</f>
        <v/>
      </c>
      <c r="N12" s="16" t="str">
        <f>results!N10</f>
        <v/>
      </c>
      <c r="O12" s="7" t="str">
        <f>results!O10</f>
        <v>High(&gt;24 Months)</v>
      </c>
      <c r="P12" s="21" t="str">
        <f>results!P10</f>
        <v>Pan Asia</v>
      </c>
      <c r="Q12" s="21" t="str">
        <f>results!Q10</f>
        <v/>
      </c>
      <c r="R12" s="21" t="str">
        <f>results!R10</f>
        <v/>
      </c>
      <c r="S12" s="21" t="str">
        <f>results!S10</f>
        <v/>
      </c>
      <c r="T12" s="21" t="str">
        <f>results!T10</f>
        <v/>
      </c>
      <c r="U12" s="21" t="str">
        <f>results!U10</f>
        <v>Growing Fast</v>
      </c>
      <c r="V12" s="21" t="str">
        <f>results!V10</f>
        <v/>
      </c>
      <c r="W12" t="str">
        <f>results!W10</f>
        <v>1</v>
      </c>
      <c r="X12">
        <f>IF(results!X10="Yes",1,0)</f>
        <v>1</v>
      </c>
      <c r="Y12" t="str">
        <f>results!Y10</f>
        <v/>
      </c>
      <c r="Z12" s="14" t="str">
        <f>results!Z10</f>
        <v>A</v>
      </c>
      <c r="AA12">
        <f>results!AA10</f>
        <v>4</v>
      </c>
      <c r="AB12">
        <f>results!AB10</f>
        <v>3</v>
      </c>
      <c r="AC12">
        <f>IF(results!AC10="Low",0,IF(results!AC10="High",4,2))</f>
        <v>4</v>
      </c>
      <c r="AD12">
        <f>IF(results!AD10="Low",0,IF(results!AD10="High",4,2))</f>
        <v>4</v>
      </c>
      <c r="AE12" s="21" t="str">
        <f>results!AE10</f>
        <v>arriving first in the large Indian market getting schools enrolled</v>
      </c>
      <c r="AF12">
        <f>results!AF10</f>
        <v>4</v>
      </c>
      <c r="AG12" s="21" t="str">
        <f>results!AG10</f>
        <v/>
      </c>
      <c r="AH12" s="21" t="str">
        <f>results!AH10</f>
        <v/>
      </c>
      <c r="AI12" s="21" t="str">
        <f>results!AI10</f>
        <v>Quality of Developers</v>
      </c>
      <c r="AJ12" s="21" t="str">
        <f>results!AJ10</f>
        <v/>
      </c>
      <c r="AK12" s="21" t="str">
        <f>results!AK10</f>
        <v/>
      </c>
      <c r="AL12" s="21" t="str">
        <f>results!AL10</f>
        <v/>
      </c>
      <c r="AM12" s="21" t="str">
        <f>results!AM10</f>
        <v/>
      </c>
      <c r="AN12" s="21" t="str">
        <f>results!AN10</f>
        <v/>
      </c>
      <c r="AO12" s="21" t="str">
        <f>results!AO10</f>
        <v/>
      </c>
      <c r="AP12" s="21" t="str">
        <f>results!AP10</f>
        <v/>
      </c>
      <c r="AQ12" s="21" t="str">
        <f>results!AQ10</f>
        <v>dependent of 3 different IT companies for their 3 software components without internal IT to integrate the solution</v>
      </c>
      <c r="AR12">
        <f>results!AR10</f>
        <v>4</v>
      </c>
      <c r="AS12">
        <f>results!AS10</f>
        <v>3</v>
      </c>
      <c r="AT12">
        <f>IF(results!AT10="Low",0,IF(results!AT10="High",4,2))</f>
        <v>4</v>
      </c>
      <c r="AU12" s="7" t="str">
        <f>results!AU10</f>
        <v>Highly relevant backgrounds</v>
      </c>
      <c r="AV12" s="7" t="str">
        <f>results!AV10</f>
        <v>High (&gt;200 M)</v>
      </c>
      <c r="AW12" s="7" t="str">
        <f>results!AW10</f>
        <v>Differentiated but not defensible</v>
      </c>
      <c r="AX12" s="7" t="str">
        <f>results!AX10</f>
        <v>Well planned and provides successful strategy</v>
      </c>
      <c r="AY12" s="7" t="str">
        <f>results!AY10</f>
        <v>Steady revenues with need to scale</v>
      </c>
      <c r="AZ12" s="7" t="str">
        <f>results!AZ10</f>
        <v>Differentiated and strong product-market fit</v>
      </c>
      <c r="BA12" t="str">
        <f>results!BA10</f>
        <v>Exciting promising startup doing business for the good.. may be too optimistic target on-boarding 70 new schools by April 2018, double check with them if feasible?</v>
      </c>
      <c r="BB12" t="str">
        <f>results!BB10</f>
        <v>2018-01-29 06:09:45</v>
      </c>
      <c r="BC12" t="str">
        <f>results!BC10</f>
        <v>2018-01-29 06:25:08</v>
      </c>
      <c r="BD12" t="str">
        <f>results!BD10</f>
        <v>78a8207772</v>
      </c>
      <c r="BE12" s="60">
        <f t="shared" si="0"/>
        <v>3.5749999999999997</v>
      </c>
    </row>
    <row r="13" spans="1:57" x14ac:dyDescent="0.2">
      <c r="A13">
        <f>results!A11</f>
        <v>0</v>
      </c>
      <c r="B13" t="str">
        <f>results!B11</f>
        <v>Marc Nicollet</v>
      </c>
      <c r="C13" t="str">
        <f>results!C11</f>
        <v>Alakazam</v>
      </c>
      <c r="D13">
        <f>results!D11</f>
        <v>3</v>
      </c>
      <c r="E13">
        <f>results!E11</f>
        <v>2</v>
      </c>
      <c r="F13">
        <f>results!F11</f>
        <v>2</v>
      </c>
      <c r="G13">
        <f>results!G11</f>
        <v>2</v>
      </c>
      <c r="H13" s="7" t="str">
        <f>results!H11</f>
        <v>Medium</v>
      </c>
      <c r="I13" s="14" t="str">
        <f>results!I11</f>
        <v>High</v>
      </c>
      <c r="J13" s="15" t="str">
        <f>results!J11</f>
        <v/>
      </c>
      <c r="K13" s="15" t="str">
        <f>results!K11</f>
        <v>Superior Quality</v>
      </c>
      <c r="L13" s="15" t="str">
        <f>results!L11</f>
        <v/>
      </c>
      <c r="M13" s="15" t="str">
        <f>results!M11</f>
        <v/>
      </c>
      <c r="N13" s="16" t="str">
        <f>results!N11</f>
        <v/>
      </c>
      <c r="O13" s="7" t="str">
        <f>results!O11</f>
        <v>Low(&lt;12 Months)</v>
      </c>
      <c r="P13" s="21" t="str">
        <f>results!P11</f>
        <v>SEA</v>
      </c>
      <c r="Q13" s="21" t="str">
        <f>results!Q11</f>
        <v>No Traction yet</v>
      </c>
      <c r="R13" s="21" t="str">
        <f>results!R11</f>
        <v>Some Free Customers</v>
      </c>
      <c r="S13" s="21" t="str">
        <f>results!S11</f>
        <v/>
      </c>
      <c r="T13" s="21" t="str">
        <f>results!T11</f>
        <v/>
      </c>
      <c r="U13" s="21" t="str">
        <f>results!U11</f>
        <v/>
      </c>
      <c r="V13" s="21" t="str">
        <f>results!V11</f>
        <v/>
      </c>
      <c r="W13" t="str">
        <f>results!W11</f>
        <v>1</v>
      </c>
      <c r="X13">
        <f>IF(results!X11="Yes",1,0)</f>
        <v>1</v>
      </c>
      <c r="Y13" t="str">
        <f>results!Y11</f>
        <v/>
      </c>
      <c r="Z13" s="14" t="str">
        <f>results!Z11</f>
        <v>D,C</v>
      </c>
      <c r="AA13">
        <f>results!AA11</f>
        <v>2</v>
      </c>
      <c r="AB13">
        <f>results!AB11</f>
        <v>3</v>
      </c>
      <c r="AC13">
        <f>IF(results!AC11="Low",0,IF(results!AC11="High",4,2))</f>
        <v>4</v>
      </c>
      <c r="AD13">
        <f>IF(results!AD11="Low",0,IF(results!AD11="High",4,2))</f>
        <v>4</v>
      </c>
      <c r="AE13" s="21" t="str">
        <f>results!AE11</f>
        <v>more engaging to clients..</v>
      </c>
      <c r="AF13">
        <f>results!AF11</f>
        <v>3</v>
      </c>
      <c r="AG13" s="21" t="str">
        <f>results!AG11</f>
        <v/>
      </c>
      <c r="AH13" s="21" t="str">
        <f>results!AH11</f>
        <v/>
      </c>
      <c r="AI13" s="21" t="str">
        <f>results!AI11</f>
        <v/>
      </c>
      <c r="AJ13" s="21" t="str">
        <f>results!AJ11</f>
        <v/>
      </c>
      <c r="AK13" s="21" t="str">
        <f>results!AK11</f>
        <v/>
      </c>
      <c r="AL13" s="21" t="str">
        <f>results!AL11</f>
        <v>Finance expert</v>
      </c>
      <c r="AM13" s="21" t="str">
        <f>results!AM11</f>
        <v/>
      </c>
      <c r="AN13" s="21" t="str">
        <f>results!AN11</f>
        <v/>
      </c>
      <c r="AO13" s="21" t="str">
        <f>results!AO11</f>
        <v/>
      </c>
      <c r="AP13" s="21" t="str">
        <f>results!AP11</f>
        <v/>
      </c>
      <c r="AQ13" s="21" t="str">
        <f>results!AQ11</f>
        <v>Finance</v>
      </c>
      <c r="AR13">
        <f>results!AR11</f>
        <v>3</v>
      </c>
      <c r="AS13">
        <f>results!AS11</f>
        <v>3</v>
      </c>
      <c r="AT13">
        <f>IF(results!AT11="Low",0,IF(results!AT11="High",4,2))</f>
        <v>2</v>
      </c>
      <c r="AU13" s="7" t="str">
        <f>results!AU11</f>
        <v>Highly relevant backgrounds</v>
      </c>
      <c r="AV13" s="7" t="str">
        <f>results!AV11</f>
        <v>High (&gt;200 M)</v>
      </c>
      <c r="AW13" s="7" t="str">
        <f>results!AW11</f>
        <v>Differentiated but not defensible</v>
      </c>
      <c r="AX13" s="7" t="str">
        <f>results!AX11</f>
        <v>Conditional on certain key events</v>
      </c>
      <c r="AY13" s="7" t="str">
        <f>results!AY11</f>
        <v>Imminent revenue in 6-12m</v>
      </c>
      <c r="AZ13" s="7" t="str">
        <f>results!AZ11</f>
        <v>Not differentiated</v>
      </c>
      <c r="BA13" t="str">
        <f>results!BA11</f>
        <v>I am not sure how can a 100% automated chatbot and analytic weekly report could be more engaging to clients and add more value than the huge competitors in place since years. It seems difficult to retain customers for the long term.</v>
      </c>
      <c r="BB13" t="str">
        <f>results!BB11</f>
        <v>2018-01-28 03:57:52</v>
      </c>
      <c r="BC13" t="str">
        <f>results!BC11</f>
        <v>2018-01-28 05:12:56</v>
      </c>
      <c r="BD13" t="str">
        <f>results!BD11</f>
        <v>92fe97112e</v>
      </c>
      <c r="BE13" s="60">
        <f t="shared" si="0"/>
        <v>2.6</v>
      </c>
    </row>
    <row r="14" spans="1:57" x14ac:dyDescent="0.2">
      <c r="A14">
        <f>results!A12</f>
        <v>0</v>
      </c>
      <c r="B14" t="str">
        <f>results!B12</f>
        <v>Marc Nicollet</v>
      </c>
      <c r="C14" t="str">
        <f>results!C12</f>
        <v>Woofyz Pet Services Pvt Ltd</v>
      </c>
      <c r="D14">
        <f>results!D12</f>
        <v>3</v>
      </c>
      <c r="E14">
        <f>results!E12</f>
        <v>2</v>
      </c>
      <c r="F14">
        <f>results!F12</f>
        <v>3</v>
      </c>
      <c r="G14">
        <f>results!G12</f>
        <v>2</v>
      </c>
      <c r="H14" s="7" t="str">
        <f>results!H12</f>
        <v>Medium</v>
      </c>
      <c r="I14" s="14" t="str">
        <f>results!I12</f>
        <v>Low</v>
      </c>
      <c r="J14" s="15" t="str">
        <f>results!J12</f>
        <v/>
      </c>
      <c r="K14" s="15" t="str">
        <f>results!K12</f>
        <v/>
      </c>
      <c r="L14" s="15" t="str">
        <f>results!L12</f>
        <v/>
      </c>
      <c r="M14" s="15" t="str">
        <f>results!M12</f>
        <v/>
      </c>
      <c r="N14" s="16" t="str">
        <f>results!N12</f>
        <v>12000 existing facebook page users and recognition as a social network in India</v>
      </c>
      <c r="O14" s="7" t="str">
        <f>results!O12</f>
        <v>Medium(12-24 Months)</v>
      </c>
      <c r="P14" s="21" t="str">
        <f>results!P12</f>
        <v>Home Country</v>
      </c>
      <c r="Q14" s="21" t="str">
        <f>results!Q12</f>
        <v/>
      </c>
      <c r="R14" s="21" t="str">
        <f>results!R12</f>
        <v>Some Free Customers</v>
      </c>
      <c r="S14" s="21" t="str">
        <f>results!S12</f>
        <v/>
      </c>
      <c r="T14" s="21" t="str">
        <f>results!T12</f>
        <v/>
      </c>
      <c r="U14" s="21" t="str">
        <f>results!U12</f>
        <v/>
      </c>
      <c r="V14" s="21" t="str">
        <f>results!V12</f>
        <v/>
      </c>
      <c r="W14" t="str">
        <f>results!W12</f>
        <v>1</v>
      </c>
      <c r="X14">
        <f>IF(results!X12="Yes",1,0)</f>
        <v>0</v>
      </c>
      <c r="Y14" t="str">
        <f>results!Y12</f>
        <v>not easy to figure out</v>
      </c>
      <c r="Z14" s="14" t="str">
        <f>results!Z12</f>
        <v>B</v>
      </c>
      <c r="AA14">
        <f>results!AA12</f>
        <v>3</v>
      </c>
      <c r="AB14">
        <f>results!AB12</f>
        <v>2</v>
      </c>
      <c r="AC14">
        <f>IF(results!AC12="Low",0,IF(results!AC12="High",4,2))</f>
        <v>2</v>
      </c>
      <c r="AD14">
        <f>IF(results!AD12="Low",0,IF(results!AD12="High",4,2))</f>
        <v>2</v>
      </c>
      <c r="AE14" s="21" t="str">
        <f>results!AE12</f>
        <v>existing 12000 facebook user and first to launch this service to Vets in India</v>
      </c>
      <c r="AF14">
        <f>results!AF12</f>
        <v>2</v>
      </c>
      <c r="AG14" s="21" t="str">
        <f>results!AG12</f>
        <v/>
      </c>
      <c r="AH14" s="21" t="str">
        <f>results!AH12</f>
        <v>No Tech Leadership</v>
      </c>
      <c r="AI14" s="21" t="str">
        <f>results!AI12</f>
        <v/>
      </c>
      <c r="AJ14" s="21" t="str">
        <f>results!AJ12</f>
        <v/>
      </c>
      <c r="AK14" s="21" t="str">
        <f>results!AK12</f>
        <v/>
      </c>
      <c r="AL14" s="21" t="str">
        <f>results!AL12</f>
        <v>Need Financial clarity and sales projections versus revenu</v>
      </c>
      <c r="AM14" s="21" t="str">
        <f>results!AM12</f>
        <v>Tech</v>
      </c>
      <c r="AN14" s="21" t="str">
        <f>results!AN12</f>
        <v/>
      </c>
      <c r="AO14" s="21" t="str">
        <f>results!AO12</f>
        <v/>
      </c>
      <c r="AP14" s="21" t="str">
        <f>results!AP12</f>
        <v/>
      </c>
      <c r="AQ14" s="21" t="str">
        <f>results!AQ12</f>
        <v/>
      </c>
      <c r="AR14">
        <f>results!AR12</f>
        <v>2</v>
      </c>
      <c r="AS14">
        <f>results!AS12</f>
        <v>3</v>
      </c>
      <c r="AT14">
        <f>IF(results!AT12="Low",0,IF(results!AT12="High",4,2))</f>
        <v>2</v>
      </c>
      <c r="AU14" s="7" t="str">
        <f>results!AU12</f>
        <v>Tangentially relevant backgrounds</v>
      </c>
      <c r="AV14" s="7" t="str">
        <f>results!AV12</f>
        <v>High (&gt;200 M)</v>
      </c>
      <c r="AW14" s="7" t="str">
        <f>results!AW12</f>
        <v>Differentiated but not defensible</v>
      </c>
      <c r="AX14" s="7" t="str">
        <f>results!AX12</f>
        <v>Logical and well planned but no provenance</v>
      </c>
      <c r="AY14" s="7" t="str">
        <f>results!AY12</f>
        <v>Early in revenue cycle - 12-24 months to stable revenues</v>
      </c>
      <c r="AZ14" s="7" t="str">
        <f>results!AZ12</f>
        <v>Differentiated and strong product-market fit</v>
      </c>
      <c r="BA14" t="str">
        <f>results!BA12</f>
        <v>India Market numbers 50% growing every 5 years is a good trend to start this service. Question is are Indian Vets and pet user ready to use such digital service? and most of all are Indian vets ready to pay 600 usd/year for VETIQ ? (https://vetspire.com/  their US competitor charge 500 usd/year to US vets for the service in USA). woofys needs to re- work on their financial numbers and sales projections clarity.</v>
      </c>
      <c r="BB14" t="str">
        <f>results!BB12</f>
        <v>2018-01-30 03:58:29</v>
      </c>
      <c r="BC14" t="str">
        <f>results!BC12</f>
        <v>2018-01-30 04:26:47</v>
      </c>
      <c r="BD14" t="str">
        <f>results!BD12</f>
        <v>78a8207772</v>
      </c>
      <c r="BE14" s="60">
        <f t="shared" si="0"/>
        <v>2.0500000000000003</v>
      </c>
    </row>
    <row r="15" spans="1:57" x14ac:dyDescent="0.2">
      <c r="A15">
        <f>results!A13</f>
        <v>0</v>
      </c>
      <c r="B15" t="str">
        <f>results!B13</f>
        <v>Marc Nicollet</v>
      </c>
      <c r="C15" t="str">
        <f>results!C13</f>
        <v>AIRPORTELs</v>
      </c>
      <c r="D15">
        <f>results!D13</f>
        <v>4</v>
      </c>
      <c r="E15">
        <f>results!E13</f>
        <v>3</v>
      </c>
      <c r="F15">
        <f>results!F13</f>
        <v>3</v>
      </c>
      <c r="G15">
        <f>results!G13</f>
        <v>2</v>
      </c>
      <c r="H15" s="7" t="str">
        <f>results!H13</f>
        <v>Medium</v>
      </c>
      <c r="I15" s="14" t="str">
        <f>results!I13</f>
        <v>Medium</v>
      </c>
      <c r="J15" s="15" t="str">
        <f>results!J13</f>
        <v/>
      </c>
      <c r="K15" s="15" t="str">
        <f>results!K13</f>
        <v>Superior Quality</v>
      </c>
      <c r="L15" s="15" t="str">
        <f>results!L13</f>
        <v/>
      </c>
      <c r="M15" s="15" t="str">
        <f>results!M13</f>
        <v>Geographic Presence</v>
      </c>
      <c r="N15" s="16" t="str">
        <f>results!N13</f>
        <v/>
      </c>
      <c r="O15" s="7" t="str">
        <f>results!O13</f>
        <v>Medium(12-24 Months)</v>
      </c>
      <c r="P15" s="21" t="str">
        <f>results!P13</f>
        <v>Pan Asia</v>
      </c>
      <c r="Q15" s="21" t="str">
        <f>results!Q13</f>
        <v/>
      </c>
      <c r="R15" s="21" t="str">
        <f>results!R13</f>
        <v/>
      </c>
      <c r="S15" s="21" t="str">
        <f>results!S13</f>
        <v/>
      </c>
      <c r="T15" s="21" t="str">
        <f>results!T13</f>
        <v/>
      </c>
      <c r="U15" s="21" t="str">
        <f>results!U13</f>
        <v>Growing Fast</v>
      </c>
      <c r="V15" s="21" t="str">
        <f>results!V13</f>
        <v/>
      </c>
      <c r="W15" t="str">
        <f>results!W13</f>
        <v>1</v>
      </c>
      <c r="X15">
        <f>IF(results!X13="Yes",1,0)</f>
        <v>1</v>
      </c>
      <c r="Y15" t="str">
        <f>results!Y13</f>
        <v/>
      </c>
      <c r="Z15" s="14" t="str">
        <f>results!Z13</f>
        <v>C - their competitor https://www.bellugg.com/  could decide to provide the same flexible delivery time with "uber" style car to match Airportel service level and/or lower their price to gain customers..</v>
      </c>
      <c r="AA15">
        <f>results!AA13</f>
        <v>3</v>
      </c>
      <c r="AB15">
        <f>results!AB13</f>
        <v>3</v>
      </c>
      <c r="AC15">
        <f>IF(results!AC13="Low",0,IF(results!AC13="High",4,2))</f>
        <v>4</v>
      </c>
      <c r="AD15">
        <f>IF(results!AD13="Low",0,IF(results!AD13="High",4,2))</f>
        <v>4</v>
      </c>
      <c r="AE15" s="21" t="str">
        <f>results!AE13</f>
        <v xml:space="preserve">Have the physical space rented at good price in airport (fixed negotiated rates) and at variable price (commission on revenue) in malls </v>
      </c>
      <c r="AF15">
        <f>results!AF13</f>
        <v>4</v>
      </c>
      <c r="AG15" s="21" t="str">
        <f>results!AG13</f>
        <v/>
      </c>
      <c r="AH15" s="21" t="str">
        <f>results!AH13</f>
        <v/>
      </c>
      <c r="AI15" s="21" t="str">
        <f>results!AI13</f>
        <v/>
      </c>
      <c r="AJ15" s="21" t="str">
        <f>results!AJ13</f>
        <v/>
      </c>
      <c r="AK15" s="21" t="str">
        <f>results!AK13</f>
        <v/>
      </c>
      <c r="AL15" s="21" t="str">
        <f>results!AL13</f>
        <v>strong team</v>
      </c>
      <c r="AM15" s="21" t="str">
        <f>results!AM13</f>
        <v/>
      </c>
      <c r="AN15" s="21" t="str">
        <f>results!AN13</f>
        <v/>
      </c>
      <c r="AO15" s="21" t="str">
        <f>results!AO13</f>
        <v/>
      </c>
      <c r="AP15" s="21" t="str">
        <f>results!AP13</f>
        <v/>
      </c>
      <c r="AQ15" s="21" t="str">
        <f>results!AQ13</f>
        <v>web site and booking system outsourced for 10% of variable fee on revenue</v>
      </c>
      <c r="AR15">
        <f>results!AR13</f>
        <v>4</v>
      </c>
      <c r="AS15">
        <f>results!AS13</f>
        <v>4</v>
      </c>
      <c r="AT15">
        <f>IF(results!AT13="Low",0,IF(results!AT13="High",4,2))</f>
        <v>4</v>
      </c>
      <c r="AU15" s="7" t="str">
        <f>results!AU13</f>
        <v>Highly relevant backgrounds</v>
      </c>
      <c r="AV15" s="7" t="str">
        <f>results!AV13</f>
        <v>High (&gt;200 M)</v>
      </c>
      <c r="AW15" s="7" t="str">
        <f>results!AW13</f>
        <v>Differentiated but not defensible</v>
      </c>
      <c r="AX15" s="7" t="str">
        <f>results!AX13</f>
        <v>Well planned and provides successful strategy</v>
      </c>
      <c r="AY15" s="7" t="str">
        <f>results!AY13</f>
        <v>Steady revenues with need to scale</v>
      </c>
      <c r="AZ15" s="7" t="str">
        <f>results!AZ13</f>
        <v>Differentiated and strong product-market fit</v>
      </c>
      <c r="BA15" t="str">
        <f>results!BA13</f>
        <v>Exciting smart startup from Thailand with global plans! They did not provide all financial information yet "for confidentiality purpose" so i advised them to send startup-o a revised version of their business plan with correct numbers if they want to be selected further.(operational cost missing, revenue forecast for storage product to be revised with correct price in USD equivalent instead of THB. I have screen shots of their revenue slides showed in the video (which were not provided in the presentation document downloaded). they showed Revenue 2017 as700k thb (21k USD) and forecasted Revenue 2018 as 5M thb (150k USD) a 600% promising increase.</v>
      </c>
      <c r="BB15" t="str">
        <f>results!BB13</f>
        <v>2018-01-31 06:07:43</v>
      </c>
      <c r="BC15" t="str">
        <f>results!BC13</f>
        <v>2018-01-31 06:30:10</v>
      </c>
      <c r="BD15" t="str">
        <f>results!BD13</f>
        <v>78a8207772</v>
      </c>
      <c r="BE15" s="60">
        <f t="shared" si="0"/>
        <v>3.5000000000000004</v>
      </c>
    </row>
    <row r="16" spans="1:57" x14ac:dyDescent="0.2">
      <c r="A16">
        <f>results!A14</f>
        <v>0</v>
      </c>
      <c r="B16" t="str">
        <f>results!B14</f>
        <v>Marc Nicollet</v>
      </c>
      <c r="C16" t="str">
        <f>results!C14</f>
        <v>NayaGaadi</v>
      </c>
      <c r="D16">
        <f>results!D14</f>
        <v>3</v>
      </c>
      <c r="E16">
        <f>results!E14</f>
        <v>2</v>
      </c>
      <c r="F16">
        <f>results!F14</f>
        <v>2</v>
      </c>
      <c r="G16">
        <f>results!G14</f>
        <v>2</v>
      </c>
      <c r="H16" s="7" t="str">
        <f>results!H14</f>
        <v>Medium</v>
      </c>
      <c r="I16" s="14" t="str">
        <f>results!I14</f>
        <v>High</v>
      </c>
      <c r="J16" s="15" t="str">
        <f>results!J14</f>
        <v/>
      </c>
      <c r="K16" s="15" t="str">
        <f>results!K14</f>
        <v/>
      </c>
      <c r="L16" s="15" t="str">
        <f>results!L14</f>
        <v/>
      </c>
      <c r="M16" s="15" t="str">
        <f>results!M14</f>
        <v/>
      </c>
      <c r="N16" s="16" t="str">
        <f>results!N14</f>
        <v>niche for rural clients</v>
      </c>
      <c r="O16" s="7" t="str">
        <f>results!O14</f>
        <v>Low(&lt;12 Months)</v>
      </c>
      <c r="P16" s="21" t="str">
        <f>results!P14</f>
        <v>Home Country</v>
      </c>
      <c r="Q16" s="21" t="str">
        <f>results!Q14</f>
        <v/>
      </c>
      <c r="R16" s="21" t="str">
        <f>results!R14</f>
        <v/>
      </c>
      <c r="S16" s="21" t="str">
        <f>results!S14</f>
        <v/>
      </c>
      <c r="T16" s="21" t="str">
        <f>results!T14</f>
        <v>Some Paid Customers</v>
      </c>
      <c r="U16" s="21" t="str">
        <f>results!U14</f>
        <v/>
      </c>
      <c r="V16" s="21" t="str">
        <f>results!V14</f>
        <v/>
      </c>
      <c r="W16" t="str">
        <f>results!W14</f>
        <v>1</v>
      </c>
      <c r="X16">
        <f>IF(results!X14="Yes",1,0)</f>
        <v>1</v>
      </c>
      <c r="Y16" t="str">
        <f>results!Y14</f>
        <v/>
      </c>
      <c r="Z16" s="14" t="str">
        <f>results!Z14</f>
        <v>CDBA</v>
      </c>
      <c r="AA16">
        <f>results!AA14</f>
        <v>3</v>
      </c>
      <c r="AB16">
        <f>results!AB14</f>
        <v>3</v>
      </c>
      <c r="AC16">
        <f>IF(results!AC14="Low",0,IF(results!AC14="High",4,2))</f>
        <v>2</v>
      </c>
      <c r="AD16">
        <f>IF(results!AD14="Low",0,IF(results!AD14="High",4,2))</f>
        <v>2</v>
      </c>
      <c r="AE16" s="21" t="str">
        <f>results!AE14</f>
        <v>new in the market..</v>
      </c>
      <c r="AF16">
        <f>results!AF14</f>
        <v>3</v>
      </c>
      <c r="AG16" s="21" t="str">
        <f>results!AG14</f>
        <v/>
      </c>
      <c r="AH16" s="21" t="str">
        <f>results!AH14</f>
        <v>No Tech Leadership</v>
      </c>
      <c r="AI16" s="21" t="str">
        <f>results!AI14</f>
        <v/>
      </c>
      <c r="AJ16" s="21" t="str">
        <f>results!AJ14</f>
        <v/>
      </c>
      <c r="AK16" s="21" t="str">
        <f>results!AK14</f>
        <v/>
      </c>
      <c r="AL16" s="21" t="str">
        <f>results!AL14</f>
        <v/>
      </c>
      <c r="AM16" s="21" t="str">
        <f>results!AM14</f>
        <v>Tech</v>
      </c>
      <c r="AN16" s="21" t="str">
        <f>results!AN14</f>
        <v/>
      </c>
      <c r="AO16" s="21" t="str">
        <f>results!AO14</f>
        <v/>
      </c>
      <c r="AP16" s="21" t="str">
        <f>results!AP14</f>
        <v/>
      </c>
      <c r="AQ16" s="21" t="str">
        <f>results!AQ14</f>
        <v/>
      </c>
      <c r="AR16">
        <f>results!AR14</f>
        <v>3</v>
      </c>
      <c r="AS16">
        <f>results!AS14</f>
        <v>2</v>
      </c>
      <c r="AT16">
        <f>IF(results!AT14="Low",0,IF(results!AT14="High",4,2))</f>
        <v>2</v>
      </c>
      <c r="AU16" s="7" t="str">
        <f>results!AU14</f>
        <v>General business proficiency</v>
      </c>
      <c r="AV16" s="7" t="str">
        <f>results!AV14</f>
        <v>High (&gt;200 M)</v>
      </c>
      <c r="AW16" s="7" t="str">
        <f>results!AW14</f>
        <v>No technological barriers</v>
      </c>
      <c r="AX16" s="7" t="str">
        <f>results!AX14</f>
        <v>Logical and well planned but no provenance</v>
      </c>
      <c r="AY16" s="7" t="str">
        <f>results!AY14</f>
        <v>Imminent revenue in 6-12m</v>
      </c>
      <c r="AZ16" s="7" t="str">
        <f>results!AZ14</f>
        <v>Not differentiated</v>
      </c>
      <c r="BA16" t="str">
        <f>results!BA14</f>
        <v>differenciation is a focus on rural car business but lots of competition existing since 10 years</v>
      </c>
      <c r="BB16" t="str">
        <f>results!BB14</f>
        <v>2018-02-01 11:52:29</v>
      </c>
      <c r="BC16" t="str">
        <f>results!BC14</f>
        <v>2018-02-01 12:01:18</v>
      </c>
      <c r="BD16" t="str">
        <f>results!BD14</f>
        <v>13148a20d7</v>
      </c>
      <c r="BE16" s="60">
        <f t="shared" si="0"/>
        <v>2.2000000000000002</v>
      </c>
    </row>
    <row r="17" spans="1:57" x14ac:dyDescent="0.2">
      <c r="A17">
        <f>results!A15</f>
        <v>0</v>
      </c>
      <c r="B17" t="str">
        <f>results!B15</f>
        <v>Fred Then</v>
      </c>
      <c r="C17" t="str">
        <f>results!C15</f>
        <v>carmen automotive pte ltd</v>
      </c>
      <c r="D17">
        <f>results!D15</f>
        <v>4</v>
      </c>
      <c r="E17">
        <f>results!E15</f>
        <v>3</v>
      </c>
      <c r="F17">
        <f>results!F15</f>
        <v>4</v>
      </c>
      <c r="G17">
        <f>results!G15</f>
        <v>4</v>
      </c>
      <c r="H17" s="7" t="str">
        <f>results!H15</f>
        <v>High (Likely to be in top 3 in 24 months time)</v>
      </c>
      <c r="I17" s="14" t="str">
        <f>results!I15</f>
        <v>Low</v>
      </c>
      <c r="J17" s="15" t="str">
        <f>results!J15</f>
        <v/>
      </c>
      <c r="K17" s="15" t="str">
        <f>results!K15</f>
        <v/>
      </c>
      <c r="L17" s="15" t="str">
        <f>results!L15</f>
        <v>Distribution Leverage</v>
      </c>
      <c r="M17" s="15" t="str">
        <f>results!M15</f>
        <v>Geographic Presence</v>
      </c>
      <c r="N17" s="16" t="str">
        <f>results!N15</f>
        <v/>
      </c>
      <c r="O17" s="7" t="str">
        <f>results!O15</f>
        <v>High(&gt;24 Months)</v>
      </c>
      <c r="P17" s="21" t="str">
        <f>results!P15</f>
        <v>Pan Asia</v>
      </c>
      <c r="Q17" s="21" t="str">
        <f>results!Q15</f>
        <v/>
      </c>
      <c r="R17" s="21" t="str">
        <f>results!R15</f>
        <v/>
      </c>
      <c r="S17" s="21" t="str">
        <f>results!S15</f>
        <v/>
      </c>
      <c r="T17" s="21" t="str">
        <f>results!T15</f>
        <v>Some Paid Customers</v>
      </c>
      <c r="U17" s="21" t="str">
        <f>results!U15</f>
        <v/>
      </c>
      <c r="V17" s="21" t="str">
        <f>results!V15</f>
        <v/>
      </c>
      <c r="W17" t="str">
        <f>results!W15</f>
        <v>1</v>
      </c>
      <c r="X17">
        <f>IF(results!X15="Yes",1,0)</f>
        <v>1</v>
      </c>
      <c r="Y17" t="str">
        <f>results!Y15</f>
        <v/>
      </c>
      <c r="Z17" s="14" t="str">
        <f>results!Z15</f>
        <v>A, B, C, D</v>
      </c>
      <c r="AA17">
        <f>results!AA15</f>
        <v>4</v>
      </c>
      <c r="AB17">
        <f>results!AB15</f>
        <v>3</v>
      </c>
      <c r="AC17">
        <f>IF(results!AC15="Low",0,IF(results!AC15="High",4,2))</f>
        <v>4</v>
      </c>
      <c r="AD17">
        <f>IF(results!AD15="Low",0,IF(results!AD15="High",4,2))</f>
        <v>2</v>
      </c>
      <c r="AE17" s="21" t="str">
        <f>results!AE15</f>
        <v>First movers advantage. In-house tech team and they are in the various countries.</v>
      </c>
      <c r="AF17">
        <f>results!AF15</f>
        <v>3</v>
      </c>
      <c r="AG17" s="21" t="str">
        <f>results!AG15</f>
        <v/>
      </c>
      <c r="AH17" s="21" t="str">
        <f>results!AH15</f>
        <v/>
      </c>
      <c r="AI17" s="21" t="str">
        <f>results!AI15</f>
        <v/>
      </c>
      <c r="AJ17" s="21" t="str">
        <f>results!AJ15</f>
        <v>Business Dev</v>
      </c>
      <c r="AK17" s="21" t="str">
        <f>results!AK15</f>
        <v/>
      </c>
      <c r="AL17" s="21" t="str">
        <f>results!AL15</f>
        <v/>
      </c>
      <c r="AM17" s="21" t="str">
        <f>results!AM15</f>
        <v/>
      </c>
      <c r="AN17" s="21" t="str">
        <f>results!AN15</f>
        <v>Marketing</v>
      </c>
      <c r="AO17" s="21" t="str">
        <f>results!AO15</f>
        <v>Biz Dev</v>
      </c>
      <c r="AP17" s="21" t="str">
        <f>results!AP15</f>
        <v/>
      </c>
      <c r="AQ17" s="21" t="str">
        <f>results!AQ15</f>
        <v/>
      </c>
      <c r="AR17">
        <f>results!AR15</f>
        <v>3</v>
      </c>
      <c r="AS17">
        <f>results!AS15</f>
        <v>3</v>
      </c>
      <c r="AT17">
        <f>IF(results!AT15="Low",0,IF(results!AT15="High",4,2))</f>
        <v>4</v>
      </c>
      <c r="AU17" s="7" t="str">
        <f>results!AU15</f>
        <v>Highly relevant backgrounds</v>
      </c>
      <c r="AV17" s="7" t="str">
        <f>results!AV15</f>
        <v>Medium (50-200 M)</v>
      </c>
      <c r="AW17" s="7" t="str">
        <f>results!AW15</f>
        <v>Defensible and unique tech advantages</v>
      </c>
      <c r="AX17" s="7" t="str">
        <f>results!AX15</f>
        <v>Well planned and provides successful strategy</v>
      </c>
      <c r="AY17" s="7" t="str">
        <f>results!AY15</f>
        <v>Imminent revenue in 6-12m</v>
      </c>
      <c r="AZ17" s="7" t="str">
        <f>results!AZ15</f>
        <v>Differentiated and strong product-market fit</v>
      </c>
      <c r="BA17" t="str">
        <f>results!BA15</f>
        <v>Founder seems like an experienced guy and has a realistic view of how he needs to roll out his product/services</v>
      </c>
      <c r="BB17" t="str">
        <f>results!BB15</f>
        <v>2018-01-29 07:04:56</v>
      </c>
      <c r="BC17" t="str">
        <f>results!BC15</f>
        <v>2018-01-29 07:38:35</v>
      </c>
      <c r="BD17" t="str">
        <f>results!BD15</f>
        <v>59258b8659</v>
      </c>
      <c r="BE17" s="60">
        <f t="shared" si="0"/>
        <v>3.25</v>
      </c>
    </row>
    <row r="18" spans="1:57" x14ac:dyDescent="0.2">
      <c r="A18">
        <f>results!A16</f>
        <v>0</v>
      </c>
      <c r="B18" t="str">
        <f>results!B16</f>
        <v>Fred Then</v>
      </c>
      <c r="C18" t="str">
        <f>results!C16</f>
        <v>BotFactory</v>
      </c>
      <c r="D18">
        <f>results!D16</f>
        <v>3</v>
      </c>
      <c r="E18">
        <f>results!E16</f>
        <v>3</v>
      </c>
      <c r="F18">
        <f>results!F16</f>
        <v>3</v>
      </c>
      <c r="G18">
        <f>results!G16</f>
        <v>2</v>
      </c>
      <c r="H18" s="7" t="str">
        <f>results!H16</f>
        <v>Medium</v>
      </c>
      <c r="I18" s="14" t="str">
        <f>results!I16</f>
        <v>Medium</v>
      </c>
      <c r="J18" s="15" t="str">
        <f>results!J16</f>
        <v/>
      </c>
      <c r="K18" s="15" t="str">
        <f>results!K16</f>
        <v>Superior Quality</v>
      </c>
      <c r="L18" s="15" t="str">
        <f>results!L16</f>
        <v/>
      </c>
      <c r="M18" s="15" t="str">
        <f>results!M16</f>
        <v/>
      </c>
      <c r="N18" s="16" t="str">
        <f>results!N16</f>
        <v>Easy of use</v>
      </c>
      <c r="O18" s="7" t="str">
        <f>results!O16</f>
        <v>Medium(12-24 Months)</v>
      </c>
      <c r="P18" s="21" t="str">
        <f>results!P16</f>
        <v>Global</v>
      </c>
      <c r="Q18" s="21" t="str">
        <f>results!Q16</f>
        <v/>
      </c>
      <c r="R18" s="21" t="str">
        <f>results!R16</f>
        <v/>
      </c>
      <c r="S18" s="21" t="str">
        <f>results!S16</f>
        <v/>
      </c>
      <c r="T18" s="21" t="str">
        <f>results!T16</f>
        <v>Some Paid Customers</v>
      </c>
      <c r="U18" s="21" t="str">
        <f>results!U16</f>
        <v/>
      </c>
      <c r="V18" s="21" t="str">
        <f>results!V16</f>
        <v/>
      </c>
      <c r="W18" t="str">
        <f>results!W16</f>
        <v>1</v>
      </c>
      <c r="X18">
        <f>IF(results!X16="Yes",1,0)</f>
        <v>1</v>
      </c>
      <c r="Y18" t="str">
        <f>results!Y16</f>
        <v/>
      </c>
      <c r="Z18" s="14" t="str">
        <f>results!Z16</f>
        <v>C, D, A, B</v>
      </c>
      <c r="AA18">
        <f>results!AA16</f>
        <v>3</v>
      </c>
      <c r="AB18">
        <f>results!AB16</f>
        <v>3</v>
      </c>
      <c r="AC18">
        <f>IF(results!AC16="Low",0,IF(results!AC16="High",4,2))</f>
        <v>2</v>
      </c>
      <c r="AD18">
        <f>IF(results!AD16="Low",0,IF(results!AD16="High",4,2))</f>
        <v>2</v>
      </c>
      <c r="AE18" s="21" t="str">
        <f>results!AE16</f>
        <v>Easy of use. Availability of languages</v>
      </c>
      <c r="AF18">
        <f>results!AF16</f>
        <v>3</v>
      </c>
      <c r="AG18" s="21" t="str">
        <f>results!AG16</f>
        <v/>
      </c>
      <c r="AH18" s="21" t="str">
        <f>results!AH16</f>
        <v/>
      </c>
      <c r="AI18" s="21" t="str">
        <f>results!AI16</f>
        <v/>
      </c>
      <c r="AJ18" s="21" t="str">
        <f>results!AJ16</f>
        <v>Business Dev</v>
      </c>
      <c r="AK18" s="21" t="str">
        <f>results!AK16</f>
        <v>Marketing</v>
      </c>
      <c r="AL18" s="21" t="str">
        <f>results!AL16</f>
        <v/>
      </c>
      <c r="AM18" s="21" t="str">
        <f>results!AM16</f>
        <v/>
      </c>
      <c r="AN18" s="21" t="str">
        <f>results!AN16</f>
        <v/>
      </c>
      <c r="AO18" s="21" t="str">
        <f>results!AO16</f>
        <v>Biz Dev</v>
      </c>
      <c r="AP18" s="21" t="str">
        <f>results!AP16</f>
        <v/>
      </c>
      <c r="AQ18" s="21" t="str">
        <f>results!AQ16</f>
        <v/>
      </c>
      <c r="AR18">
        <f>results!AR16</f>
        <v>3</v>
      </c>
      <c r="AS18">
        <f>results!AS16</f>
        <v>3</v>
      </c>
      <c r="AT18">
        <f>IF(results!AT16="Low",0,IF(results!AT16="High",4,2))</f>
        <v>4</v>
      </c>
      <c r="AU18" s="7" t="str">
        <f>results!AU16</f>
        <v>Highly relevant backgrounds</v>
      </c>
      <c r="AV18" s="7" t="str">
        <f>results!AV16</f>
        <v>Medium (50-200 M)</v>
      </c>
      <c r="AW18" s="7" t="str">
        <f>results!AW16</f>
        <v>Differentiated but not defensible</v>
      </c>
      <c r="AX18" s="7" t="str">
        <f>results!AX16</f>
        <v>Logical and well planned but no provenance</v>
      </c>
      <c r="AY18" s="7" t="str">
        <f>results!AY16</f>
        <v>Early in revenue cycle - 12-24 months to stable revenues</v>
      </c>
      <c r="AZ18" s="7" t="str">
        <f>results!AZ16</f>
        <v>Differentiated and strong product-market fit</v>
      </c>
      <c r="BA18" t="str">
        <f>results!BA16</f>
        <v>They have a better mouser trap. Needs to run really fast to capture market before another me-too product arrives</v>
      </c>
      <c r="BB18" t="str">
        <f>results!BB16</f>
        <v>2018-01-29 08:09:01</v>
      </c>
      <c r="BC18" t="str">
        <f>results!BC16</f>
        <v>2018-01-29 08:13:28</v>
      </c>
      <c r="BD18" t="str">
        <f>results!BD16</f>
        <v>59258b8659</v>
      </c>
      <c r="BE18" s="60">
        <f t="shared" si="0"/>
        <v>2.85</v>
      </c>
    </row>
    <row r="19" spans="1:57" x14ac:dyDescent="0.2">
      <c r="A19">
        <f>results!A17</f>
        <v>0</v>
      </c>
      <c r="B19" t="str">
        <f>results!B17</f>
        <v>Fred Then</v>
      </c>
      <c r="C19" t="str">
        <f>results!C17</f>
        <v>GamerHours</v>
      </c>
      <c r="D19">
        <f>results!D17</f>
        <v>2</v>
      </c>
      <c r="E19">
        <f>results!E17</f>
        <v>2</v>
      </c>
      <c r="F19">
        <f>results!F17</f>
        <v>2</v>
      </c>
      <c r="G19">
        <f>results!G17</f>
        <v>2</v>
      </c>
      <c r="H19" s="7" t="str">
        <f>results!H17</f>
        <v>Low(Unlikely to be in top 10 in their category)</v>
      </c>
      <c r="I19" s="14" t="str">
        <f>results!I17</f>
        <v>High</v>
      </c>
      <c r="J19" s="15" t="str">
        <f>results!J17</f>
        <v>Low Price</v>
      </c>
      <c r="K19" s="15" t="str">
        <f>results!K17</f>
        <v/>
      </c>
      <c r="L19" s="15" t="str">
        <f>results!L17</f>
        <v>Distribution Leverage</v>
      </c>
      <c r="M19" s="15" t="str">
        <f>results!M17</f>
        <v/>
      </c>
      <c r="N19" s="16" t="str">
        <f>results!N17</f>
        <v/>
      </c>
      <c r="O19" s="7" t="str">
        <f>results!O17</f>
        <v>Low(&lt;12 Months)</v>
      </c>
      <c r="P19" s="21" t="str">
        <f>results!P17</f>
        <v>Global</v>
      </c>
      <c r="Q19" s="21" t="str">
        <f>results!Q17</f>
        <v/>
      </c>
      <c r="R19" s="21" t="str">
        <f>results!R17</f>
        <v>Some Free Customers</v>
      </c>
      <c r="S19" s="21" t="str">
        <f>results!S17</f>
        <v/>
      </c>
      <c r="T19" s="21" t="str">
        <f>results!T17</f>
        <v/>
      </c>
      <c r="U19" s="21" t="str">
        <f>results!U17</f>
        <v/>
      </c>
      <c r="V19" s="21" t="str">
        <f>results!V17</f>
        <v/>
      </c>
      <c r="W19" t="str">
        <f>results!W17</f>
        <v>0</v>
      </c>
      <c r="X19">
        <f>IF(results!X17="Yes",1,0)</f>
        <v>0</v>
      </c>
      <c r="Y19" t="str">
        <f>results!Y17</f>
        <v/>
      </c>
      <c r="Z19" s="14" t="str">
        <f>results!Z17</f>
        <v>D,C,B,A</v>
      </c>
      <c r="AA19">
        <f>results!AA17</f>
        <v>2</v>
      </c>
      <c r="AB19">
        <f>results!AB17</f>
        <v>2</v>
      </c>
      <c r="AC19">
        <f>IF(results!AC17="Low",0,IF(results!AC17="High",4,2))</f>
        <v>2</v>
      </c>
      <c r="AD19">
        <f>IF(results!AD17="Low",0,IF(results!AD17="High",4,2))</f>
        <v>2</v>
      </c>
      <c r="AE19" s="21" t="str">
        <f>results!AE17</f>
        <v>Linking Asian players to high ranking European players</v>
      </c>
      <c r="AF19">
        <f>results!AF17</f>
        <v>2</v>
      </c>
      <c r="AG19" s="21" t="str">
        <f>results!AG17</f>
        <v/>
      </c>
      <c r="AH19" s="21" t="str">
        <f>results!AH17</f>
        <v/>
      </c>
      <c r="AI19" s="21" t="str">
        <f>results!AI17</f>
        <v/>
      </c>
      <c r="AJ19" s="21" t="str">
        <f>results!AJ17</f>
        <v>Business Dev</v>
      </c>
      <c r="AK19" s="21" t="str">
        <f>results!AK17</f>
        <v>Marketing</v>
      </c>
      <c r="AL19" s="21" t="str">
        <f>results!AL17</f>
        <v/>
      </c>
      <c r="AM19" s="21" t="str">
        <f>results!AM17</f>
        <v/>
      </c>
      <c r="AN19" s="21" t="str">
        <f>results!AN17</f>
        <v>Marketing</v>
      </c>
      <c r="AO19" s="21" t="str">
        <f>results!AO17</f>
        <v>Biz Dev</v>
      </c>
      <c r="AP19" s="21" t="str">
        <f>results!AP17</f>
        <v/>
      </c>
      <c r="AQ19" s="21" t="str">
        <f>results!AQ17</f>
        <v/>
      </c>
      <c r="AR19">
        <f>results!AR17</f>
        <v>2</v>
      </c>
      <c r="AS19">
        <f>results!AS17</f>
        <v>2</v>
      </c>
      <c r="AT19">
        <f>IF(results!AT17="Low",0,IF(results!AT17="High",4,2))</f>
        <v>2</v>
      </c>
      <c r="AU19" s="7" t="str">
        <f>results!AU17</f>
        <v>General business proficiency</v>
      </c>
      <c r="AV19" s="7" t="str">
        <f>results!AV17</f>
        <v>High (&gt;200 M)</v>
      </c>
      <c r="AW19" s="7" t="str">
        <f>results!AW17</f>
        <v>No technological barriers</v>
      </c>
      <c r="AX19" s="7" t="str">
        <f>results!AX17</f>
        <v>Conditional on certain key events</v>
      </c>
      <c r="AY19" s="7" t="str">
        <f>results!AY17</f>
        <v>Early in revenue cycle - 12-24 months to stable revenues</v>
      </c>
      <c r="AZ19" s="7" t="str">
        <f>results!AZ17</f>
        <v>Not differentiated</v>
      </c>
      <c r="BA19" t="str">
        <f>results!BA17</f>
        <v/>
      </c>
      <c r="BB19" t="str">
        <f>results!BB17</f>
        <v>2018-01-29 08:48:49</v>
      </c>
      <c r="BC19" t="str">
        <f>results!BC17</f>
        <v>2018-01-29 08:51:49</v>
      </c>
      <c r="BD19" t="str">
        <f>results!BD17</f>
        <v>59258b8659</v>
      </c>
      <c r="BE19" s="60">
        <f t="shared" si="0"/>
        <v>1.85</v>
      </c>
    </row>
    <row r="20" spans="1:57" x14ac:dyDescent="0.2">
      <c r="A20">
        <f>results!A18</f>
        <v>0</v>
      </c>
      <c r="B20" t="str">
        <f>results!B18</f>
        <v>Fred Then</v>
      </c>
      <c r="C20" t="str">
        <f>results!C18</f>
        <v>gridComm</v>
      </c>
      <c r="D20">
        <f>results!D18</f>
        <v>4</v>
      </c>
      <c r="E20">
        <f>results!E18</f>
        <v>4</v>
      </c>
      <c r="F20">
        <f>results!F18</f>
        <v>3</v>
      </c>
      <c r="G20">
        <f>results!G18</f>
        <v>4</v>
      </c>
      <c r="H20" s="7" t="str">
        <f>results!H18</f>
        <v>High (Likely to be in top 3 in 24 months time)</v>
      </c>
      <c r="I20" s="14" t="str">
        <f>results!I18</f>
        <v>High</v>
      </c>
      <c r="J20" s="15" t="str">
        <f>results!J18</f>
        <v>Low Price</v>
      </c>
      <c r="K20" s="15" t="str">
        <f>results!K18</f>
        <v>Superior Quality</v>
      </c>
      <c r="L20" s="15" t="str">
        <f>results!L18</f>
        <v/>
      </c>
      <c r="M20" s="15" t="str">
        <f>results!M18</f>
        <v>Geographic Presence</v>
      </c>
      <c r="N20" s="16" t="str">
        <f>results!N18</f>
        <v/>
      </c>
      <c r="O20" s="7" t="str">
        <f>results!O18</f>
        <v>High(&gt;24 Months)</v>
      </c>
      <c r="P20" s="21" t="str">
        <f>results!P18</f>
        <v>Pan Asia</v>
      </c>
      <c r="Q20" s="21" t="str">
        <f>results!Q18</f>
        <v/>
      </c>
      <c r="R20" s="21" t="str">
        <f>results!R18</f>
        <v/>
      </c>
      <c r="S20" s="21" t="str">
        <f>results!S18</f>
        <v/>
      </c>
      <c r="T20" s="21" t="str">
        <f>results!T18</f>
        <v/>
      </c>
      <c r="U20" s="21" t="str">
        <f>results!U18</f>
        <v>Growing Fast</v>
      </c>
      <c r="V20" s="21" t="str">
        <f>results!V18</f>
        <v/>
      </c>
      <c r="W20" t="str">
        <f>results!W18</f>
        <v>1</v>
      </c>
      <c r="X20">
        <f>IF(results!X18="Yes",1,0)</f>
        <v>1</v>
      </c>
      <c r="Y20" t="str">
        <f>results!Y18</f>
        <v/>
      </c>
      <c r="Z20" s="14" t="str">
        <f>results!Z18</f>
        <v>D, C, A, B</v>
      </c>
      <c r="AA20">
        <f>results!AA18</f>
        <v>3</v>
      </c>
      <c r="AB20">
        <f>results!AB18</f>
        <v>3</v>
      </c>
      <c r="AC20">
        <f>IF(results!AC18="Low",0,IF(results!AC18="High",4,2))</f>
        <v>4</v>
      </c>
      <c r="AD20">
        <f>IF(results!AD18="Low",0,IF(results!AD18="High",4,2))</f>
        <v>4</v>
      </c>
      <c r="AE20" s="21" t="str">
        <f>results!AE18</f>
        <v>Good tech. Good biz model. Experienced people</v>
      </c>
      <c r="AF20">
        <f>results!AF18</f>
        <v>3</v>
      </c>
      <c r="AG20" s="21" t="str">
        <f>results!AG18</f>
        <v/>
      </c>
      <c r="AH20" s="21" t="str">
        <f>results!AH18</f>
        <v/>
      </c>
      <c r="AI20" s="21" t="str">
        <f>results!AI18</f>
        <v/>
      </c>
      <c r="AJ20" s="21" t="str">
        <f>results!AJ18</f>
        <v>Business Dev</v>
      </c>
      <c r="AK20" s="21" t="str">
        <f>results!AK18</f>
        <v>Marketing</v>
      </c>
      <c r="AL20" s="21" t="str">
        <f>results!AL18</f>
        <v/>
      </c>
      <c r="AM20" s="21" t="str">
        <f>results!AM18</f>
        <v/>
      </c>
      <c r="AN20" s="21" t="str">
        <f>results!AN18</f>
        <v/>
      </c>
      <c r="AO20" s="21" t="str">
        <f>results!AO18</f>
        <v>Biz Dev</v>
      </c>
      <c r="AP20" s="21" t="str">
        <f>results!AP18</f>
        <v>Fund Raise</v>
      </c>
      <c r="AQ20" s="21" t="str">
        <f>results!AQ18</f>
        <v/>
      </c>
      <c r="AR20">
        <f>results!AR18</f>
        <v>4</v>
      </c>
      <c r="AS20">
        <f>results!AS18</f>
        <v>3</v>
      </c>
      <c r="AT20">
        <f>IF(results!AT18="Low",0,IF(results!AT18="High",4,2))</f>
        <v>4</v>
      </c>
      <c r="AU20" s="7" t="str">
        <f>results!AU18</f>
        <v>Tangentially relevant backgrounds</v>
      </c>
      <c r="AV20" s="7" t="str">
        <f>results!AV18</f>
        <v>High (&gt;200 M)</v>
      </c>
      <c r="AW20" s="7" t="str">
        <f>results!AW18</f>
        <v>Defensible and unique tech advantages</v>
      </c>
      <c r="AX20" s="7" t="str">
        <f>results!AX18</f>
        <v>Well planned and provides successful strategy</v>
      </c>
      <c r="AY20" s="7" t="str">
        <f>results!AY18</f>
        <v>Imminent revenue in 6-12m</v>
      </c>
      <c r="AZ20" s="7" t="str">
        <f>results!AZ18</f>
        <v>Differentiated and strong product-market fit</v>
      </c>
      <c r="BA20" t="str">
        <f>results!BA18</f>
        <v>Good potential</v>
      </c>
      <c r="BB20" t="str">
        <f>results!BB18</f>
        <v>2018-01-29 09:43:39</v>
      </c>
      <c r="BC20" t="str">
        <f>results!BC18</f>
        <v>2018-01-29 09:46:04</v>
      </c>
      <c r="BD20" t="str">
        <f>results!BD18</f>
        <v>59258b8659</v>
      </c>
      <c r="BE20" s="60">
        <f t="shared" si="0"/>
        <v>3.4499999999999997</v>
      </c>
    </row>
    <row r="21" spans="1:57" x14ac:dyDescent="0.2">
      <c r="A21">
        <f>results!A19</f>
        <v>0</v>
      </c>
      <c r="B21" t="str">
        <f>results!B19</f>
        <v>Fred Then</v>
      </c>
      <c r="C21" t="str">
        <f>results!C19</f>
        <v>Brisil Technologies Private Limited</v>
      </c>
      <c r="D21">
        <f>results!D19</f>
        <v>4</v>
      </c>
      <c r="E21">
        <f>results!E19</f>
        <v>4</v>
      </c>
      <c r="F21">
        <f>results!F19</f>
        <v>4</v>
      </c>
      <c r="G21">
        <f>results!G19</f>
        <v>3</v>
      </c>
      <c r="H21" s="7" t="str">
        <f>results!H19</f>
        <v>Medium</v>
      </c>
      <c r="I21" s="14" t="str">
        <f>results!I19</f>
        <v>Medium</v>
      </c>
      <c r="J21" s="15" t="str">
        <f>results!J19</f>
        <v/>
      </c>
      <c r="K21" s="15" t="str">
        <f>results!K19</f>
        <v/>
      </c>
      <c r="L21" s="15" t="str">
        <f>results!L19</f>
        <v>Distribution Leverage</v>
      </c>
      <c r="M21" s="15" t="str">
        <f>results!M19</f>
        <v>Geographic Presence</v>
      </c>
      <c r="N21" s="16" t="str">
        <f>results!N19</f>
        <v/>
      </c>
      <c r="O21" s="7" t="str">
        <f>results!O19</f>
        <v>Medium(12-24 Months)</v>
      </c>
      <c r="P21" s="21" t="str">
        <f>results!P19</f>
        <v>SEA</v>
      </c>
      <c r="Q21" s="21" t="str">
        <f>results!Q19</f>
        <v/>
      </c>
      <c r="R21" s="21" t="str">
        <f>results!R19</f>
        <v/>
      </c>
      <c r="S21" s="21" t="str">
        <f>results!S19</f>
        <v/>
      </c>
      <c r="T21" s="21" t="str">
        <f>results!T19</f>
        <v>Some Paid Customers</v>
      </c>
      <c r="U21" s="21" t="str">
        <f>results!U19</f>
        <v/>
      </c>
      <c r="V21" s="21" t="str">
        <f>results!V19</f>
        <v/>
      </c>
      <c r="W21" t="str">
        <f>results!W19</f>
        <v>1</v>
      </c>
      <c r="X21">
        <f>IF(results!X19="Yes",1,0)</f>
        <v>1</v>
      </c>
      <c r="Y21" t="str">
        <f>results!Y19</f>
        <v/>
      </c>
      <c r="Z21" s="14" t="str">
        <f>results!Z19</f>
        <v>C,D,A,B</v>
      </c>
      <c r="AA21">
        <f>results!AA19</f>
        <v>3</v>
      </c>
      <c r="AB21">
        <f>results!AB19</f>
        <v>3</v>
      </c>
      <c r="AC21">
        <f>IF(results!AC19="Low",0,IF(results!AC19="High",4,2))</f>
        <v>4</v>
      </c>
      <c r="AD21">
        <f>IF(results!AD19="Low",0,IF(results!AD19="High",4,2))</f>
        <v>2</v>
      </c>
      <c r="AE21" s="21" t="str">
        <f>results!AE19</f>
        <v>Their home market is big enough and if they entrench themselves, it will be hard for competitors to dig them out</v>
      </c>
      <c r="AF21">
        <f>results!AF19</f>
        <v>3</v>
      </c>
      <c r="AG21" s="21" t="str">
        <f>results!AG19</f>
        <v/>
      </c>
      <c r="AH21" s="21" t="str">
        <f>results!AH19</f>
        <v/>
      </c>
      <c r="AI21" s="21" t="str">
        <f>results!AI19</f>
        <v/>
      </c>
      <c r="AJ21" s="21" t="str">
        <f>results!AJ19</f>
        <v>Business Dev</v>
      </c>
      <c r="AK21" s="21" t="str">
        <f>results!AK19</f>
        <v>Marketing</v>
      </c>
      <c r="AL21" s="21" t="str">
        <f>results!AL19</f>
        <v/>
      </c>
      <c r="AM21" s="21" t="str">
        <f>results!AM19</f>
        <v/>
      </c>
      <c r="AN21" s="21" t="str">
        <f>results!AN19</f>
        <v>Marketing</v>
      </c>
      <c r="AO21" s="21" t="str">
        <f>results!AO19</f>
        <v>Biz Dev</v>
      </c>
      <c r="AP21" s="21" t="str">
        <f>results!AP19</f>
        <v>Fund Raise</v>
      </c>
      <c r="AQ21" s="21" t="str">
        <f>results!AQ19</f>
        <v/>
      </c>
      <c r="AR21">
        <f>results!AR19</f>
        <v>3</v>
      </c>
      <c r="AS21">
        <f>results!AS19</f>
        <v>2</v>
      </c>
      <c r="AT21">
        <f>IF(results!AT19="Low",0,IF(results!AT19="High",4,2))</f>
        <v>4</v>
      </c>
      <c r="AU21" s="7" t="str">
        <f>results!AU19</f>
        <v>Highly relevant backgrounds</v>
      </c>
      <c r="AV21" s="7" t="str">
        <f>results!AV19</f>
        <v>High (&gt;200 M)</v>
      </c>
      <c r="AW21" s="7" t="str">
        <f>results!AW19</f>
        <v>Defensible and unique tech advantages</v>
      </c>
      <c r="AX21" s="7" t="str">
        <f>results!AX19</f>
        <v>Logical and well planned but no provenance</v>
      </c>
      <c r="AY21" s="7" t="str">
        <f>results!AY19</f>
        <v>Imminent revenue in 6-12m</v>
      </c>
      <c r="AZ21" s="7" t="str">
        <f>results!AZ19</f>
        <v>Differentiated and strong product-market fit</v>
      </c>
      <c r="BA21" t="str">
        <f>results!BA19</f>
        <v>No mention whether their process is patentable?
Need to articulate how they are resistant to competitors</v>
      </c>
      <c r="BB21" t="str">
        <f>results!BB19</f>
        <v>2018-01-30 04:07:28</v>
      </c>
      <c r="BC21" t="str">
        <f>results!BC19</f>
        <v>2018-01-30 04:11:34</v>
      </c>
      <c r="BD21" t="str">
        <f>results!BD19</f>
        <v>59258b8659</v>
      </c>
      <c r="BE21" s="60">
        <f t="shared" si="0"/>
        <v>3.1750000000000003</v>
      </c>
    </row>
    <row r="22" spans="1:57" x14ac:dyDescent="0.2">
      <c r="A22">
        <f>results!A20</f>
        <v>0</v>
      </c>
      <c r="B22" t="str">
        <f>results!B20</f>
        <v>Fred Then</v>
      </c>
      <c r="C22" t="str">
        <f>results!C20</f>
        <v>Go Plus</v>
      </c>
      <c r="D22">
        <f>results!D20</f>
        <v>4</v>
      </c>
      <c r="E22">
        <f>results!E20</f>
        <v>3</v>
      </c>
      <c r="F22">
        <f>results!F20</f>
        <v>3</v>
      </c>
      <c r="G22">
        <f>results!G20</f>
        <v>2</v>
      </c>
      <c r="H22" s="7" t="str">
        <f>results!H20</f>
        <v>Medium</v>
      </c>
      <c r="I22" s="14" t="str">
        <f>results!I20</f>
        <v>High</v>
      </c>
      <c r="J22" s="15" t="str">
        <f>results!J20</f>
        <v>Low Price</v>
      </c>
      <c r="K22" s="15" t="str">
        <f>results!K20</f>
        <v/>
      </c>
      <c r="L22" s="15" t="str">
        <f>results!L20</f>
        <v>Distribution Leverage</v>
      </c>
      <c r="M22" s="15" t="str">
        <f>results!M20</f>
        <v>Geographic Presence</v>
      </c>
      <c r="N22" s="16" t="str">
        <f>results!N20</f>
        <v/>
      </c>
      <c r="O22" s="7" t="str">
        <f>results!O20</f>
        <v>Medium(12-24 Months)</v>
      </c>
      <c r="P22" s="21" t="str">
        <f>results!P20</f>
        <v>Global</v>
      </c>
      <c r="Q22" s="21" t="str">
        <f>results!Q20</f>
        <v/>
      </c>
      <c r="R22" s="21" t="str">
        <f>results!R20</f>
        <v/>
      </c>
      <c r="S22" s="21" t="str">
        <f>results!S20</f>
        <v/>
      </c>
      <c r="T22" s="21" t="str">
        <f>results!T20</f>
        <v>Some Paid Customers</v>
      </c>
      <c r="U22" s="21" t="str">
        <f>results!U20</f>
        <v/>
      </c>
      <c r="V22" s="21" t="str">
        <f>results!V20</f>
        <v/>
      </c>
      <c r="W22" t="str">
        <f>results!W20</f>
        <v>1</v>
      </c>
      <c r="X22">
        <f>IF(results!X20="Yes",1,0)</f>
        <v>0</v>
      </c>
      <c r="Y22" t="str">
        <f>results!Y20</f>
        <v/>
      </c>
      <c r="Z22" s="14" t="str">
        <f>results!Z20</f>
        <v>cdab</v>
      </c>
      <c r="AA22">
        <f>results!AA20</f>
        <v>2</v>
      </c>
      <c r="AB22">
        <f>results!AB20</f>
        <v>1</v>
      </c>
      <c r="AC22">
        <f>IF(results!AC20="Low",0,IF(results!AC20="High",4,2))</f>
        <v>0</v>
      </c>
      <c r="AD22">
        <f>IF(results!AD20="Low",0,IF(results!AD20="High",4,2))</f>
        <v>2</v>
      </c>
      <c r="AE22" s="21" t="str">
        <f>results!AE20</f>
        <v>They have a better mouse trap</v>
      </c>
      <c r="AF22">
        <f>results!AF20</f>
        <v>3</v>
      </c>
      <c r="AG22" s="21" t="str">
        <f>results!AG20</f>
        <v/>
      </c>
      <c r="AH22" s="21" t="str">
        <f>results!AH20</f>
        <v/>
      </c>
      <c r="AI22" s="21" t="str">
        <f>results!AI20</f>
        <v/>
      </c>
      <c r="AJ22" s="21" t="str">
        <f>results!AJ20</f>
        <v/>
      </c>
      <c r="AK22" s="21" t="str">
        <f>results!AK20</f>
        <v/>
      </c>
      <c r="AL22" s="21" t="str">
        <f>results!AL20</f>
        <v>Cannot articulate their USP</v>
      </c>
      <c r="AM22" s="21" t="str">
        <f>results!AM20</f>
        <v/>
      </c>
      <c r="AN22" s="21" t="str">
        <f>results!AN20</f>
        <v/>
      </c>
      <c r="AO22" s="21" t="str">
        <f>results!AO20</f>
        <v/>
      </c>
      <c r="AP22" s="21" t="str">
        <f>results!AP20</f>
        <v/>
      </c>
      <c r="AQ22" s="21" t="str">
        <f>results!AQ20</f>
        <v>Finances don't make sense</v>
      </c>
      <c r="AR22">
        <f>results!AR20</f>
        <v>2</v>
      </c>
      <c r="AS22">
        <f>results!AS20</f>
        <v>2</v>
      </c>
      <c r="AT22">
        <f>IF(results!AT20="Low",0,IF(results!AT20="High",4,2))</f>
        <v>2</v>
      </c>
      <c r="AU22" s="7" t="str">
        <f>results!AU20</f>
        <v>General business proficiency</v>
      </c>
      <c r="AV22" s="7" t="str">
        <f>results!AV20</f>
        <v>Small (&lt;50 M)</v>
      </c>
      <c r="AW22" s="7" t="str">
        <f>results!AW20</f>
        <v>Differentiated but not defensible</v>
      </c>
      <c r="AX22" s="7" t="str">
        <f>results!AX20</f>
        <v>Conditional on certain key events</v>
      </c>
      <c r="AY22" s="7" t="str">
        <f>results!AY20</f>
        <v>Early in revenue cycle - 12-24 months to stable revenues</v>
      </c>
      <c r="AZ22" s="7" t="str">
        <f>results!AZ20</f>
        <v>Unique product but lacking fit</v>
      </c>
      <c r="BA22" t="str">
        <f>results!BA20</f>
        <v>Pretty product but the finances don't show and the ROI is vague</v>
      </c>
      <c r="BB22" t="str">
        <f>results!BB20</f>
        <v>2018-02-03 09:30:35</v>
      </c>
      <c r="BC22" t="str">
        <f>results!BC20</f>
        <v>2018-02-03 09:49:02</v>
      </c>
      <c r="BD22" t="str">
        <f>results!BD20</f>
        <v>59258b8659</v>
      </c>
      <c r="BE22" s="60">
        <f t="shared" si="0"/>
        <v>1.9000000000000004</v>
      </c>
    </row>
    <row r="23" spans="1:57" x14ac:dyDescent="0.2">
      <c r="A23">
        <f>results!A21</f>
        <v>0</v>
      </c>
      <c r="B23" t="str">
        <f>results!B21</f>
        <v>Fred Then</v>
      </c>
      <c r="C23" t="str">
        <f>results!C21</f>
        <v>Quickscrum</v>
      </c>
      <c r="D23">
        <f>results!D21</f>
        <v>1</v>
      </c>
      <c r="E23">
        <f>results!E21</f>
        <v>2</v>
      </c>
      <c r="F23">
        <f>results!F21</f>
        <v>2</v>
      </c>
      <c r="G23">
        <f>results!G21</f>
        <v>1</v>
      </c>
      <c r="H23" s="7" t="str">
        <f>results!H21</f>
        <v>Low(Unlikely to be in top 10 in their category)</v>
      </c>
      <c r="I23" s="14" t="str">
        <f>results!I21</f>
        <v>High</v>
      </c>
      <c r="J23" s="15" t="str">
        <f>results!J21</f>
        <v>Low Price</v>
      </c>
      <c r="K23" s="15" t="str">
        <f>results!K21</f>
        <v/>
      </c>
      <c r="L23" s="15" t="str">
        <f>results!L21</f>
        <v>Distribution Leverage</v>
      </c>
      <c r="M23" s="15" t="str">
        <f>results!M21</f>
        <v/>
      </c>
      <c r="N23" s="16" t="str">
        <f>results!N21</f>
        <v/>
      </c>
      <c r="O23" s="7" t="str">
        <f>results!O21</f>
        <v>Low(&lt;12 Months)</v>
      </c>
      <c r="P23" s="21" t="str">
        <f>results!P21</f>
        <v>Home Country</v>
      </c>
      <c r="Q23" s="21" t="str">
        <f>results!Q21</f>
        <v/>
      </c>
      <c r="R23" s="21" t="str">
        <f>results!R21</f>
        <v/>
      </c>
      <c r="S23" s="21" t="str">
        <f>results!S21</f>
        <v/>
      </c>
      <c r="T23" s="21" t="str">
        <f>results!T21</f>
        <v/>
      </c>
      <c r="U23" s="21" t="str">
        <f>results!U21</f>
        <v>Growing Fast</v>
      </c>
      <c r="V23" s="21" t="str">
        <f>results!V21</f>
        <v/>
      </c>
      <c r="W23" t="str">
        <f>results!W21</f>
        <v>0</v>
      </c>
      <c r="X23">
        <f>IF(results!X21="Yes",1,0)</f>
        <v>0</v>
      </c>
      <c r="Y23" t="str">
        <f>results!Y21</f>
        <v/>
      </c>
      <c r="Z23" s="14" t="str">
        <f>results!Z21</f>
        <v>C, D, A, B</v>
      </c>
      <c r="AA23">
        <f>results!AA21</f>
        <v>1</v>
      </c>
      <c r="AB23">
        <f>results!AB21</f>
        <v>1</v>
      </c>
      <c r="AC23">
        <f>IF(results!AC21="Low",0,IF(results!AC21="High",4,2))</f>
        <v>0</v>
      </c>
      <c r="AD23">
        <f>IF(results!AD21="Low",0,IF(results!AD21="High",4,2))</f>
        <v>0</v>
      </c>
      <c r="AE23" s="21" t="str">
        <f>results!AE21</f>
        <v>None</v>
      </c>
      <c r="AF23">
        <f>results!AF21</f>
        <v>1</v>
      </c>
      <c r="AG23" s="21" t="str">
        <f>results!AG21</f>
        <v/>
      </c>
      <c r="AH23" s="21" t="str">
        <f>results!AH21</f>
        <v/>
      </c>
      <c r="AI23" s="21" t="str">
        <f>results!AI21</f>
        <v/>
      </c>
      <c r="AJ23" s="21" t="str">
        <f>results!AJ21</f>
        <v/>
      </c>
      <c r="AK23" s="21" t="str">
        <f>results!AK21</f>
        <v/>
      </c>
      <c r="AL23" s="21" t="str">
        <f>results!AL21</f>
        <v>No idea how to evaluate them</v>
      </c>
      <c r="AM23" s="21" t="str">
        <f>results!AM21</f>
        <v/>
      </c>
      <c r="AN23" s="21" t="str">
        <f>results!AN21</f>
        <v/>
      </c>
      <c r="AO23" s="21" t="str">
        <f>results!AO21</f>
        <v>Biz Dev</v>
      </c>
      <c r="AP23" s="21" t="str">
        <f>results!AP21</f>
        <v/>
      </c>
      <c r="AQ23" s="21" t="str">
        <f>results!AQ21</f>
        <v/>
      </c>
      <c r="AR23">
        <f>results!AR21</f>
        <v>1</v>
      </c>
      <c r="AS23">
        <f>results!AS21</f>
        <v>1</v>
      </c>
      <c r="AT23">
        <f>IF(results!AT21="Low",0,IF(results!AT21="High",4,2))</f>
        <v>2</v>
      </c>
      <c r="AU23" s="7" t="str">
        <f>results!AU21</f>
        <v>Highly relevant backgrounds</v>
      </c>
      <c r="AV23" s="7" t="str">
        <f>results!AV21</f>
        <v>Medium (50-200 M)</v>
      </c>
      <c r="AW23" s="7" t="str">
        <f>results!AW21</f>
        <v>No technological barriers</v>
      </c>
      <c r="AX23" s="7" t="str">
        <f>results!AX21</f>
        <v>Conditional on certain key events</v>
      </c>
      <c r="AY23" s="7" t="str">
        <f>results!AY21</f>
        <v>Imminent revenue in 6-12m</v>
      </c>
      <c r="AZ23" s="7" t="str">
        <f>results!AZ21</f>
        <v>Not differentiated</v>
      </c>
      <c r="BA23" t="str">
        <f>results!BA21</f>
        <v>They are a thriving SME with a lareg team and revenues. But it seems that there is a misalignment in what they want from Startup-O and what Startup-O can offer</v>
      </c>
      <c r="BB23" t="str">
        <f>results!BB21</f>
        <v>2018-01-30 08:47:54</v>
      </c>
      <c r="BC23" t="str">
        <f>results!BC21</f>
        <v>2018-01-30 08:54:14</v>
      </c>
      <c r="BD23" t="str">
        <f>results!BD21</f>
        <v>59258b8659</v>
      </c>
      <c r="BE23" s="60">
        <f t="shared" si="0"/>
        <v>1.0750000000000002</v>
      </c>
    </row>
    <row r="24" spans="1:57" x14ac:dyDescent="0.2">
      <c r="A24">
        <f>results!A22</f>
        <v>0</v>
      </c>
      <c r="B24" t="str">
        <f>results!B22</f>
        <v>Fred Then</v>
      </c>
      <c r="C24" t="str">
        <f>results!C22</f>
        <v>Sepio Products</v>
      </c>
      <c r="D24">
        <f>results!D22</f>
        <v>4</v>
      </c>
      <c r="E24">
        <f>results!E22</f>
        <v>4</v>
      </c>
      <c r="F24">
        <f>results!F22</f>
        <v>3</v>
      </c>
      <c r="G24">
        <f>results!G22</f>
        <v>3</v>
      </c>
      <c r="H24" s="7" t="str">
        <f>results!H22</f>
        <v>High (Likely to be in top 3 in 24 months time)</v>
      </c>
      <c r="I24" s="14" t="str">
        <f>results!I22</f>
        <v>Medium</v>
      </c>
      <c r="J24" s="15" t="str">
        <f>results!J22</f>
        <v/>
      </c>
      <c r="K24" s="15" t="str">
        <f>results!K22</f>
        <v/>
      </c>
      <c r="L24" s="15" t="str">
        <f>results!L22</f>
        <v>Distribution Leverage</v>
      </c>
      <c r="M24" s="15" t="str">
        <f>results!M22</f>
        <v>Geographic Presence</v>
      </c>
      <c r="N24" s="16" t="str">
        <f>results!N22</f>
        <v/>
      </c>
      <c r="O24" s="7" t="str">
        <f>results!O22</f>
        <v>Medium(12-24 Months)</v>
      </c>
      <c r="P24" s="21" t="str">
        <f>results!P22</f>
        <v>Pan Asia</v>
      </c>
      <c r="Q24" s="21" t="str">
        <f>results!Q22</f>
        <v/>
      </c>
      <c r="R24" s="21" t="str">
        <f>results!R22</f>
        <v/>
      </c>
      <c r="S24" s="21" t="str">
        <f>results!S22</f>
        <v/>
      </c>
      <c r="T24" s="21" t="str">
        <f>results!T22</f>
        <v>Some Paid Customers</v>
      </c>
      <c r="U24" s="21" t="str">
        <f>results!U22</f>
        <v>Growing Fast</v>
      </c>
      <c r="V24" s="21" t="str">
        <f>results!V22</f>
        <v/>
      </c>
      <c r="W24" t="str">
        <f>results!W22</f>
        <v>1</v>
      </c>
      <c r="X24">
        <f>IF(results!X22="Yes",1,0)</f>
        <v>1</v>
      </c>
      <c r="Y24" t="str">
        <f>results!Y22</f>
        <v/>
      </c>
      <c r="Z24" s="14" t="str">
        <f>results!Z22</f>
        <v>cdba</v>
      </c>
      <c r="AA24">
        <f>results!AA22</f>
        <v>4</v>
      </c>
      <c r="AB24">
        <f>results!AB22</f>
        <v>3</v>
      </c>
      <c r="AC24">
        <f>IF(results!AC22="Low",0,IF(results!AC22="High",4,2))</f>
        <v>4</v>
      </c>
      <c r="AD24">
        <f>IF(results!AD22="Low",0,IF(results!AD22="High",4,2))</f>
        <v>4</v>
      </c>
      <c r="AE24" s="21" t="str">
        <f>results!AE22</f>
        <v>End to end solution and actual customers</v>
      </c>
      <c r="AF24">
        <f>results!AF22</f>
        <v>4</v>
      </c>
      <c r="AG24" s="21" t="str">
        <f>results!AG22</f>
        <v/>
      </c>
      <c r="AH24" s="21" t="str">
        <f>results!AH22</f>
        <v/>
      </c>
      <c r="AI24" s="21" t="str">
        <f>results!AI22</f>
        <v/>
      </c>
      <c r="AJ24" s="21" t="str">
        <f>results!AJ22</f>
        <v>Business Dev</v>
      </c>
      <c r="AK24" s="21" t="str">
        <f>results!AK22</f>
        <v/>
      </c>
      <c r="AL24" s="21" t="str">
        <f>results!AL22</f>
        <v/>
      </c>
      <c r="AM24" s="21" t="str">
        <f>results!AM22</f>
        <v/>
      </c>
      <c r="AN24" s="21" t="str">
        <f>results!AN22</f>
        <v/>
      </c>
      <c r="AO24" s="21" t="str">
        <f>results!AO22</f>
        <v/>
      </c>
      <c r="AP24" s="21" t="str">
        <f>results!AP22</f>
        <v>Fund Raise</v>
      </c>
      <c r="AQ24" s="21" t="str">
        <f>results!AQ22</f>
        <v/>
      </c>
      <c r="AR24">
        <f>results!AR22</f>
        <v>3</v>
      </c>
      <c r="AS24">
        <f>results!AS22</f>
        <v>3</v>
      </c>
      <c r="AT24">
        <f>IF(results!AT22="Low",0,IF(results!AT22="High",4,2))</f>
        <v>4</v>
      </c>
      <c r="AU24" s="7" t="str">
        <f>results!AU22</f>
        <v>Highly relevant backgrounds</v>
      </c>
      <c r="AV24" s="7" t="str">
        <f>results!AV22</f>
        <v>High (&gt;200 M)</v>
      </c>
      <c r="AW24" s="7" t="str">
        <f>results!AW22</f>
        <v>Defensible and unique tech advantages</v>
      </c>
      <c r="AX24" s="7" t="str">
        <f>results!AX22</f>
        <v>Logical and well planned but no provenance</v>
      </c>
      <c r="AY24" s="7" t="str">
        <f>results!AY22</f>
        <v>Imminent revenue in 6-12m</v>
      </c>
      <c r="AZ24" s="7" t="str">
        <f>results!AZ22</f>
        <v>Differentiated and strong product-market fit</v>
      </c>
      <c r="BA24" t="str">
        <f>results!BA22</f>
        <v>Good business potential</v>
      </c>
      <c r="BB24" t="str">
        <f>results!BB22</f>
        <v>2018-01-30 09:28:54</v>
      </c>
      <c r="BC24" t="str">
        <f>results!BC22</f>
        <v>2018-01-30 10:05:26</v>
      </c>
      <c r="BD24" t="str">
        <f>results!BD22</f>
        <v>59258b8659</v>
      </c>
      <c r="BE24" s="60">
        <f t="shared" si="0"/>
        <v>3.5249999999999995</v>
      </c>
    </row>
    <row r="25" spans="1:57" x14ac:dyDescent="0.2">
      <c r="A25">
        <f>results!A23</f>
        <v>0</v>
      </c>
      <c r="B25" t="str">
        <f>results!B23</f>
        <v>Fred Then</v>
      </c>
      <c r="C25" t="str">
        <f>results!C23</f>
        <v>Air Freight Bazaar</v>
      </c>
      <c r="D25">
        <f>results!D23</f>
        <v>4</v>
      </c>
      <c r="E25">
        <f>results!E23</f>
        <v>4</v>
      </c>
      <c r="F25">
        <f>results!F23</f>
        <v>3</v>
      </c>
      <c r="G25">
        <f>results!G23</f>
        <v>3</v>
      </c>
      <c r="H25" s="7" t="str">
        <f>results!H23</f>
        <v>Medium</v>
      </c>
      <c r="I25" s="14" t="str">
        <f>results!I23</f>
        <v>Medium</v>
      </c>
      <c r="J25" s="15" t="str">
        <f>results!J23</f>
        <v/>
      </c>
      <c r="K25" s="15" t="str">
        <f>results!K23</f>
        <v>Superior Quality</v>
      </c>
      <c r="L25" s="15" t="str">
        <f>results!L23</f>
        <v>Distribution Leverage</v>
      </c>
      <c r="M25" s="15" t="str">
        <f>results!M23</f>
        <v/>
      </c>
      <c r="N25" s="16" t="str">
        <f>results!N23</f>
        <v/>
      </c>
      <c r="O25" s="7" t="str">
        <f>results!O23</f>
        <v>Medium(12-24 Months)</v>
      </c>
      <c r="P25" s="21" t="str">
        <f>results!P23</f>
        <v>Global</v>
      </c>
      <c r="Q25" s="21" t="str">
        <f>results!Q23</f>
        <v/>
      </c>
      <c r="R25" s="21" t="str">
        <f>results!R23</f>
        <v/>
      </c>
      <c r="S25" s="21" t="str">
        <f>results!S23</f>
        <v/>
      </c>
      <c r="T25" s="21" t="str">
        <f>results!T23</f>
        <v>Some Paid Customers</v>
      </c>
      <c r="U25" s="21" t="str">
        <f>results!U23</f>
        <v/>
      </c>
      <c r="V25" s="21" t="str">
        <f>results!V23</f>
        <v/>
      </c>
      <c r="W25" t="str">
        <f>results!W23</f>
        <v>1</v>
      </c>
      <c r="X25">
        <f>IF(results!X23="Yes",1,0)</f>
        <v>1</v>
      </c>
      <c r="Y25" t="str">
        <f>results!Y23</f>
        <v/>
      </c>
      <c r="Z25" s="14" t="str">
        <f>results!Z23</f>
        <v>CDBA</v>
      </c>
      <c r="AA25">
        <f>results!AA23</f>
        <v>3</v>
      </c>
      <c r="AB25">
        <f>results!AB23</f>
        <v>3</v>
      </c>
      <c r="AC25">
        <f>IF(results!AC23="Low",0,IF(results!AC23="High",4,2))</f>
        <v>2</v>
      </c>
      <c r="AD25">
        <f>IF(results!AD23="Low",0,IF(results!AD23="High",4,2))</f>
        <v>2</v>
      </c>
      <c r="AE25" s="21" t="str">
        <f>results!AE23</f>
        <v>Deep understanding of the industry</v>
      </c>
      <c r="AF25">
        <f>results!AF23</f>
        <v>4</v>
      </c>
      <c r="AG25" s="21" t="str">
        <f>results!AG23</f>
        <v/>
      </c>
      <c r="AH25" s="21" t="str">
        <f>results!AH23</f>
        <v/>
      </c>
      <c r="AI25" s="21" t="str">
        <f>results!AI23</f>
        <v/>
      </c>
      <c r="AJ25" s="21" t="str">
        <f>results!AJ23</f>
        <v>Business Dev</v>
      </c>
      <c r="AK25" s="21" t="str">
        <f>results!AK23</f>
        <v/>
      </c>
      <c r="AL25" s="21" t="str">
        <f>results!AL23</f>
        <v/>
      </c>
      <c r="AM25" s="21" t="str">
        <f>results!AM23</f>
        <v/>
      </c>
      <c r="AN25" s="21" t="str">
        <f>results!AN23</f>
        <v/>
      </c>
      <c r="AO25" s="21" t="str">
        <f>results!AO23</f>
        <v/>
      </c>
      <c r="AP25" s="21" t="str">
        <f>results!AP23</f>
        <v>Fund Raise</v>
      </c>
      <c r="AQ25" s="21" t="str">
        <f>results!AQ23</f>
        <v/>
      </c>
      <c r="AR25">
        <f>results!AR23</f>
        <v>3</v>
      </c>
      <c r="AS25">
        <f>results!AS23</f>
        <v>2</v>
      </c>
      <c r="AT25">
        <f>IF(results!AT23="Low",0,IF(results!AT23="High",4,2))</f>
        <v>4</v>
      </c>
      <c r="AU25" s="7" t="str">
        <f>results!AU23</f>
        <v>Highly relevant backgrounds</v>
      </c>
      <c r="AV25" s="7" t="str">
        <f>results!AV23</f>
        <v>Small (&lt;50 M)</v>
      </c>
      <c r="AW25" s="7" t="str">
        <f>results!AW23</f>
        <v>Differentiated but not defensible</v>
      </c>
      <c r="AX25" s="7" t="str">
        <f>results!AX23</f>
        <v>Logical and well planned but no provenance</v>
      </c>
      <c r="AY25" s="7" t="str">
        <f>results!AY23</f>
        <v>Early in revenue cycle - 12-24 months to stable revenues</v>
      </c>
      <c r="AZ25" s="7" t="str">
        <f>results!AZ23</f>
        <v>Unique product but lacking fit</v>
      </c>
      <c r="BA25" t="str">
        <f>results!BA23</f>
        <v>Good business</v>
      </c>
      <c r="BB25" t="str">
        <f>results!BB23</f>
        <v>2018-01-30 09:33:59</v>
      </c>
      <c r="BC25" t="str">
        <f>results!BC23</f>
        <v>2018-01-30 10:08:21</v>
      </c>
      <c r="BD25" t="str">
        <f>results!BD23</f>
        <v>59258b8659</v>
      </c>
      <c r="BE25" s="60">
        <f t="shared" si="0"/>
        <v>3.0249999999999999</v>
      </c>
    </row>
    <row r="26" spans="1:57" x14ac:dyDescent="0.2">
      <c r="A26">
        <f>results!A24</f>
        <v>0</v>
      </c>
      <c r="B26" t="str">
        <f>results!B24</f>
        <v>Fred Then</v>
      </c>
      <c r="C26" t="str">
        <f>results!C24</f>
        <v>Got It</v>
      </c>
      <c r="D26">
        <f>results!D24</f>
        <v>4</v>
      </c>
      <c r="E26">
        <f>results!E24</f>
        <v>4</v>
      </c>
      <c r="F26">
        <f>results!F24</f>
        <v>3</v>
      </c>
      <c r="G26">
        <f>results!G24</f>
        <v>3</v>
      </c>
      <c r="H26" s="7" t="str">
        <f>results!H24</f>
        <v>Medium</v>
      </c>
      <c r="I26" s="14" t="str">
        <f>results!I24</f>
        <v>High</v>
      </c>
      <c r="J26" s="15" t="str">
        <f>results!J24</f>
        <v/>
      </c>
      <c r="K26" s="15" t="str">
        <f>results!K24</f>
        <v/>
      </c>
      <c r="L26" s="15" t="str">
        <f>results!L24</f>
        <v>Distribution Leverage</v>
      </c>
      <c r="M26" s="15" t="str">
        <f>results!M24</f>
        <v>Geographic Presence</v>
      </c>
      <c r="N26" s="16" t="str">
        <f>results!N24</f>
        <v/>
      </c>
      <c r="O26" s="7" t="str">
        <f>results!O24</f>
        <v>Medium(12-24 Months)</v>
      </c>
      <c r="P26" s="21" t="str">
        <f>results!P24</f>
        <v>2-3 Countries</v>
      </c>
      <c r="Q26" s="21" t="str">
        <f>results!Q24</f>
        <v/>
      </c>
      <c r="R26" s="21" t="str">
        <f>results!R24</f>
        <v/>
      </c>
      <c r="S26" s="21" t="str">
        <f>results!S24</f>
        <v/>
      </c>
      <c r="T26" s="21" t="str">
        <f>results!T24</f>
        <v/>
      </c>
      <c r="U26" s="21" t="str">
        <f>results!U24</f>
        <v>Growing Fast</v>
      </c>
      <c r="V26" s="21" t="str">
        <f>results!V24</f>
        <v/>
      </c>
      <c r="W26" t="str">
        <f>results!W24</f>
        <v>1</v>
      </c>
      <c r="X26">
        <f>IF(results!X24="Yes",1,0)</f>
        <v>1</v>
      </c>
      <c r="Y26" t="str">
        <f>results!Y24</f>
        <v/>
      </c>
      <c r="Z26" s="14" t="str">
        <f>results!Z24</f>
        <v>dcab</v>
      </c>
      <c r="AA26">
        <f>results!AA24</f>
        <v>4</v>
      </c>
      <c r="AB26">
        <f>results!AB24</f>
        <v>3</v>
      </c>
      <c r="AC26">
        <f>IF(results!AC24="Low",0,IF(results!AC24="High",4,2))</f>
        <v>4</v>
      </c>
      <c r="AD26">
        <f>IF(results!AD24="Low",0,IF(results!AD24="High",4,2))</f>
        <v>4</v>
      </c>
      <c r="AE26" s="21" t="str">
        <f>results!AE24</f>
        <v>Experienced team. Taking an existing service to a country that has not experienced it before.</v>
      </c>
      <c r="AF26">
        <f>results!AF24</f>
        <v>4</v>
      </c>
      <c r="AG26" s="21" t="str">
        <f>results!AG24</f>
        <v/>
      </c>
      <c r="AH26" s="21" t="str">
        <f>results!AH24</f>
        <v/>
      </c>
      <c r="AI26" s="21" t="str">
        <f>results!AI24</f>
        <v/>
      </c>
      <c r="AJ26" s="21" t="str">
        <f>results!AJ24</f>
        <v/>
      </c>
      <c r="AK26" s="21" t="str">
        <f>results!AK24</f>
        <v/>
      </c>
      <c r="AL26" s="21" t="str">
        <f>results!AL24</f>
        <v>Needs better story telling</v>
      </c>
      <c r="AM26" s="21" t="str">
        <f>results!AM24</f>
        <v/>
      </c>
      <c r="AN26" s="21" t="str">
        <f>results!AN24</f>
        <v/>
      </c>
      <c r="AO26" s="21" t="str">
        <f>results!AO24</f>
        <v/>
      </c>
      <c r="AP26" s="21" t="str">
        <f>results!AP24</f>
        <v>Fund Raise</v>
      </c>
      <c r="AQ26" s="21" t="str">
        <f>results!AQ24</f>
        <v/>
      </c>
      <c r="AR26">
        <f>results!AR24</f>
        <v>3</v>
      </c>
      <c r="AS26">
        <f>results!AS24</f>
        <v>3</v>
      </c>
      <c r="AT26">
        <f>IF(results!AT24="Low",0,IF(results!AT24="High",4,2))</f>
        <v>4</v>
      </c>
      <c r="AU26" s="7" t="str">
        <f>results!AU24</f>
        <v>Highly relevant backgrounds</v>
      </c>
      <c r="AV26" s="7" t="str">
        <f>results!AV24</f>
        <v>Medium (50-200 M)</v>
      </c>
      <c r="AW26" s="7" t="str">
        <f>results!AW24</f>
        <v>Differentiated but not defensible</v>
      </c>
      <c r="AX26" s="7" t="str">
        <f>results!AX24</f>
        <v>Logical and well planned but no provenance</v>
      </c>
      <c r="AY26" s="7" t="str">
        <f>results!AY24</f>
        <v>Imminent revenue in 6-12m</v>
      </c>
      <c r="AZ26" s="7" t="str">
        <f>results!AZ24</f>
        <v>Unique product but lacking fit</v>
      </c>
      <c r="BA26" t="str">
        <f>results!BA24</f>
        <v>Good team. Good early successes</v>
      </c>
      <c r="BB26" t="str">
        <f>results!BB24</f>
        <v>2018-02-03 09:49:42</v>
      </c>
      <c r="BC26" t="str">
        <f>results!BC24</f>
        <v>2018-02-03 09:52:45</v>
      </c>
      <c r="BD26" t="str">
        <f>results!BD24</f>
        <v>59258b8659</v>
      </c>
      <c r="BE26" s="60">
        <f t="shared" si="0"/>
        <v>3.5249999999999995</v>
      </c>
    </row>
    <row r="27" spans="1:57" x14ac:dyDescent="0.2">
      <c r="A27">
        <f>results!A25</f>
        <v>0</v>
      </c>
      <c r="B27" t="str">
        <f>results!B25</f>
        <v>Fred Then</v>
      </c>
      <c r="C27" t="str">
        <f>results!C25</f>
        <v>MIFON</v>
      </c>
      <c r="D27">
        <f>results!D25</f>
        <v>4</v>
      </c>
      <c r="E27">
        <f>results!E25</f>
        <v>3</v>
      </c>
      <c r="F27">
        <f>results!F25</f>
        <v>2</v>
      </c>
      <c r="G27">
        <f>results!G25</f>
        <v>2</v>
      </c>
      <c r="H27" s="7" t="str">
        <f>results!H25</f>
        <v>Medium</v>
      </c>
      <c r="I27" s="14" t="str">
        <f>results!I25</f>
        <v>Medium</v>
      </c>
      <c r="J27" s="15" t="str">
        <f>results!J25</f>
        <v>Low Price</v>
      </c>
      <c r="K27" s="15" t="str">
        <f>results!K25</f>
        <v/>
      </c>
      <c r="L27" s="15" t="str">
        <f>results!L25</f>
        <v>Distribution Leverage</v>
      </c>
      <c r="M27" s="15" t="str">
        <f>results!M25</f>
        <v>Geographic Presence</v>
      </c>
      <c r="N27" s="16" t="str">
        <f>results!N25</f>
        <v/>
      </c>
      <c r="O27" s="7" t="str">
        <f>results!O25</f>
        <v>Low(&lt;12 Months)</v>
      </c>
      <c r="P27" s="21" t="str">
        <f>results!P25</f>
        <v>Pan Asia</v>
      </c>
      <c r="Q27" s="21" t="str">
        <f>results!Q25</f>
        <v/>
      </c>
      <c r="R27" s="21" t="str">
        <f>results!R25</f>
        <v/>
      </c>
      <c r="S27" s="21" t="str">
        <f>results!S25</f>
        <v/>
      </c>
      <c r="T27" s="21" t="str">
        <f>results!T25</f>
        <v>Some Paid Customers</v>
      </c>
      <c r="U27" s="21" t="str">
        <f>results!U25</f>
        <v/>
      </c>
      <c r="V27" s="21" t="str">
        <f>results!V25</f>
        <v/>
      </c>
      <c r="W27" t="str">
        <f>results!W25</f>
        <v>1</v>
      </c>
      <c r="X27">
        <f>IF(results!X25="Yes",1,0)</f>
        <v>0</v>
      </c>
      <c r="Y27" t="str">
        <f>results!Y25</f>
        <v/>
      </c>
      <c r="Z27" s="14" t="str">
        <f>results!Z25</f>
        <v>cdba</v>
      </c>
      <c r="AA27">
        <f>results!AA25</f>
        <v>3</v>
      </c>
      <c r="AB27">
        <f>results!AB25</f>
        <v>2</v>
      </c>
      <c r="AC27">
        <f>IF(results!AC25="Low",0,IF(results!AC25="High",4,2))</f>
        <v>2</v>
      </c>
      <c r="AD27">
        <f>IF(results!AD25="Low",0,IF(results!AD25="High",4,2))</f>
        <v>0</v>
      </c>
      <c r="AE27" s="21" t="str">
        <f>results!AE25</f>
        <v>preloaded on phones</v>
      </c>
      <c r="AF27">
        <f>results!AF25</f>
        <v>3</v>
      </c>
      <c r="AG27" s="21" t="str">
        <f>results!AG25</f>
        <v/>
      </c>
      <c r="AH27" s="21" t="str">
        <f>results!AH25</f>
        <v/>
      </c>
      <c r="AI27" s="21" t="str">
        <f>results!AI25</f>
        <v/>
      </c>
      <c r="AJ27" s="21" t="str">
        <f>results!AJ25</f>
        <v>Business Dev</v>
      </c>
      <c r="AK27" s="21" t="str">
        <f>results!AK25</f>
        <v>Marketing</v>
      </c>
      <c r="AL27" s="21" t="str">
        <f>results!AL25</f>
        <v/>
      </c>
      <c r="AM27" s="21" t="str">
        <f>results!AM25</f>
        <v/>
      </c>
      <c r="AN27" s="21" t="str">
        <f>results!AN25</f>
        <v/>
      </c>
      <c r="AO27" s="21" t="str">
        <f>results!AO25</f>
        <v>Biz Dev</v>
      </c>
      <c r="AP27" s="21" t="str">
        <f>results!AP25</f>
        <v/>
      </c>
      <c r="AQ27" s="21" t="str">
        <f>results!AQ25</f>
        <v/>
      </c>
      <c r="AR27">
        <f>results!AR25</f>
        <v>2</v>
      </c>
      <c r="AS27">
        <f>results!AS25</f>
        <v>1</v>
      </c>
      <c r="AT27">
        <f>IF(results!AT25="Low",0,IF(results!AT25="High",4,2))</f>
        <v>2</v>
      </c>
      <c r="AU27" s="7" t="str">
        <f>results!AU25</f>
        <v>Highly relevant backgrounds</v>
      </c>
      <c r="AV27" s="7" t="str">
        <f>results!AV25</f>
        <v>High (&gt;200 M)</v>
      </c>
      <c r="AW27" s="7" t="str">
        <f>results!AW25</f>
        <v>Differentiated but not defensible</v>
      </c>
      <c r="AX27" s="7" t="str">
        <f>results!AX25</f>
        <v>Conditional on certain key events</v>
      </c>
      <c r="AY27" s="7" t="str">
        <f>results!AY25</f>
        <v>Imminent revenue in 6-12m</v>
      </c>
      <c r="AZ27" s="7" t="str">
        <f>results!AZ25</f>
        <v>Unique product but lacking fit</v>
      </c>
      <c r="BA27" t="str">
        <f>results!BA25</f>
        <v/>
      </c>
      <c r="BB27" t="str">
        <f>results!BB25</f>
        <v>2018-02-01 08:35:38</v>
      </c>
      <c r="BC27" t="str">
        <f>results!BC25</f>
        <v>2018-02-01 08:37:58</v>
      </c>
      <c r="BD27" t="str">
        <f>results!BD25</f>
        <v>59258b8659</v>
      </c>
      <c r="BE27" s="60">
        <f t="shared" si="0"/>
        <v>1.9000000000000004</v>
      </c>
    </row>
    <row r="28" spans="1:57" x14ac:dyDescent="0.2">
      <c r="A28">
        <f>results!A26</f>
        <v>0</v>
      </c>
      <c r="B28" t="str">
        <f>results!B26</f>
        <v>Fred Then</v>
      </c>
      <c r="C28" t="str">
        <f>results!C26</f>
        <v>PHI</v>
      </c>
      <c r="D28">
        <f>results!D26</f>
        <v>4</v>
      </c>
      <c r="E28">
        <f>results!E26</f>
        <v>4</v>
      </c>
      <c r="F28">
        <f>results!F26</f>
        <v>4</v>
      </c>
      <c r="G28">
        <f>results!G26</f>
        <v>4</v>
      </c>
      <c r="H28" s="7" t="str">
        <f>results!H26</f>
        <v>High (Likely to be in top 3 in 24 months time)</v>
      </c>
      <c r="I28" s="14" t="str">
        <f>results!I26</f>
        <v>Medium</v>
      </c>
      <c r="J28" s="15" t="str">
        <f>results!J26</f>
        <v/>
      </c>
      <c r="K28" s="15" t="str">
        <f>results!K26</f>
        <v/>
      </c>
      <c r="L28" s="15" t="str">
        <f>results!L26</f>
        <v>Distribution Leverage</v>
      </c>
      <c r="M28" s="15" t="str">
        <f>results!M26</f>
        <v>Geographic Presence</v>
      </c>
      <c r="N28" s="16" t="str">
        <f>results!N26</f>
        <v/>
      </c>
      <c r="O28" s="7" t="str">
        <f>results!O26</f>
        <v>Medium(12-24 Months)</v>
      </c>
      <c r="P28" s="21" t="str">
        <f>results!P26</f>
        <v>Global</v>
      </c>
      <c r="Q28" s="21" t="str">
        <f>results!Q26</f>
        <v/>
      </c>
      <c r="R28" s="21" t="str">
        <f>results!R26</f>
        <v/>
      </c>
      <c r="S28" s="21" t="str">
        <f>results!S26</f>
        <v/>
      </c>
      <c r="T28" s="21" t="str">
        <f>results!T26</f>
        <v/>
      </c>
      <c r="U28" s="21" t="str">
        <f>results!U26</f>
        <v>Growing Fast</v>
      </c>
      <c r="V28" s="21" t="str">
        <f>results!V26</f>
        <v/>
      </c>
      <c r="W28" t="str">
        <f>results!W26</f>
        <v>1</v>
      </c>
      <c r="X28">
        <f>IF(results!X26="Yes",1,0)</f>
        <v>1</v>
      </c>
      <c r="Y28" t="str">
        <f>results!Y26</f>
        <v/>
      </c>
      <c r="Z28" s="14" t="str">
        <f>results!Z26</f>
        <v>cdba</v>
      </c>
      <c r="AA28">
        <f>results!AA26</f>
        <v>3</v>
      </c>
      <c r="AB28">
        <f>results!AB26</f>
        <v>3</v>
      </c>
      <c r="AC28">
        <f>IF(results!AC26="Low",0,IF(results!AC26="High",4,2))</f>
        <v>4</v>
      </c>
      <c r="AD28">
        <f>IF(results!AD26="Low",0,IF(results!AD26="High",4,2))</f>
        <v>4</v>
      </c>
      <c r="AE28" s="21" t="str">
        <f>results!AE26</f>
        <v>Good product design and big market potential</v>
      </c>
      <c r="AF28">
        <f>results!AF26</f>
        <v>4</v>
      </c>
      <c r="AG28" s="21" t="str">
        <f>results!AG26</f>
        <v/>
      </c>
      <c r="AH28" s="21" t="str">
        <f>results!AH26</f>
        <v/>
      </c>
      <c r="AI28" s="21" t="str">
        <f>results!AI26</f>
        <v/>
      </c>
      <c r="AJ28" s="21" t="str">
        <f>results!AJ26</f>
        <v>Business Dev</v>
      </c>
      <c r="AK28" s="21" t="str">
        <f>results!AK26</f>
        <v>Marketing</v>
      </c>
      <c r="AL28" s="21" t="str">
        <f>results!AL26</f>
        <v/>
      </c>
      <c r="AM28" s="21" t="str">
        <f>results!AM26</f>
        <v/>
      </c>
      <c r="AN28" s="21" t="str">
        <f>results!AN26</f>
        <v>Marketing</v>
      </c>
      <c r="AO28" s="21" t="str">
        <f>results!AO26</f>
        <v>Biz Dev</v>
      </c>
      <c r="AP28" s="21" t="str">
        <f>results!AP26</f>
        <v/>
      </c>
      <c r="AQ28" s="21" t="str">
        <f>results!AQ26</f>
        <v/>
      </c>
      <c r="AR28">
        <f>results!AR26</f>
        <v>4</v>
      </c>
      <c r="AS28">
        <f>results!AS26</f>
        <v>3</v>
      </c>
      <c r="AT28">
        <f>IF(results!AT26="Low",0,IF(results!AT26="High",4,2))</f>
        <v>4</v>
      </c>
      <c r="AU28" s="7" t="str">
        <f>results!AU26</f>
        <v>Highly relevant backgrounds</v>
      </c>
      <c r="AV28" s="7" t="str">
        <f>results!AV26</f>
        <v>High (&gt;200 M)</v>
      </c>
      <c r="AW28" s="7" t="str">
        <f>results!AW26</f>
        <v>Defensible and unique tech advantages</v>
      </c>
      <c r="AX28" s="7" t="str">
        <f>results!AX26</f>
        <v>Logical and well planned but no provenance</v>
      </c>
      <c r="AY28" s="7" t="str">
        <f>results!AY26</f>
        <v>Imminent revenue in 6-12m</v>
      </c>
      <c r="AZ28" s="7" t="str">
        <f>results!AZ26</f>
        <v>Differentiated and strong product-market fit</v>
      </c>
      <c r="BA28" t="str">
        <f>results!BA26</f>
        <v>Needs to tell a tighter story. But the biz is good</v>
      </c>
      <c r="BB28" t="str">
        <f>results!BB26</f>
        <v>2018-02-01 08:38:26</v>
      </c>
      <c r="BC28" t="str">
        <f>results!BC26</f>
        <v>2018-02-01 08:41:10</v>
      </c>
      <c r="BD28" t="str">
        <f>results!BD26</f>
        <v>59258b8659</v>
      </c>
      <c r="BE28" s="60">
        <f t="shared" si="0"/>
        <v>3.6</v>
      </c>
    </row>
    <row r="29" spans="1:57" x14ac:dyDescent="0.2">
      <c r="A29">
        <f>results!A27</f>
        <v>0</v>
      </c>
      <c r="B29" t="str">
        <f>results!B27</f>
        <v>Fred Then</v>
      </c>
      <c r="C29" t="str">
        <f>results!C27</f>
        <v>HyperXchange</v>
      </c>
      <c r="D29">
        <f>results!D27</f>
        <v>4</v>
      </c>
      <c r="E29">
        <f>results!E27</f>
        <v>3</v>
      </c>
      <c r="F29">
        <f>results!F27</f>
        <v>3</v>
      </c>
      <c r="G29">
        <f>results!G27</f>
        <v>2</v>
      </c>
      <c r="H29" s="7" t="str">
        <f>results!H27</f>
        <v>Medium</v>
      </c>
      <c r="I29" s="14" t="str">
        <f>results!I27</f>
        <v>High</v>
      </c>
      <c r="J29" s="15" t="str">
        <f>results!J27</f>
        <v>Low Price</v>
      </c>
      <c r="K29" s="15" t="str">
        <f>results!K27</f>
        <v>Superior Quality</v>
      </c>
      <c r="L29" s="15" t="str">
        <f>results!L27</f>
        <v>Distribution Leverage</v>
      </c>
      <c r="M29" s="15" t="str">
        <f>results!M27</f>
        <v/>
      </c>
      <c r="N29" s="16" t="str">
        <f>results!N27</f>
        <v/>
      </c>
      <c r="O29" s="7" t="str">
        <f>results!O27</f>
        <v>Medium(12-24 Months)</v>
      </c>
      <c r="P29" s="21" t="str">
        <f>results!P27</f>
        <v>SEA</v>
      </c>
      <c r="Q29" s="21" t="str">
        <f>results!Q27</f>
        <v/>
      </c>
      <c r="R29" s="21" t="str">
        <f>results!R27</f>
        <v/>
      </c>
      <c r="S29" s="21" t="str">
        <f>results!S27</f>
        <v/>
      </c>
      <c r="T29" s="21" t="str">
        <f>results!T27</f>
        <v>Some Paid Customers</v>
      </c>
      <c r="U29" s="21" t="str">
        <f>results!U27</f>
        <v/>
      </c>
      <c r="V29" s="21" t="str">
        <f>results!V27</f>
        <v/>
      </c>
      <c r="W29" t="str">
        <f>results!W27</f>
        <v>1</v>
      </c>
      <c r="X29">
        <f>IF(results!X27="Yes",1,0)</f>
        <v>0</v>
      </c>
      <c r="Y29" t="str">
        <f>results!Y27</f>
        <v/>
      </c>
      <c r="Z29" s="14" t="str">
        <f>results!Z27</f>
        <v>dcab</v>
      </c>
      <c r="AA29">
        <f>results!AA27</f>
        <v>3</v>
      </c>
      <c r="AB29">
        <f>results!AB27</f>
        <v>3</v>
      </c>
      <c r="AC29">
        <f>IF(results!AC27="Low",0,IF(results!AC27="High",4,2))</f>
        <v>2</v>
      </c>
      <c r="AD29">
        <f>IF(results!AD27="Low",0,IF(results!AD27="High",4,2))</f>
        <v>2</v>
      </c>
      <c r="AE29" s="21" t="str">
        <f>results!AE27</f>
        <v>No comment</v>
      </c>
      <c r="AF29">
        <f>results!AF27</f>
        <v>3</v>
      </c>
      <c r="AG29" s="21" t="str">
        <f>results!AG27</f>
        <v/>
      </c>
      <c r="AH29" s="21" t="str">
        <f>results!AH27</f>
        <v/>
      </c>
      <c r="AI29" s="21" t="str">
        <f>results!AI27</f>
        <v/>
      </c>
      <c r="AJ29" s="21" t="str">
        <f>results!AJ27</f>
        <v>Business Dev</v>
      </c>
      <c r="AK29" s="21" t="str">
        <f>results!AK27</f>
        <v>Marketing</v>
      </c>
      <c r="AL29" s="21" t="str">
        <f>results!AL27</f>
        <v/>
      </c>
      <c r="AM29" s="21" t="str">
        <f>results!AM27</f>
        <v/>
      </c>
      <c r="AN29" s="21" t="str">
        <f>results!AN27</f>
        <v>Marketing</v>
      </c>
      <c r="AO29" s="21" t="str">
        <f>results!AO27</f>
        <v>Biz Dev</v>
      </c>
      <c r="AP29" s="21" t="str">
        <f>results!AP27</f>
        <v>Fund Raise</v>
      </c>
      <c r="AQ29" s="21" t="str">
        <f>results!AQ27</f>
        <v/>
      </c>
      <c r="AR29">
        <f>results!AR27</f>
        <v>3</v>
      </c>
      <c r="AS29">
        <f>results!AS27</f>
        <v>1</v>
      </c>
      <c r="AT29">
        <f>IF(results!AT27="Low",0,IF(results!AT27="High",4,2))</f>
        <v>4</v>
      </c>
      <c r="AU29" s="7" t="str">
        <f>results!AU27</f>
        <v>Tangentially relevant backgrounds</v>
      </c>
      <c r="AV29" s="7" t="str">
        <f>results!AV27</f>
        <v>High (&gt;200 M)</v>
      </c>
      <c r="AW29" s="7" t="str">
        <f>results!AW27</f>
        <v>No technological barriers</v>
      </c>
      <c r="AX29" s="7" t="str">
        <f>results!AX27</f>
        <v>Conditional on certain key events</v>
      </c>
      <c r="AY29" s="7" t="str">
        <f>results!AY27</f>
        <v>Early in revenue cycle - 12-24 months to stable revenues</v>
      </c>
      <c r="AZ29" s="7" t="str">
        <f>results!AZ27</f>
        <v>Unique product but lacking fit</v>
      </c>
      <c r="BA29" t="str">
        <f>results!BA27</f>
        <v/>
      </c>
      <c r="BB29" t="str">
        <f>results!BB27</f>
        <v>2018-02-01 08:41:32</v>
      </c>
      <c r="BC29" t="str">
        <f>results!BC27</f>
        <v>2018-02-01 08:43:50</v>
      </c>
      <c r="BD29" t="str">
        <f>results!BD27</f>
        <v>59258b8659</v>
      </c>
      <c r="BE29" s="60">
        <f t="shared" si="0"/>
        <v>2.75</v>
      </c>
    </row>
    <row r="30" spans="1:57" x14ac:dyDescent="0.2">
      <c r="A30">
        <f>results!A28</f>
        <v>0</v>
      </c>
      <c r="B30" t="str">
        <f>results!B28</f>
        <v>Fred Then</v>
      </c>
      <c r="C30" t="str">
        <f>results!C28</f>
        <v>PriceMap</v>
      </c>
      <c r="D30">
        <f>results!D28</f>
        <v>4</v>
      </c>
      <c r="E30">
        <f>results!E28</f>
        <v>4</v>
      </c>
      <c r="F30">
        <f>results!F28</f>
        <v>4</v>
      </c>
      <c r="G30">
        <f>results!G28</f>
        <v>2</v>
      </c>
      <c r="H30" s="7" t="str">
        <f>results!H28</f>
        <v>High (Likely to be in top 3 in 24 months time)</v>
      </c>
      <c r="I30" s="14" t="str">
        <f>results!I28</f>
        <v>Medium</v>
      </c>
      <c r="J30" s="15" t="str">
        <f>results!J28</f>
        <v>Low Price</v>
      </c>
      <c r="K30" s="15" t="str">
        <f>results!K28</f>
        <v>Superior Quality</v>
      </c>
      <c r="L30" s="15" t="str">
        <f>results!L28</f>
        <v>Distribution Leverage</v>
      </c>
      <c r="M30" s="15" t="str">
        <f>results!M28</f>
        <v/>
      </c>
      <c r="N30" s="16" t="str">
        <f>results!N28</f>
        <v/>
      </c>
      <c r="O30" s="7" t="str">
        <f>results!O28</f>
        <v>Medium(12-24 Months)</v>
      </c>
      <c r="P30" s="21" t="str">
        <f>results!P28</f>
        <v>SEA</v>
      </c>
      <c r="Q30" s="21" t="str">
        <f>results!Q28</f>
        <v/>
      </c>
      <c r="R30" s="21" t="str">
        <f>results!R28</f>
        <v>Some Free Customers</v>
      </c>
      <c r="S30" s="21" t="str">
        <f>results!S28</f>
        <v/>
      </c>
      <c r="T30" s="21" t="str">
        <f>results!T28</f>
        <v/>
      </c>
      <c r="U30" s="21" t="str">
        <f>results!U28</f>
        <v/>
      </c>
      <c r="V30" s="21" t="str">
        <f>results!V28</f>
        <v/>
      </c>
      <c r="W30" t="str">
        <f>results!W28</f>
        <v>1</v>
      </c>
      <c r="X30">
        <f>IF(results!X28="Yes",1,0)</f>
        <v>1</v>
      </c>
      <c r="Y30" t="str">
        <f>results!Y28</f>
        <v/>
      </c>
      <c r="Z30" s="14" t="str">
        <f>results!Z28</f>
        <v>cdab</v>
      </c>
      <c r="AA30">
        <f>results!AA28</f>
        <v>3</v>
      </c>
      <c r="AB30">
        <f>results!AB28</f>
        <v>3</v>
      </c>
      <c r="AC30">
        <f>IF(results!AC28="Low",0,IF(results!AC28="High",4,2))</f>
        <v>2</v>
      </c>
      <c r="AD30">
        <f>IF(results!AD28="Low",0,IF(results!AD28="High",4,2))</f>
        <v>2</v>
      </c>
      <c r="AE30" s="21" t="str">
        <f>results!AE28</f>
        <v>first mover advantage</v>
      </c>
      <c r="AF30">
        <f>results!AF28</f>
        <v>4</v>
      </c>
      <c r="AG30" s="21" t="str">
        <f>results!AG28</f>
        <v/>
      </c>
      <c r="AH30" s="21" t="str">
        <f>results!AH28</f>
        <v/>
      </c>
      <c r="AI30" s="21" t="str">
        <f>results!AI28</f>
        <v/>
      </c>
      <c r="AJ30" s="21" t="str">
        <f>results!AJ28</f>
        <v>Business Dev</v>
      </c>
      <c r="AK30" s="21" t="str">
        <f>results!AK28</f>
        <v>Marketing</v>
      </c>
      <c r="AL30" s="21" t="str">
        <f>results!AL28</f>
        <v/>
      </c>
      <c r="AM30" s="21" t="str">
        <f>results!AM28</f>
        <v/>
      </c>
      <c r="AN30" s="21" t="str">
        <f>results!AN28</f>
        <v>Marketing</v>
      </c>
      <c r="AO30" s="21" t="str">
        <f>results!AO28</f>
        <v>Biz Dev</v>
      </c>
      <c r="AP30" s="21" t="str">
        <f>results!AP28</f>
        <v>Fund Raise</v>
      </c>
      <c r="AQ30" s="21" t="str">
        <f>results!AQ28</f>
        <v/>
      </c>
      <c r="AR30">
        <f>results!AR28</f>
        <v>2</v>
      </c>
      <c r="AS30">
        <f>results!AS28</f>
        <v>2</v>
      </c>
      <c r="AT30">
        <f>IF(results!AT28="Low",0,IF(results!AT28="High",4,2))</f>
        <v>4</v>
      </c>
      <c r="AU30" s="7" t="str">
        <f>results!AU28</f>
        <v>Highly relevant backgrounds</v>
      </c>
      <c r="AV30" s="7" t="str">
        <f>results!AV28</f>
        <v>Medium (50-200 M)</v>
      </c>
      <c r="AW30" s="7" t="str">
        <f>results!AW28</f>
        <v>No technological barriers</v>
      </c>
      <c r="AX30" s="7" t="str">
        <f>results!AX28</f>
        <v>Logical and well planned but no provenance</v>
      </c>
      <c r="AY30" s="7" t="str">
        <f>results!AY28</f>
        <v>Early in revenue cycle - 12-24 months to stable revenues</v>
      </c>
      <c r="AZ30" s="7" t="str">
        <f>results!AZ28</f>
        <v>Unique product but lacking fit</v>
      </c>
      <c r="BA30" t="str">
        <f>results!BA28</f>
        <v>Highly disruptive approach to shopping. Has potential of success</v>
      </c>
      <c r="BB30" t="str">
        <f>results!BB28</f>
        <v>2018-02-01 09:55:31</v>
      </c>
      <c r="BC30" t="str">
        <f>results!BC28</f>
        <v>2018-02-01 09:57:40</v>
      </c>
      <c r="BD30" t="str">
        <f>results!BD28</f>
        <v>59258b8659</v>
      </c>
      <c r="BE30" s="60">
        <f t="shared" si="0"/>
        <v>3.0000000000000004</v>
      </c>
    </row>
    <row r="31" spans="1:57" x14ac:dyDescent="0.2">
      <c r="A31">
        <f>results!A29</f>
        <v>0</v>
      </c>
      <c r="B31" t="str">
        <f>results!B29</f>
        <v>David Wai Lun Ng</v>
      </c>
      <c r="C31" t="str">
        <f>results!C29</f>
        <v>Tesseract Global Technologies Pvt Ltd</v>
      </c>
      <c r="D31">
        <f>results!D29</f>
        <v>3</v>
      </c>
      <c r="E31">
        <f>results!E29</f>
        <v>3</v>
      </c>
      <c r="F31">
        <f>results!F29</f>
        <v>2</v>
      </c>
      <c r="G31">
        <f>results!G29</f>
        <v>1</v>
      </c>
      <c r="H31" s="7" t="str">
        <f>results!H29</f>
        <v>Medium</v>
      </c>
      <c r="I31" s="14" t="str">
        <f>results!I29</f>
        <v>High</v>
      </c>
      <c r="J31" s="15" t="str">
        <f>results!J29</f>
        <v/>
      </c>
      <c r="K31" s="15" t="str">
        <f>results!K29</f>
        <v>Superior Quality</v>
      </c>
      <c r="L31" s="15" t="str">
        <f>results!L29</f>
        <v/>
      </c>
      <c r="M31" s="15" t="str">
        <f>results!M29</f>
        <v/>
      </c>
      <c r="N31" s="16" t="str">
        <f>results!N29</f>
        <v/>
      </c>
      <c r="O31" s="7" t="str">
        <f>results!O29</f>
        <v>Low(&lt;12 Months)</v>
      </c>
      <c r="P31" s="21" t="str">
        <f>results!P29</f>
        <v>Global</v>
      </c>
      <c r="Q31" s="21" t="str">
        <f>results!Q29</f>
        <v/>
      </c>
      <c r="R31" s="21" t="str">
        <f>results!R29</f>
        <v>Some Free Customers</v>
      </c>
      <c r="S31" s="21" t="str">
        <f>results!S29</f>
        <v/>
      </c>
      <c r="T31" s="21" t="str">
        <f>results!T29</f>
        <v/>
      </c>
      <c r="U31" s="21" t="str">
        <f>results!U29</f>
        <v/>
      </c>
      <c r="V31" s="21" t="str">
        <f>results!V29</f>
        <v/>
      </c>
      <c r="W31" t="str">
        <f>results!W29</f>
        <v>1</v>
      </c>
      <c r="X31">
        <f>IF(results!X29="Yes",1,0)</f>
        <v>1</v>
      </c>
      <c r="Y31" t="str">
        <f>results!Y29</f>
        <v/>
      </c>
      <c r="Z31" s="14" t="str">
        <f>results!Z29</f>
        <v>D, A, C, B</v>
      </c>
      <c r="AA31">
        <f>results!AA29</f>
        <v>3</v>
      </c>
      <c r="AB31">
        <f>results!AB29</f>
        <v>3</v>
      </c>
      <c r="AC31">
        <f>IF(results!AC29="Low",0,IF(results!AC29="High",4,2))</f>
        <v>2</v>
      </c>
      <c r="AD31">
        <f>IF(results!AD29="Low",0,IF(results!AD29="High",4,2))</f>
        <v>0</v>
      </c>
      <c r="AE31" s="21" t="str">
        <f>results!AE29</f>
        <v>summary visualization dashboard</v>
      </c>
      <c r="AF31">
        <f>results!AF29</f>
        <v>2</v>
      </c>
      <c r="AG31" s="21" t="str">
        <f>results!AG29</f>
        <v/>
      </c>
      <c r="AH31" s="21" t="str">
        <f>results!AH29</f>
        <v/>
      </c>
      <c r="AI31" s="21" t="str">
        <f>results!AI29</f>
        <v/>
      </c>
      <c r="AJ31" s="21" t="str">
        <f>results!AJ29</f>
        <v/>
      </c>
      <c r="AK31" s="21" t="str">
        <f>results!AK29</f>
        <v>Marketing</v>
      </c>
      <c r="AL31" s="21" t="str">
        <f>results!AL29</f>
        <v/>
      </c>
      <c r="AM31" s="21" t="str">
        <f>results!AM29</f>
        <v/>
      </c>
      <c r="AN31" s="21" t="str">
        <f>results!AN29</f>
        <v/>
      </c>
      <c r="AO31" s="21" t="str">
        <f>results!AO29</f>
        <v/>
      </c>
      <c r="AP31" s="21" t="str">
        <f>results!AP29</f>
        <v>Fund Raise</v>
      </c>
      <c r="AQ31" s="21" t="str">
        <f>results!AQ29</f>
        <v/>
      </c>
      <c r="AR31">
        <f>results!AR29</f>
        <v>2</v>
      </c>
      <c r="AS31">
        <f>results!AS29</f>
        <v>3</v>
      </c>
      <c r="AT31">
        <f>IF(results!AT29="Low",0,IF(results!AT29="High",4,2))</f>
        <v>2</v>
      </c>
      <c r="AU31" s="7" t="str">
        <f>results!AU29</f>
        <v>General business proficiency</v>
      </c>
      <c r="AV31" s="7" t="str">
        <f>results!AV29</f>
        <v>High (&gt;200 M)</v>
      </c>
      <c r="AW31" s="7" t="str">
        <f>results!AW29</f>
        <v>Differentiated but not defensible</v>
      </c>
      <c r="AX31" s="7" t="str">
        <f>results!AX29</f>
        <v>Logical and well planned but no provenance</v>
      </c>
      <c r="AY31" s="7" t="str">
        <f>results!AY29</f>
        <v>Imminent revenue in 6-12m</v>
      </c>
      <c r="AZ31" s="7" t="str">
        <f>results!AZ29</f>
        <v>Not differentiated</v>
      </c>
      <c r="BA31" t="str">
        <f>results!BA29</f>
        <v/>
      </c>
      <c r="BB31" t="str">
        <f>results!BB29</f>
        <v>2018-02-01 11:46:10</v>
      </c>
      <c r="BC31" t="str">
        <f>results!BC29</f>
        <v>2018-02-01 11:56:23</v>
      </c>
      <c r="BD31" t="str">
        <f>results!BD29</f>
        <v>e04baff22a</v>
      </c>
      <c r="BE31" s="60">
        <f t="shared" si="0"/>
        <v>1.9250000000000003</v>
      </c>
    </row>
    <row r="32" spans="1:57" x14ac:dyDescent="0.2">
      <c r="A32">
        <f>results!A30</f>
        <v>0</v>
      </c>
      <c r="B32" t="str">
        <f>results!B30</f>
        <v>David Wai Lun Ng</v>
      </c>
      <c r="C32" t="str">
        <f>results!C30</f>
        <v>Pilot Automotive Labs</v>
      </c>
      <c r="D32">
        <f>results!D30</f>
        <v>4</v>
      </c>
      <c r="E32">
        <f>results!E30</f>
        <v>2</v>
      </c>
      <c r="F32">
        <f>results!F30</f>
        <v>4</v>
      </c>
      <c r="G32">
        <f>results!G30</f>
        <v>1</v>
      </c>
      <c r="H32" s="7" t="str">
        <f>results!H30</f>
        <v>Medium</v>
      </c>
      <c r="I32" s="14" t="str">
        <f>results!I30</f>
        <v>Low</v>
      </c>
      <c r="J32" s="15" t="str">
        <f>results!J30</f>
        <v>Low Price</v>
      </c>
      <c r="K32" s="15" t="str">
        <f>results!K30</f>
        <v>Superior Quality</v>
      </c>
      <c r="L32" s="15" t="str">
        <f>results!L30</f>
        <v/>
      </c>
      <c r="M32" s="15" t="str">
        <f>results!M30</f>
        <v/>
      </c>
      <c r="N32" s="16" t="str">
        <f>results!N30</f>
        <v/>
      </c>
      <c r="O32" s="7" t="str">
        <f>results!O30</f>
        <v>Medium(12-24 Months)</v>
      </c>
      <c r="P32" s="21" t="str">
        <f>results!P30</f>
        <v>Global</v>
      </c>
      <c r="Q32" s="21" t="str">
        <f>results!Q30</f>
        <v/>
      </c>
      <c r="R32" s="21" t="str">
        <f>results!R30</f>
        <v>Some Free Customers</v>
      </c>
      <c r="S32" s="21" t="str">
        <f>results!S30</f>
        <v/>
      </c>
      <c r="T32" s="21" t="str">
        <f>results!T30</f>
        <v/>
      </c>
      <c r="U32" s="21" t="str">
        <f>results!U30</f>
        <v/>
      </c>
      <c r="V32" s="21" t="str">
        <f>results!V30</f>
        <v/>
      </c>
      <c r="W32" t="str">
        <f>results!W30</f>
        <v>1</v>
      </c>
      <c r="X32">
        <f>IF(results!X30="Yes",1,0)</f>
        <v>1</v>
      </c>
      <c r="Y32" t="str">
        <f>results!Y30</f>
        <v/>
      </c>
      <c r="Z32" s="14" t="str">
        <f>results!Z30</f>
        <v>D, A, B, C</v>
      </c>
      <c r="AA32">
        <f>results!AA30</f>
        <v>1</v>
      </c>
      <c r="AB32">
        <f>results!AB30</f>
        <v>2</v>
      </c>
      <c r="AC32">
        <f>IF(results!AC30="Low",0,IF(results!AC30="High",4,2))</f>
        <v>0</v>
      </c>
      <c r="AD32">
        <f>IF(results!AD30="Low",0,IF(results!AD30="High",4,2))</f>
        <v>2</v>
      </c>
      <c r="AE32" s="21" t="str">
        <f>results!AE30</f>
        <v>Partnerships to date with industry players</v>
      </c>
      <c r="AF32">
        <f>results!AF30</f>
        <v>2</v>
      </c>
      <c r="AG32" s="21" t="str">
        <f>results!AG30</f>
        <v/>
      </c>
      <c r="AH32" s="21" t="str">
        <f>results!AH30</f>
        <v/>
      </c>
      <c r="AI32" s="21" t="str">
        <f>results!AI30</f>
        <v/>
      </c>
      <c r="AJ32" s="21" t="str">
        <f>results!AJ30</f>
        <v>Business Dev</v>
      </c>
      <c r="AK32" s="21" t="str">
        <f>results!AK30</f>
        <v/>
      </c>
      <c r="AL32" s="21" t="str">
        <f>results!AL30</f>
        <v/>
      </c>
      <c r="AM32" s="21" t="str">
        <f>results!AM30</f>
        <v/>
      </c>
      <c r="AN32" s="21" t="str">
        <f>results!AN30</f>
        <v/>
      </c>
      <c r="AO32" s="21" t="str">
        <f>results!AO30</f>
        <v/>
      </c>
      <c r="AP32" s="21" t="str">
        <f>results!AP30</f>
        <v/>
      </c>
      <c r="AQ32" s="21" t="str">
        <f>results!AQ30</f>
        <v>legal counsel</v>
      </c>
      <c r="AR32">
        <f>results!AR30</f>
        <v>2</v>
      </c>
      <c r="AS32">
        <f>results!AS30</f>
        <v>2</v>
      </c>
      <c r="AT32">
        <f>IF(results!AT30="Low",0,IF(results!AT30="High",4,2))</f>
        <v>2</v>
      </c>
      <c r="AU32" s="7" t="str">
        <f>results!AU30</f>
        <v>Highly relevant backgrounds</v>
      </c>
      <c r="AV32" s="7" t="str">
        <f>results!AV30</f>
        <v>Medium (50-200 M)</v>
      </c>
      <c r="AW32" s="7" t="str">
        <f>results!AW30</f>
        <v>Differentiated but not defensible</v>
      </c>
      <c r="AX32" s="7" t="str">
        <f>results!AX30</f>
        <v>Conditional on certain key events</v>
      </c>
      <c r="AY32" s="7" t="str">
        <f>results!AY30</f>
        <v>Early in revenue cycle - 12-24 months to stable revenues</v>
      </c>
      <c r="AZ32" s="7" t="str">
        <f>results!AZ30</f>
        <v>Unique product but lacking fit</v>
      </c>
      <c r="BA32" t="str">
        <f>results!BA30</f>
        <v>Dealing with impact on new car warranties and related legal exposure issues and general legal compliance issues may present risks</v>
      </c>
      <c r="BB32" t="str">
        <f>results!BB30</f>
        <v>2018-02-01 12:00:25</v>
      </c>
      <c r="BC32" t="str">
        <f>results!BC30</f>
        <v>2018-02-01 12:08:22</v>
      </c>
      <c r="BD32" t="str">
        <f>results!BD30</f>
        <v>e04baff22a</v>
      </c>
      <c r="BE32" s="60">
        <f t="shared" si="0"/>
        <v>1.8250000000000002</v>
      </c>
    </row>
    <row r="33" spans="1:57" x14ac:dyDescent="0.2">
      <c r="A33">
        <f>results!A31</f>
        <v>0</v>
      </c>
      <c r="B33" t="str">
        <f>results!B31</f>
        <v>David Wai Lun Ng</v>
      </c>
      <c r="C33" t="str">
        <f>results!C31</f>
        <v>EmotionReader</v>
      </c>
      <c r="D33">
        <f>results!D31</f>
        <v>3</v>
      </c>
      <c r="E33">
        <f>results!E31</f>
        <v>3</v>
      </c>
      <c r="F33">
        <f>results!F31</f>
        <v>4</v>
      </c>
      <c r="G33">
        <f>results!G31</f>
        <v>2</v>
      </c>
      <c r="H33" s="7" t="str">
        <f>results!H31</f>
        <v>Medium</v>
      </c>
      <c r="I33" s="14" t="str">
        <f>results!I31</f>
        <v>Medium</v>
      </c>
      <c r="J33" s="15" t="str">
        <f>results!J31</f>
        <v/>
      </c>
      <c r="K33" s="15" t="str">
        <f>results!K31</f>
        <v>Superior Quality</v>
      </c>
      <c r="L33" s="15" t="str">
        <f>results!L31</f>
        <v>Distribution Leverage</v>
      </c>
      <c r="M33" s="15" t="str">
        <f>results!M31</f>
        <v/>
      </c>
      <c r="N33" s="16" t="str">
        <f>results!N31</f>
        <v/>
      </c>
      <c r="O33" s="7" t="str">
        <f>results!O31</f>
        <v>Medium(12-24 Months)</v>
      </c>
      <c r="P33" s="21" t="str">
        <f>results!P31</f>
        <v>Global</v>
      </c>
      <c r="Q33" s="21" t="str">
        <f>results!Q31</f>
        <v/>
      </c>
      <c r="R33" s="21" t="str">
        <f>results!R31</f>
        <v/>
      </c>
      <c r="S33" s="21" t="str">
        <f>results!S31</f>
        <v/>
      </c>
      <c r="T33" s="21" t="str">
        <f>results!T31</f>
        <v>Some Paid Customers</v>
      </c>
      <c r="U33" s="21" t="str">
        <f>results!U31</f>
        <v/>
      </c>
      <c r="V33" s="21" t="str">
        <f>results!V31</f>
        <v/>
      </c>
      <c r="W33" t="str">
        <f>results!W31</f>
        <v>1</v>
      </c>
      <c r="X33">
        <f>IF(results!X31="Yes",1,0)</f>
        <v>1</v>
      </c>
      <c r="Y33" t="str">
        <f>results!Y31</f>
        <v/>
      </c>
      <c r="Z33" s="14" t="str">
        <f>results!Z31</f>
        <v>D, A, C, B</v>
      </c>
      <c r="AA33">
        <f>results!AA31</f>
        <v>3</v>
      </c>
      <c r="AB33">
        <f>results!AB31</f>
        <v>4</v>
      </c>
      <c r="AC33">
        <f>IF(results!AC31="Low",0,IF(results!AC31="High",4,2))</f>
        <v>2</v>
      </c>
      <c r="AD33">
        <f>IF(results!AD31="Low",0,IF(results!AD31="High",4,2))</f>
        <v>2</v>
      </c>
      <c r="AE33" s="21" t="str">
        <f>results!AE31</f>
        <v>Domain knowledge is deep</v>
      </c>
      <c r="AF33">
        <f>results!AF31</f>
        <v>4</v>
      </c>
      <c r="AG33" s="21" t="str">
        <f>results!AG31</f>
        <v/>
      </c>
      <c r="AH33" s="21" t="str">
        <f>results!AH31</f>
        <v/>
      </c>
      <c r="AI33" s="21" t="str">
        <f>results!AI31</f>
        <v/>
      </c>
      <c r="AJ33" s="21" t="str">
        <f>results!AJ31</f>
        <v/>
      </c>
      <c r="AK33" s="21" t="str">
        <f>results!AK31</f>
        <v>Marketing</v>
      </c>
      <c r="AL33" s="21" t="str">
        <f>results!AL31</f>
        <v/>
      </c>
      <c r="AM33" s="21" t="str">
        <f>results!AM31</f>
        <v/>
      </c>
      <c r="AN33" s="21" t="str">
        <f>results!AN31</f>
        <v>Marketing</v>
      </c>
      <c r="AO33" s="21" t="str">
        <f>results!AO31</f>
        <v/>
      </c>
      <c r="AP33" s="21" t="str">
        <f>results!AP31</f>
        <v>Fund Raise</v>
      </c>
      <c r="AQ33" s="21" t="str">
        <f>results!AQ31</f>
        <v/>
      </c>
      <c r="AR33">
        <f>results!AR31</f>
        <v>3</v>
      </c>
      <c r="AS33">
        <f>results!AS31</f>
        <v>3</v>
      </c>
      <c r="AT33">
        <f>IF(results!AT31="Low",0,IF(results!AT31="High",4,2))</f>
        <v>2</v>
      </c>
      <c r="AU33" s="7" t="str">
        <f>results!AU31</f>
        <v>Highly relevant backgrounds</v>
      </c>
      <c r="AV33" s="7" t="str">
        <f>results!AV31</f>
        <v>Medium (50-200 M)</v>
      </c>
      <c r="AW33" s="7" t="str">
        <f>results!AW31</f>
        <v>Differentiated but not defensible</v>
      </c>
      <c r="AX33" s="7" t="str">
        <f>results!AX31</f>
        <v>Conditional on certain key events</v>
      </c>
      <c r="AY33" s="7" t="str">
        <f>results!AY31</f>
        <v>Imminent revenue in 6-12m</v>
      </c>
      <c r="AZ33" s="7" t="str">
        <f>results!AZ31</f>
        <v>Unique product but lacking fit</v>
      </c>
      <c r="BA33" t="str">
        <f>results!BA31</f>
        <v/>
      </c>
      <c r="BB33" t="str">
        <f>results!BB31</f>
        <v>2018-02-01 12:10:04</v>
      </c>
      <c r="BC33" t="str">
        <f>results!BC31</f>
        <v>2018-02-01 12:19:47</v>
      </c>
      <c r="BD33" t="str">
        <f>results!BD31</f>
        <v>e04baff22a</v>
      </c>
      <c r="BE33" s="60">
        <f t="shared" si="0"/>
        <v>2.5499999999999998</v>
      </c>
    </row>
    <row r="34" spans="1:57" x14ac:dyDescent="0.2">
      <c r="A34">
        <f>results!A32</f>
        <v>0</v>
      </c>
      <c r="B34" t="str">
        <f>results!B32</f>
        <v>David Wai Lun Ng</v>
      </c>
      <c r="C34" t="str">
        <f>results!C32</f>
        <v>Solarite Technologies Pte. Ltd.</v>
      </c>
      <c r="D34">
        <f>results!D32</f>
        <v>4</v>
      </c>
      <c r="E34">
        <f>results!E32</f>
        <v>3</v>
      </c>
      <c r="F34">
        <f>results!F32</f>
        <v>3</v>
      </c>
      <c r="G34">
        <f>results!G32</f>
        <v>2</v>
      </c>
      <c r="H34" s="7" t="str">
        <f>results!H32</f>
        <v>Medium</v>
      </c>
      <c r="I34" s="14" t="str">
        <f>results!I32</f>
        <v>Low</v>
      </c>
      <c r="J34" s="15" t="str">
        <f>results!J32</f>
        <v/>
      </c>
      <c r="K34" s="15" t="str">
        <f>results!K32</f>
        <v>Superior Quality</v>
      </c>
      <c r="L34" s="15" t="str">
        <f>results!L32</f>
        <v>Distribution Leverage</v>
      </c>
      <c r="M34" s="15" t="str">
        <f>results!M32</f>
        <v/>
      </c>
      <c r="N34" s="16" t="str">
        <f>results!N32</f>
        <v/>
      </c>
      <c r="O34" s="7" t="str">
        <f>results!O32</f>
        <v>Medium(12-24 Months)</v>
      </c>
      <c r="P34" s="21" t="str">
        <f>results!P32</f>
        <v>Global</v>
      </c>
      <c r="Q34" s="21" t="str">
        <f>results!Q32</f>
        <v/>
      </c>
      <c r="R34" s="21" t="str">
        <f>results!R32</f>
        <v/>
      </c>
      <c r="S34" s="21" t="str">
        <f>results!S32</f>
        <v/>
      </c>
      <c r="T34" s="21" t="str">
        <f>results!T32</f>
        <v>Some Paid Customers</v>
      </c>
      <c r="U34" s="21" t="str">
        <f>results!U32</f>
        <v/>
      </c>
      <c r="V34" s="21" t="str">
        <f>results!V32</f>
        <v/>
      </c>
      <c r="W34" t="str">
        <f>results!W32</f>
        <v>1</v>
      </c>
      <c r="X34">
        <f>IF(results!X32="Yes",1,0)</f>
        <v>0</v>
      </c>
      <c r="Y34" t="str">
        <f>results!Y32</f>
        <v>multiple business models increases complexity, and number of targets</v>
      </c>
      <c r="Z34" s="14" t="str">
        <f>results!Z32</f>
        <v>C, A, D, B</v>
      </c>
      <c r="AA34">
        <f>results!AA32</f>
        <v>3</v>
      </c>
      <c r="AB34">
        <f>results!AB32</f>
        <v>3</v>
      </c>
      <c r="AC34">
        <f>IF(results!AC32="Low",0,IF(results!AC32="High",4,2))</f>
        <v>0</v>
      </c>
      <c r="AD34">
        <f>IF(results!AD32="Low",0,IF(results!AD32="High",4,2))</f>
        <v>2</v>
      </c>
      <c r="AE34" s="21" t="str">
        <f>results!AE32</f>
        <v>Patented technology and in licensed technology</v>
      </c>
      <c r="AF34">
        <f>results!AF32</f>
        <v>3</v>
      </c>
      <c r="AG34" s="21" t="str">
        <f>results!AG32</f>
        <v/>
      </c>
      <c r="AH34" s="21" t="str">
        <f>results!AH32</f>
        <v/>
      </c>
      <c r="AI34" s="21" t="str">
        <f>results!AI32</f>
        <v/>
      </c>
      <c r="AJ34" s="21" t="str">
        <f>results!AJ32</f>
        <v>Business Dev</v>
      </c>
      <c r="AK34" s="21" t="str">
        <f>results!AK32</f>
        <v/>
      </c>
      <c r="AL34" s="21" t="str">
        <f>results!AL32</f>
        <v/>
      </c>
      <c r="AM34" s="21" t="str">
        <f>results!AM32</f>
        <v/>
      </c>
      <c r="AN34" s="21" t="str">
        <f>results!AN32</f>
        <v>Marketing</v>
      </c>
      <c r="AO34" s="21" t="str">
        <f>results!AO32</f>
        <v>Biz Dev</v>
      </c>
      <c r="AP34" s="21" t="str">
        <f>results!AP32</f>
        <v>Fund Raise</v>
      </c>
      <c r="AQ34" s="21" t="str">
        <f>results!AQ32</f>
        <v/>
      </c>
      <c r="AR34">
        <f>results!AR32</f>
        <v>3</v>
      </c>
      <c r="AS34">
        <f>results!AS32</f>
        <v>3</v>
      </c>
      <c r="AT34">
        <f>IF(results!AT32="Low",0,IF(results!AT32="High",4,2))</f>
        <v>2</v>
      </c>
      <c r="AU34" s="7" t="str">
        <f>results!AU32</f>
        <v>General business proficiency</v>
      </c>
      <c r="AV34" s="7" t="str">
        <f>results!AV32</f>
        <v>High (&gt;200 M)</v>
      </c>
      <c r="AW34" s="7" t="str">
        <f>results!AW32</f>
        <v>Defensible and unique tech advantages</v>
      </c>
      <c r="AX34" s="7" t="str">
        <f>results!AX32</f>
        <v>Logical and well planned but no provenance</v>
      </c>
      <c r="AY34" s="7" t="str">
        <f>results!AY32</f>
        <v>Imminent revenue in 6-12m</v>
      </c>
      <c r="AZ34" s="7" t="str">
        <f>results!AZ32</f>
        <v>Differentiated and strong product-market fit</v>
      </c>
      <c r="BA34" t="str">
        <f>results!BA32</f>
        <v/>
      </c>
      <c r="BB34" t="str">
        <f>results!BB32</f>
        <v>2018-02-01 12:20:27</v>
      </c>
      <c r="BC34" t="str">
        <f>results!BC32</f>
        <v>2018-02-01 12:26:18</v>
      </c>
      <c r="BD34" t="str">
        <f>results!BD32</f>
        <v>e04baff22a</v>
      </c>
      <c r="BE34" s="60">
        <f t="shared" si="0"/>
        <v>2.15</v>
      </c>
    </row>
    <row r="35" spans="1:57" x14ac:dyDescent="0.2">
      <c r="A35">
        <f>results!A33</f>
        <v>0</v>
      </c>
      <c r="B35" t="str">
        <f>results!B33</f>
        <v>David Wai Lun Ng</v>
      </c>
      <c r="C35" t="str">
        <f>results!C33</f>
        <v>Velox Network Pte Ltd</v>
      </c>
      <c r="D35">
        <f>results!D33</f>
        <v>4</v>
      </c>
      <c r="E35">
        <f>results!E33</f>
        <v>3</v>
      </c>
      <c r="F35">
        <f>results!F33</f>
        <v>3</v>
      </c>
      <c r="G35">
        <f>results!G33</f>
        <v>2</v>
      </c>
      <c r="H35" s="7" t="str">
        <f>results!H33</f>
        <v>Medium</v>
      </c>
      <c r="I35" s="14" t="str">
        <f>results!I33</f>
        <v>Low</v>
      </c>
      <c r="J35" s="15" t="str">
        <f>results!J33</f>
        <v>Low Price</v>
      </c>
      <c r="K35" s="15" t="str">
        <f>results!K33</f>
        <v>Superior Quality</v>
      </c>
      <c r="L35" s="15" t="str">
        <f>results!L33</f>
        <v>Distribution Leverage</v>
      </c>
      <c r="M35" s="15" t="str">
        <f>results!M33</f>
        <v/>
      </c>
      <c r="N35" s="16" t="str">
        <f>results!N33</f>
        <v/>
      </c>
      <c r="O35" s="7" t="str">
        <f>results!O33</f>
        <v>Medium(12-24 Months)</v>
      </c>
      <c r="P35" s="21" t="str">
        <f>results!P33</f>
        <v>2-3 Countries</v>
      </c>
      <c r="Q35" s="21" t="str">
        <f>results!Q33</f>
        <v/>
      </c>
      <c r="R35" s="21" t="str">
        <f>results!R33</f>
        <v/>
      </c>
      <c r="S35" s="21" t="str">
        <f>results!S33</f>
        <v/>
      </c>
      <c r="T35" s="21" t="str">
        <f>results!T33</f>
        <v>Some Paid Customers</v>
      </c>
      <c r="U35" s="21" t="str">
        <f>results!U33</f>
        <v/>
      </c>
      <c r="V35" s="21" t="str">
        <f>results!V33</f>
        <v/>
      </c>
      <c r="W35" t="str">
        <f>results!W33</f>
        <v>1</v>
      </c>
      <c r="X35">
        <f>IF(results!X33="Yes",1,0)</f>
        <v>1</v>
      </c>
      <c r="Y35" t="str">
        <f>results!Y33</f>
        <v/>
      </c>
      <c r="Z35" s="14" t="str">
        <f>results!Z33</f>
        <v>D, A, B, C</v>
      </c>
      <c r="AA35">
        <f>results!AA33</f>
        <v>3</v>
      </c>
      <c r="AB35">
        <f>results!AB33</f>
        <v>4</v>
      </c>
      <c r="AC35">
        <f>IF(results!AC33="Low",0,IF(results!AC33="High",4,2))</f>
        <v>2</v>
      </c>
      <c r="AD35">
        <f>IF(results!AD33="Low",0,IF(results!AD33="High",4,2))</f>
        <v>2</v>
      </c>
      <c r="AE35" s="21" t="str">
        <f>results!AE33</f>
        <v>licensing regulations restrict competitors</v>
      </c>
      <c r="AF35">
        <f>results!AF33</f>
        <v>3</v>
      </c>
      <c r="AG35" s="21" t="str">
        <f>results!AG33</f>
        <v>Lack of complementary Co-Founder</v>
      </c>
      <c r="AH35" s="21" t="str">
        <f>results!AH33</f>
        <v/>
      </c>
      <c r="AI35" s="21" t="str">
        <f>results!AI33</f>
        <v/>
      </c>
      <c r="AJ35" s="21" t="str">
        <f>results!AJ33</f>
        <v>Business Dev</v>
      </c>
      <c r="AK35" s="21" t="str">
        <f>results!AK33</f>
        <v/>
      </c>
      <c r="AL35" s="21" t="str">
        <f>results!AL33</f>
        <v/>
      </c>
      <c r="AM35" s="21" t="str">
        <f>results!AM33</f>
        <v/>
      </c>
      <c r="AN35" s="21" t="str">
        <f>results!AN33</f>
        <v/>
      </c>
      <c r="AO35" s="21" t="str">
        <f>results!AO33</f>
        <v/>
      </c>
      <c r="AP35" s="21" t="str">
        <f>results!AP33</f>
        <v>Fund Raise</v>
      </c>
      <c r="AQ35" s="21" t="str">
        <f>results!AQ33</f>
        <v/>
      </c>
      <c r="AR35">
        <f>results!AR33</f>
        <v>3</v>
      </c>
      <c r="AS35">
        <f>results!AS33</f>
        <v>4</v>
      </c>
      <c r="AT35">
        <f>IF(results!AT33="Low",0,IF(results!AT33="High",4,2))</f>
        <v>2</v>
      </c>
      <c r="AU35" s="7" t="str">
        <f>results!AU33</f>
        <v>Highly relevant backgrounds</v>
      </c>
      <c r="AV35" s="7" t="str">
        <f>results!AV33</f>
        <v>High (&gt;200 M)</v>
      </c>
      <c r="AW35" s="7" t="str">
        <f>results!AW33</f>
        <v>Differentiated but not defensible</v>
      </c>
      <c r="AX35" s="7" t="str">
        <f>results!AX33</f>
        <v>Conditional on certain key events</v>
      </c>
      <c r="AY35" s="7" t="str">
        <f>results!AY33</f>
        <v>Early in revenue cycle - 12-24 months to stable revenues</v>
      </c>
      <c r="AZ35" s="7" t="str">
        <f>results!AZ33</f>
        <v>Not differentiated</v>
      </c>
      <c r="BA35" t="str">
        <f>results!BA33</f>
        <v>Ability to scale is a risk factor; Founder "wants to be left alone" which may indicate blindspots are possible; willingness to bring in other C-suite talent to corporatise is a worry; ability to scale outside Singapore is outside of founders control due to regulatory aspect of the industry.</v>
      </c>
      <c r="BB35" t="str">
        <f>results!BB33</f>
        <v>2018-02-01 23:22:15</v>
      </c>
      <c r="BC35" t="str">
        <f>results!BC33</f>
        <v>2018-02-01 23:32:18</v>
      </c>
      <c r="BD35" t="str">
        <f>results!BD33</f>
        <v>e04baff22a</v>
      </c>
      <c r="BE35" s="60">
        <f t="shared" si="0"/>
        <v>2.5000000000000004</v>
      </c>
    </row>
    <row r="36" spans="1:57" x14ac:dyDescent="0.2">
      <c r="A36">
        <f>results!A34</f>
        <v>0</v>
      </c>
      <c r="B36" t="str">
        <f>results!B34</f>
        <v>Ramm</v>
      </c>
      <c r="C36" t="str">
        <f>results!C34</f>
        <v>GroSum</v>
      </c>
      <c r="D36">
        <f>results!D34</f>
        <v>3</v>
      </c>
      <c r="E36">
        <f>results!E34</f>
        <v>3</v>
      </c>
      <c r="F36">
        <f>results!F34</f>
        <v>2</v>
      </c>
      <c r="G36">
        <f>results!G34</f>
        <v>2</v>
      </c>
      <c r="H36" s="7" t="str">
        <f>results!H34</f>
        <v>Low(Unlikely to be in top 10 in their category)</v>
      </c>
      <c r="I36" s="14" t="str">
        <f>results!I34</f>
        <v>High</v>
      </c>
      <c r="J36" s="15" t="str">
        <f>results!J34</f>
        <v>Low Price</v>
      </c>
      <c r="K36" s="15" t="str">
        <f>results!K34</f>
        <v>Superior Quality</v>
      </c>
      <c r="L36" s="15" t="str">
        <f>results!L34</f>
        <v>Distribution Leverage</v>
      </c>
      <c r="M36" s="15" t="str">
        <f>results!M34</f>
        <v>Geographic Presence</v>
      </c>
      <c r="N36" s="16" t="str">
        <f>results!N34</f>
        <v/>
      </c>
      <c r="O36" s="7" t="str">
        <f>results!O34</f>
        <v>Low(&lt;12 Months)</v>
      </c>
      <c r="P36" s="21" t="str">
        <f>results!P34</f>
        <v>SEA</v>
      </c>
      <c r="Q36" s="21" t="str">
        <f>results!Q34</f>
        <v/>
      </c>
      <c r="R36" s="21" t="str">
        <f>results!R34</f>
        <v/>
      </c>
      <c r="S36" s="21" t="str">
        <f>results!S34</f>
        <v/>
      </c>
      <c r="T36" s="21" t="str">
        <f>results!T34</f>
        <v>Some Paid Customers</v>
      </c>
      <c r="U36" s="21" t="str">
        <f>results!U34</f>
        <v/>
      </c>
      <c r="V36" s="21" t="str">
        <f>results!V34</f>
        <v/>
      </c>
      <c r="W36" t="str">
        <f>results!W34</f>
        <v>0</v>
      </c>
      <c r="X36">
        <f>IF(results!X34="Yes",1,0)</f>
        <v>0</v>
      </c>
      <c r="Y36" t="str">
        <f>results!Y34</f>
        <v/>
      </c>
      <c r="Z36" s="14" t="str">
        <f>results!Z34</f>
        <v>C, D, B, A</v>
      </c>
      <c r="AA36">
        <f>results!AA34</f>
        <v>2</v>
      </c>
      <c r="AB36">
        <f>results!AB34</f>
        <v>1</v>
      </c>
      <c r="AC36">
        <f>IF(results!AC34="Low",0,IF(results!AC34="High",4,2))</f>
        <v>0</v>
      </c>
      <c r="AD36">
        <f>IF(results!AD34="Low",0,IF(results!AD34="High",4,2))</f>
        <v>0</v>
      </c>
      <c r="AE36" s="21" t="str">
        <f>results!AE34</f>
        <v xml:space="preserve">None </v>
      </c>
      <c r="AF36">
        <f>results!AF34</f>
        <v>4</v>
      </c>
      <c r="AG36" s="21" t="str">
        <f>results!AG34</f>
        <v>Lack of complementary Co-Founder</v>
      </c>
      <c r="AH36" s="21" t="str">
        <f>results!AH34</f>
        <v/>
      </c>
      <c r="AI36" s="21" t="str">
        <f>results!AI34</f>
        <v/>
      </c>
      <c r="AJ36" s="21" t="str">
        <f>results!AJ34</f>
        <v>Business Dev</v>
      </c>
      <c r="AK36" s="21" t="str">
        <f>results!AK34</f>
        <v>Marketing</v>
      </c>
      <c r="AL36" s="21" t="str">
        <f>results!AL34</f>
        <v/>
      </c>
      <c r="AM36" s="21" t="str">
        <f>results!AM34</f>
        <v/>
      </c>
      <c r="AN36" s="21" t="str">
        <f>results!AN34</f>
        <v>Marketing</v>
      </c>
      <c r="AO36" s="21" t="str">
        <f>results!AO34</f>
        <v>Biz Dev</v>
      </c>
      <c r="AP36" s="21" t="str">
        <f>results!AP34</f>
        <v/>
      </c>
      <c r="AQ36" s="21" t="str">
        <f>results!AQ34</f>
        <v/>
      </c>
      <c r="AR36">
        <f>results!AR34</f>
        <v>3</v>
      </c>
      <c r="AS36">
        <f>results!AS34</f>
        <v>2</v>
      </c>
      <c r="AT36">
        <f>IF(results!AT34="Low",0,IF(results!AT34="High",4,2))</f>
        <v>2</v>
      </c>
      <c r="AU36" s="7" t="str">
        <f>results!AU34</f>
        <v>Tangentially relevant backgrounds</v>
      </c>
      <c r="AV36" s="7" t="str">
        <f>results!AV34</f>
        <v>High (&gt;200 M)</v>
      </c>
      <c r="AW36" s="7" t="str">
        <f>results!AW34</f>
        <v>Differentiated but not defensible</v>
      </c>
      <c r="AX36" s="7" t="str">
        <f>results!AX34</f>
        <v>Conditional on certain key events</v>
      </c>
      <c r="AY36" s="7" t="str">
        <f>results!AY34</f>
        <v>Steady revenues with need to scale</v>
      </c>
      <c r="AZ36" s="7" t="str">
        <f>results!AZ34</f>
        <v>Not differentiated</v>
      </c>
      <c r="BA36" t="str">
        <f>results!BA34</f>
        <v>GroSum needs to get it's vision right. Presently, the 3-year projection is too subdued and conservative and doesn't reflect one of seizing the market opportunity.</v>
      </c>
      <c r="BB36" t="str">
        <f>results!BB34</f>
        <v>2018-01-25 04:53:49</v>
      </c>
      <c r="BC36" t="str">
        <f>results!BC34</f>
        <v>2018-01-25 05:07:48</v>
      </c>
      <c r="BD36" t="str">
        <f>results!BD34</f>
        <v>c7d745b802</v>
      </c>
      <c r="BE36" s="60">
        <f t="shared" si="0"/>
        <v>1.75</v>
      </c>
    </row>
    <row r="37" spans="1:57" x14ac:dyDescent="0.2">
      <c r="A37">
        <f>results!A35</f>
        <v>0</v>
      </c>
      <c r="B37" t="str">
        <f>results!B35</f>
        <v>Ramm</v>
      </c>
      <c r="C37" t="str">
        <f>results!C35</f>
        <v>Juno Clinic</v>
      </c>
      <c r="D37">
        <f>results!D35</f>
        <v>4</v>
      </c>
      <c r="E37">
        <f>results!E35</f>
        <v>4</v>
      </c>
      <c r="F37">
        <f>results!F35</f>
        <v>4</v>
      </c>
      <c r="G37">
        <f>results!G35</f>
        <v>2</v>
      </c>
      <c r="H37" s="7" t="str">
        <f>results!H35</f>
        <v>High (Likely to be in top 3 in 24 months time)</v>
      </c>
      <c r="I37" s="14" t="str">
        <f>results!I35</f>
        <v>Medium</v>
      </c>
      <c r="J37" s="15" t="str">
        <f>results!J35</f>
        <v/>
      </c>
      <c r="K37" s="15" t="str">
        <f>results!K35</f>
        <v>Superior Quality</v>
      </c>
      <c r="L37" s="15" t="str">
        <f>results!L35</f>
        <v/>
      </c>
      <c r="M37" s="15" t="str">
        <f>results!M35</f>
        <v/>
      </c>
      <c r="N37" s="16" t="str">
        <f>results!N35</f>
        <v/>
      </c>
      <c r="O37" s="7" t="str">
        <f>results!O35</f>
        <v>Medium(12-24 Months)</v>
      </c>
      <c r="P37" s="21" t="str">
        <f>results!P35</f>
        <v>SEA</v>
      </c>
      <c r="Q37" s="21" t="str">
        <f>results!Q35</f>
        <v/>
      </c>
      <c r="R37" s="21" t="str">
        <f>results!R35</f>
        <v/>
      </c>
      <c r="S37" s="21" t="str">
        <f>results!S35</f>
        <v/>
      </c>
      <c r="T37" s="21" t="str">
        <f>results!T35</f>
        <v>Some Paid Customers</v>
      </c>
      <c r="U37" s="21" t="str">
        <f>results!U35</f>
        <v/>
      </c>
      <c r="V37" s="21" t="str">
        <f>results!V35</f>
        <v/>
      </c>
      <c r="W37" t="str">
        <f>results!W35</f>
        <v>1</v>
      </c>
      <c r="X37">
        <f>IF(results!X35="Yes",1,0)</f>
        <v>1</v>
      </c>
      <c r="Y37" t="str">
        <f>results!Y35</f>
        <v/>
      </c>
      <c r="Z37" s="14" t="str">
        <f>results!Z35</f>
        <v>C, D, B, A</v>
      </c>
      <c r="AA37">
        <f>results!AA35</f>
        <v>4</v>
      </c>
      <c r="AB37">
        <f>results!AB35</f>
        <v>4</v>
      </c>
      <c r="AC37">
        <f>IF(results!AC35="Low",0,IF(results!AC35="High",4,2))</f>
        <v>4</v>
      </c>
      <c r="AD37">
        <f>IF(results!AD35="Low",0,IF(results!AD35="High",4,2))</f>
        <v>4</v>
      </c>
      <c r="AE37" s="21" t="str">
        <f>results!AE35</f>
        <v>prioritizing for quality by driving standards (protocols)</v>
      </c>
      <c r="AF37">
        <f>results!AF35</f>
        <v>3</v>
      </c>
      <c r="AG37" s="21" t="str">
        <f>results!AG35</f>
        <v/>
      </c>
      <c r="AH37" s="21" t="str">
        <f>results!AH35</f>
        <v/>
      </c>
      <c r="AI37" s="21" t="str">
        <f>results!AI35</f>
        <v/>
      </c>
      <c r="AJ37" s="21" t="str">
        <f>results!AJ35</f>
        <v/>
      </c>
      <c r="AK37" s="21" t="str">
        <f>results!AK35</f>
        <v/>
      </c>
      <c r="AL37" s="21" t="str">
        <f>results!AL35</f>
        <v>Customer Success</v>
      </c>
      <c r="AM37" s="21" t="str">
        <f>results!AM35</f>
        <v/>
      </c>
      <c r="AN37" s="21" t="str">
        <f>results!AN35</f>
        <v/>
      </c>
      <c r="AO37" s="21" t="str">
        <f>results!AO35</f>
        <v/>
      </c>
      <c r="AP37" s="21" t="str">
        <f>results!AP35</f>
        <v/>
      </c>
      <c r="AQ37" s="21" t="str">
        <f>results!AQ35</f>
        <v>None</v>
      </c>
      <c r="AR37">
        <f>results!AR35</f>
        <v>4</v>
      </c>
      <c r="AS37">
        <f>results!AS35</f>
        <v>3</v>
      </c>
      <c r="AT37">
        <f>IF(results!AT35="Low",0,IF(results!AT35="High",4,2))</f>
        <v>4</v>
      </c>
      <c r="AU37" s="7" t="str">
        <f>results!AU35</f>
        <v>Tangentially relevant backgrounds</v>
      </c>
      <c r="AV37" s="7" t="str">
        <f>results!AV35</f>
        <v>Medium (50-200 M)</v>
      </c>
      <c r="AW37" s="7" t="str">
        <f>results!AW35</f>
        <v>No technological barriers</v>
      </c>
      <c r="AX37" s="7" t="str">
        <f>results!AX35</f>
        <v>Well planned and provides successful strategy</v>
      </c>
      <c r="AY37" s="7" t="str">
        <f>results!AY35</f>
        <v>Steady revenues with need to scale</v>
      </c>
      <c r="AZ37" s="7" t="str">
        <f>results!AZ35</f>
        <v>Unique product but lacking fit</v>
      </c>
      <c r="BA37" t="str">
        <f>results!BA35</f>
        <v>Do fix the dropout rate (30%) before driving growth</v>
      </c>
      <c r="BB37" t="str">
        <f>results!BB35</f>
        <v>2018-02-03 07:43:14</v>
      </c>
      <c r="BC37" t="str">
        <f>results!BC35</f>
        <v>2018-02-03 08:03:14</v>
      </c>
      <c r="BD37" t="str">
        <f>results!BD35</f>
        <v>80c1048a72</v>
      </c>
      <c r="BE37" s="60">
        <f t="shared" si="0"/>
        <v>3.5500000000000003</v>
      </c>
    </row>
    <row r="38" spans="1:57" x14ac:dyDescent="0.2">
      <c r="A38">
        <f>results!A36</f>
        <v>0</v>
      </c>
      <c r="B38" t="str">
        <f>results!B36</f>
        <v>Ramm</v>
      </c>
      <c r="C38" t="str">
        <f>results!C36</f>
        <v>forBinary</v>
      </c>
      <c r="D38">
        <f>results!D36</f>
        <v>3</v>
      </c>
      <c r="E38">
        <f>results!E36</f>
        <v>3</v>
      </c>
      <c r="F38">
        <f>results!F36</f>
        <v>2</v>
      </c>
      <c r="G38">
        <f>results!G36</f>
        <v>2</v>
      </c>
      <c r="H38" s="7" t="str">
        <f>results!H36</f>
        <v>Medium</v>
      </c>
      <c r="I38" s="14" t="str">
        <f>results!I36</f>
        <v>High</v>
      </c>
      <c r="J38" s="15" t="str">
        <f>results!J36</f>
        <v>Low Price</v>
      </c>
      <c r="K38" s="15" t="str">
        <f>results!K36</f>
        <v>Superior Quality</v>
      </c>
      <c r="L38" s="15" t="str">
        <f>results!L36</f>
        <v>Distribution Leverage</v>
      </c>
      <c r="M38" s="15" t="str">
        <f>results!M36</f>
        <v>Geographic Presence</v>
      </c>
      <c r="N38" s="16" t="str">
        <f>results!N36</f>
        <v/>
      </c>
      <c r="O38" s="7" t="str">
        <f>results!O36</f>
        <v>Medium(12-24 Months)</v>
      </c>
      <c r="P38" s="21" t="str">
        <f>results!P36</f>
        <v>Global</v>
      </c>
      <c r="Q38" s="21" t="str">
        <f>results!Q36</f>
        <v/>
      </c>
      <c r="R38" s="21" t="str">
        <f>results!R36</f>
        <v/>
      </c>
      <c r="S38" s="21" t="str">
        <f>results!S36</f>
        <v/>
      </c>
      <c r="T38" s="21" t="str">
        <f>results!T36</f>
        <v/>
      </c>
      <c r="U38" s="21" t="str">
        <f>results!U36</f>
        <v>Growing Fast</v>
      </c>
      <c r="V38" s="21" t="str">
        <f>results!V36</f>
        <v/>
      </c>
      <c r="W38" t="str">
        <f>results!W36</f>
        <v>1</v>
      </c>
      <c r="X38">
        <f>IF(results!X36="Yes",1,0)</f>
        <v>0</v>
      </c>
      <c r="Y38" t="str">
        <f>results!Y36</f>
        <v/>
      </c>
      <c r="Z38" s="14" t="str">
        <f>results!Z36</f>
        <v>C, D, B, A</v>
      </c>
      <c r="AA38">
        <f>results!AA36</f>
        <v>3</v>
      </c>
      <c r="AB38">
        <f>results!AB36</f>
        <v>3</v>
      </c>
      <c r="AC38">
        <f>IF(results!AC36="Low",0,IF(results!AC36="High",4,2))</f>
        <v>2</v>
      </c>
      <c r="AD38">
        <f>IF(results!AD36="Low",0,IF(results!AD36="High",4,2))</f>
        <v>2</v>
      </c>
      <c r="AE38" s="21" t="str">
        <f>results!AE36</f>
        <v xml:space="preserve">Good technical skills/background in the founding team. Should be able to scale with a product focus </v>
      </c>
      <c r="AF38">
        <f>results!AF36</f>
        <v>3</v>
      </c>
      <c r="AG38" s="21" t="str">
        <f>results!AG36</f>
        <v/>
      </c>
      <c r="AH38" s="21" t="str">
        <f>results!AH36</f>
        <v/>
      </c>
      <c r="AI38" s="21" t="str">
        <f>results!AI36</f>
        <v/>
      </c>
      <c r="AJ38" s="21" t="str">
        <f>results!AJ36</f>
        <v/>
      </c>
      <c r="AK38" s="21" t="str">
        <f>results!AK36</f>
        <v/>
      </c>
      <c r="AL38" s="21" t="str">
        <f>results!AL36</f>
        <v>Need a leader in Customer Success</v>
      </c>
      <c r="AM38" s="21" t="str">
        <f>results!AM36</f>
        <v/>
      </c>
      <c r="AN38" s="21" t="str">
        <f>results!AN36</f>
        <v/>
      </c>
      <c r="AO38" s="21" t="str">
        <f>results!AO36</f>
        <v/>
      </c>
      <c r="AP38" s="21" t="str">
        <f>results!AP36</f>
        <v/>
      </c>
      <c r="AQ38" s="21" t="str">
        <f>results!AQ36</f>
        <v>Customer Success</v>
      </c>
      <c r="AR38">
        <f>results!AR36</f>
        <v>3</v>
      </c>
      <c r="AS38">
        <f>results!AS36</f>
        <v>3</v>
      </c>
      <c r="AT38">
        <f>IF(results!AT36="Low",0,IF(results!AT36="High",4,2))</f>
        <v>4</v>
      </c>
      <c r="AU38" s="7" t="str">
        <f>results!AU36</f>
        <v>Highly relevant backgrounds</v>
      </c>
      <c r="AV38" s="7" t="str">
        <f>results!AV36</f>
        <v>Small (&lt;50 M)</v>
      </c>
      <c r="AW38" s="7" t="str">
        <f>results!AW36</f>
        <v>Differentiated but not defensible</v>
      </c>
      <c r="AX38" s="7" t="str">
        <f>results!AX36</f>
        <v>Logical and well planned but no provenance</v>
      </c>
      <c r="AY38" s="7" t="str">
        <f>results!AY36</f>
        <v>Early in revenue cycle - 12-24 months to stable revenues</v>
      </c>
      <c r="AZ38" s="7" t="str">
        <f>results!AZ36</f>
        <v>Not differentiated</v>
      </c>
      <c r="BA38" t="str">
        <f>results!BA36</f>
        <v>Need to evaluate limitations of their horizontal strategy, and optimize for scaling within them.</v>
      </c>
      <c r="BB38" t="str">
        <f>results!BB36</f>
        <v>2018-01-25 03:46:41</v>
      </c>
      <c r="BC38" t="str">
        <f>results!BC36</f>
        <v>2018-01-25 03:56:48</v>
      </c>
      <c r="BD38" t="str">
        <f>results!BD36</f>
        <v>c7d745b802</v>
      </c>
      <c r="BE38" s="60">
        <f t="shared" si="0"/>
        <v>2.75</v>
      </c>
    </row>
    <row r="39" spans="1:57" x14ac:dyDescent="0.2">
      <c r="A39">
        <f>results!A37</f>
        <v>0</v>
      </c>
      <c r="B39" t="str">
        <f>results!B37</f>
        <v>Ramm</v>
      </c>
      <c r="C39" t="str">
        <f>results!C37</f>
        <v>Canopy Power Pte. Ltd.</v>
      </c>
      <c r="D39">
        <f>results!D37</f>
        <v>3</v>
      </c>
      <c r="E39">
        <f>results!E37</f>
        <v>3</v>
      </c>
      <c r="F39">
        <f>results!F37</f>
        <v>2</v>
      </c>
      <c r="G39">
        <f>results!G37</f>
        <v>2</v>
      </c>
      <c r="H39" s="7" t="str">
        <f>results!H37</f>
        <v>Medium</v>
      </c>
      <c r="I39" s="14" t="str">
        <f>results!I37</f>
        <v>Medium</v>
      </c>
      <c r="J39" s="15" t="str">
        <f>results!J37</f>
        <v/>
      </c>
      <c r="K39" s="15" t="str">
        <f>results!K37</f>
        <v>Superior Quality</v>
      </c>
      <c r="L39" s="15" t="str">
        <f>results!L37</f>
        <v/>
      </c>
      <c r="M39" s="15" t="str">
        <f>results!M37</f>
        <v/>
      </c>
      <c r="N39" s="16" t="str">
        <f>results!N37</f>
        <v/>
      </c>
      <c r="O39" s="7" t="str">
        <f>results!O37</f>
        <v>Low(&lt;12 Months)</v>
      </c>
      <c r="P39" s="21" t="str">
        <f>results!P37</f>
        <v>SEA</v>
      </c>
      <c r="Q39" s="21" t="str">
        <f>results!Q37</f>
        <v/>
      </c>
      <c r="R39" s="21" t="str">
        <f>results!R37</f>
        <v/>
      </c>
      <c r="S39" s="21" t="str">
        <f>results!S37</f>
        <v/>
      </c>
      <c r="T39" s="21" t="str">
        <f>results!T37</f>
        <v>Some Paid Customers</v>
      </c>
      <c r="U39" s="21" t="str">
        <f>results!U37</f>
        <v/>
      </c>
      <c r="V39" s="21" t="str">
        <f>results!V37</f>
        <v/>
      </c>
      <c r="W39" t="str">
        <f>results!W37</f>
        <v>0</v>
      </c>
      <c r="X39">
        <f>IF(results!X37="Yes",1,0)</f>
        <v>0</v>
      </c>
      <c r="Y39" t="str">
        <f>results!Y37</f>
        <v/>
      </c>
      <c r="Z39" s="14" t="str">
        <f>results!Z37</f>
        <v>C, D, B, A</v>
      </c>
      <c r="AA39">
        <f>results!AA37</f>
        <v>3</v>
      </c>
      <c r="AB39">
        <f>results!AB37</f>
        <v>2</v>
      </c>
      <c r="AC39">
        <f>IF(results!AC37="Low",0,IF(results!AC37="High",4,2))</f>
        <v>4</v>
      </c>
      <c r="AD39">
        <f>IF(results!AD37="Low",0,IF(results!AD37="High",4,2))</f>
        <v>0</v>
      </c>
      <c r="AE39" s="21" t="str">
        <f>results!AE37</f>
        <v/>
      </c>
      <c r="AF39">
        <f>results!AF37</f>
        <v>4</v>
      </c>
      <c r="AG39" s="21" t="str">
        <f>results!AG37</f>
        <v/>
      </c>
      <c r="AH39" s="21" t="str">
        <f>results!AH37</f>
        <v>No Tech Leadership</v>
      </c>
      <c r="AI39" s="21" t="str">
        <f>results!AI37</f>
        <v/>
      </c>
      <c r="AJ39" s="21" t="str">
        <f>results!AJ37</f>
        <v/>
      </c>
      <c r="AK39" s="21" t="str">
        <f>results!AK37</f>
        <v/>
      </c>
      <c r="AL39" s="21" t="str">
        <f>results!AL37</f>
        <v/>
      </c>
      <c r="AM39" s="21" t="str">
        <f>results!AM37</f>
        <v/>
      </c>
      <c r="AN39" s="21" t="str">
        <f>results!AN37</f>
        <v/>
      </c>
      <c r="AO39" s="21" t="str">
        <f>results!AO37</f>
        <v/>
      </c>
      <c r="AP39" s="21" t="str">
        <f>results!AP37</f>
        <v/>
      </c>
      <c r="AQ39" s="21" t="str">
        <f>results!AQ37</f>
        <v>CTO has quit</v>
      </c>
      <c r="AR39">
        <f>results!AR37</f>
        <v>3</v>
      </c>
      <c r="AS39">
        <f>results!AS37</f>
        <v>3</v>
      </c>
      <c r="AT39">
        <f>IF(results!AT37="Low",0,IF(results!AT37="High",4,2))</f>
        <v>2</v>
      </c>
      <c r="AU39" s="7" t="str">
        <f>results!AU37</f>
        <v>Highly relevant backgrounds</v>
      </c>
      <c r="AV39" s="7" t="str">
        <f>results!AV37</f>
        <v>High (&gt;200 M)</v>
      </c>
      <c r="AW39" s="7" t="str">
        <f>results!AW37</f>
        <v>Differentiated but not defensible</v>
      </c>
      <c r="AX39" s="7" t="str">
        <f>results!AX37</f>
        <v>Logical and well planned but no provenance</v>
      </c>
      <c r="AY39" s="7" t="str">
        <f>results!AY37</f>
        <v>Steady revenues with need to scale</v>
      </c>
      <c r="AZ39" s="7" t="str">
        <f>results!AZ37</f>
        <v>Unique product but lacking fit</v>
      </c>
      <c r="BA39" t="str">
        <f>results!BA37</f>
        <v>Canopy needs to get granular on these 3 roadmaps: Tech, Clients, Revenue.</v>
      </c>
      <c r="BB39" t="str">
        <f>results!BB37</f>
        <v>2018-01-25 05:08:15</v>
      </c>
      <c r="BC39" t="str">
        <f>results!BC37</f>
        <v>2018-01-25 05:24:32</v>
      </c>
      <c r="BD39" t="str">
        <f>results!BD37</f>
        <v>c7d745b802</v>
      </c>
      <c r="BE39" s="60">
        <f t="shared" si="0"/>
        <v>2.2999999999999998</v>
      </c>
    </row>
    <row r="40" spans="1:57" x14ac:dyDescent="0.2">
      <c r="A40">
        <f>results!A38</f>
        <v>0</v>
      </c>
      <c r="B40" t="str">
        <f>results!B38</f>
        <v>Ramm</v>
      </c>
      <c r="C40" t="str">
        <f>results!C38</f>
        <v>GetPY Analytics</v>
      </c>
      <c r="D40">
        <f>results!D38</f>
        <v>3</v>
      </c>
      <c r="E40">
        <f>results!E38</f>
        <v>4</v>
      </c>
      <c r="F40">
        <f>results!F38</f>
        <v>3</v>
      </c>
      <c r="G40">
        <f>results!G38</f>
        <v>1</v>
      </c>
      <c r="H40" s="7" t="str">
        <f>results!H38</f>
        <v>Medium</v>
      </c>
      <c r="I40" s="14" t="str">
        <f>results!I38</f>
        <v>High</v>
      </c>
      <c r="J40" s="15" t="str">
        <f>results!J38</f>
        <v/>
      </c>
      <c r="K40" s="15" t="str">
        <f>results!K38</f>
        <v/>
      </c>
      <c r="L40" s="15" t="str">
        <f>results!L38</f>
        <v>Distribution Leverage</v>
      </c>
      <c r="M40" s="15" t="str">
        <f>results!M38</f>
        <v/>
      </c>
      <c r="N40" s="16" t="str">
        <f>results!N38</f>
        <v/>
      </c>
      <c r="O40" s="7" t="str">
        <f>results!O38</f>
        <v>Medium(12-24 Months)</v>
      </c>
      <c r="P40" s="21" t="str">
        <f>results!P38</f>
        <v>2-3 Countries</v>
      </c>
      <c r="Q40" s="21" t="str">
        <f>results!Q38</f>
        <v/>
      </c>
      <c r="R40" s="21" t="str">
        <f>results!R38</f>
        <v/>
      </c>
      <c r="S40" s="21" t="str">
        <f>results!S38</f>
        <v/>
      </c>
      <c r="T40" s="21" t="str">
        <f>results!T38</f>
        <v>Some Paid Customers</v>
      </c>
      <c r="U40" s="21" t="str">
        <f>results!U38</f>
        <v>Growing Fast</v>
      </c>
      <c r="V40" s="21" t="str">
        <f>results!V38</f>
        <v/>
      </c>
      <c r="W40" t="str">
        <f>results!W38</f>
        <v>1</v>
      </c>
      <c r="X40">
        <f>IF(results!X38="Yes",1,0)</f>
        <v>0</v>
      </c>
      <c r="Y40" t="str">
        <f>results!Y38</f>
        <v/>
      </c>
      <c r="Z40" s="14" t="str">
        <f>results!Z38</f>
        <v>C, D, B, A</v>
      </c>
      <c r="AA40">
        <f>results!AA38</f>
        <v>2</v>
      </c>
      <c r="AB40">
        <f>results!AB38</f>
        <v>1</v>
      </c>
      <c r="AC40">
        <f>IF(results!AC38="Low",0,IF(results!AC38="High",4,2))</f>
        <v>2</v>
      </c>
      <c r="AD40">
        <f>IF(results!AD38="Low",0,IF(results!AD38="High",4,2))</f>
        <v>2</v>
      </c>
      <c r="AE40" s="21" t="str">
        <f>results!AE38</f>
        <v/>
      </c>
      <c r="AF40">
        <f>results!AF38</f>
        <v>3</v>
      </c>
      <c r="AG40" s="21" t="str">
        <f>results!AG38</f>
        <v/>
      </c>
      <c r="AH40" s="21" t="str">
        <f>results!AH38</f>
        <v/>
      </c>
      <c r="AI40" s="21" t="str">
        <f>results!AI38</f>
        <v/>
      </c>
      <c r="AJ40" s="21" t="str">
        <f>results!AJ38</f>
        <v/>
      </c>
      <c r="AK40" s="21" t="str">
        <f>results!AK38</f>
        <v/>
      </c>
      <c r="AL40" s="21" t="str">
        <f>results!AL38</f>
        <v>Customer Success</v>
      </c>
      <c r="AM40" s="21" t="str">
        <f>results!AM38</f>
        <v/>
      </c>
      <c r="AN40" s="21" t="str">
        <f>results!AN38</f>
        <v/>
      </c>
      <c r="AO40" s="21" t="str">
        <f>results!AO38</f>
        <v/>
      </c>
      <c r="AP40" s="21" t="str">
        <f>results!AP38</f>
        <v>Fund Raise</v>
      </c>
      <c r="AQ40" s="21" t="str">
        <f>results!AQ38</f>
        <v/>
      </c>
      <c r="AR40">
        <f>results!AR38</f>
        <v>2</v>
      </c>
      <c r="AS40">
        <f>results!AS38</f>
        <v>2</v>
      </c>
      <c r="AT40">
        <f>IF(results!AT38="Low",0,IF(results!AT38="High",4,2))</f>
        <v>2</v>
      </c>
      <c r="AU40" s="7" t="str">
        <f>results!AU38</f>
        <v>Tangentially relevant backgrounds</v>
      </c>
      <c r="AV40" s="7" t="str">
        <f>results!AV38</f>
        <v>High (&gt;200 M)</v>
      </c>
      <c r="AW40" s="7" t="str">
        <f>results!AW38</f>
        <v>Differentiated but not defensible</v>
      </c>
      <c r="AX40" s="7" t="str">
        <f>results!AX38</f>
        <v>Conditional on certain key events</v>
      </c>
      <c r="AY40" s="7" t="str">
        <f>results!AY38</f>
        <v>Early in revenue cycle - 12-24 months to stable revenues</v>
      </c>
      <c r="AZ40" s="7" t="str">
        <f>results!AZ38</f>
        <v>Unique product but lacking fit</v>
      </c>
      <c r="BA40" t="str">
        <f>results!BA38</f>
        <v xml:space="preserve">Very early in their journey. Highly recommend finding the product-market fit through consistent/relentless focus on Customer Success. </v>
      </c>
      <c r="BB40" t="str">
        <f>results!BB38</f>
        <v>2018-02-03 09:44:03</v>
      </c>
      <c r="BC40" t="str">
        <f>results!BC38</f>
        <v>2018-02-04 15:40:18</v>
      </c>
      <c r="BD40" t="str">
        <f>results!BD38</f>
        <v>ac641562d6</v>
      </c>
      <c r="BE40" s="60">
        <f t="shared" si="0"/>
        <v>2.0750000000000002</v>
      </c>
    </row>
    <row r="41" spans="1:57" x14ac:dyDescent="0.2">
      <c r="A41">
        <f>results!A39</f>
        <v>0</v>
      </c>
      <c r="B41" t="str">
        <f>results!B39</f>
        <v>Ramm</v>
      </c>
      <c r="C41" t="str">
        <f>results!C39</f>
        <v>HeartSmart</v>
      </c>
      <c r="D41">
        <f>results!D39</f>
        <v>2</v>
      </c>
      <c r="E41">
        <f>results!E39</f>
        <v>2</v>
      </c>
      <c r="F41">
        <f>results!F39</f>
        <v>3</v>
      </c>
      <c r="G41">
        <f>results!G39</f>
        <v>1</v>
      </c>
      <c r="H41" s="7" t="str">
        <f>results!H39</f>
        <v>Low(Unlikely to be in top 10 in their category)</v>
      </c>
      <c r="I41" s="14" t="str">
        <f>results!I39</f>
        <v>Medium</v>
      </c>
      <c r="J41" s="15" t="str">
        <f>results!J39</f>
        <v>Low Price</v>
      </c>
      <c r="K41" s="15" t="str">
        <f>results!K39</f>
        <v>Superior Quality</v>
      </c>
      <c r="L41" s="15" t="str">
        <f>results!L39</f>
        <v>Distribution Leverage</v>
      </c>
      <c r="M41" s="15" t="str">
        <f>results!M39</f>
        <v>Geographic Presence</v>
      </c>
      <c r="N41" s="16" t="str">
        <f>results!N39</f>
        <v/>
      </c>
      <c r="O41" s="7" t="str">
        <f>results!O39</f>
        <v>Low(&lt;12 Months)</v>
      </c>
      <c r="P41" s="21" t="str">
        <f>results!P39</f>
        <v>Home Country</v>
      </c>
      <c r="Q41" s="21" t="str">
        <f>results!Q39</f>
        <v/>
      </c>
      <c r="R41" s="21" t="str">
        <f>results!R39</f>
        <v/>
      </c>
      <c r="S41" s="21" t="str">
        <f>results!S39</f>
        <v/>
      </c>
      <c r="T41" s="21" t="str">
        <f>results!T39</f>
        <v>Some Paid Customers</v>
      </c>
      <c r="U41" s="21" t="str">
        <f>results!U39</f>
        <v/>
      </c>
      <c r="V41" s="21" t="str">
        <f>results!V39</f>
        <v/>
      </c>
      <c r="W41" t="str">
        <f>results!W39</f>
        <v>0</v>
      </c>
      <c r="X41">
        <f>IF(results!X39="Yes",1,0)</f>
        <v>0</v>
      </c>
      <c r="Y41" t="str">
        <f>results!Y39</f>
        <v/>
      </c>
      <c r="Z41" s="14" t="str">
        <f>results!Z39</f>
        <v>D, C, B, A</v>
      </c>
      <c r="AA41">
        <f>results!AA39</f>
        <v>1</v>
      </c>
      <c r="AB41">
        <f>results!AB39</f>
        <v>1</v>
      </c>
      <c r="AC41">
        <f>IF(results!AC39="Low",0,IF(results!AC39="High",4,2))</f>
        <v>0</v>
      </c>
      <c r="AD41">
        <f>IF(results!AD39="Low",0,IF(results!AD39="High",4,2))</f>
        <v>2</v>
      </c>
      <c r="AE41" s="21" t="str">
        <f>results!AE39</f>
        <v>None</v>
      </c>
      <c r="AF41">
        <f>results!AF39</f>
        <v>3</v>
      </c>
      <c r="AG41" s="21" t="str">
        <f>results!AG39</f>
        <v/>
      </c>
      <c r="AH41" s="21" t="str">
        <f>results!AH39</f>
        <v/>
      </c>
      <c r="AI41" s="21" t="str">
        <f>results!AI39</f>
        <v/>
      </c>
      <c r="AJ41" s="21" t="str">
        <f>results!AJ39</f>
        <v>Business Dev</v>
      </c>
      <c r="AK41" s="21" t="str">
        <f>results!AK39</f>
        <v>Marketing</v>
      </c>
      <c r="AL41" s="21" t="str">
        <f>results!AL39</f>
        <v/>
      </c>
      <c r="AM41" s="21" t="str">
        <f>results!AM39</f>
        <v/>
      </c>
      <c r="AN41" s="21" t="str">
        <f>results!AN39</f>
        <v>Marketing</v>
      </c>
      <c r="AO41" s="21" t="str">
        <f>results!AO39</f>
        <v>Biz Dev</v>
      </c>
      <c r="AP41" s="21" t="str">
        <f>results!AP39</f>
        <v/>
      </c>
      <c r="AQ41" s="21" t="str">
        <f>results!AQ39</f>
        <v/>
      </c>
      <c r="AR41">
        <f>results!AR39</f>
        <v>2</v>
      </c>
      <c r="AS41">
        <f>results!AS39</f>
        <v>2</v>
      </c>
      <c r="AT41">
        <f>IF(results!AT39="Low",0,IF(results!AT39="High",4,2))</f>
        <v>2</v>
      </c>
      <c r="AU41" s="7" t="str">
        <f>results!AU39</f>
        <v>Tangentially relevant backgrounds</v>
      </c>
      <c r="AV41" s="7" t="str">
        <f>results!AV39</f>
        <v>Small (&lt;50 M)</v>
      </c>
      <c r="AW41" s="7" t="str">
        <f>results!AW39</f>
        <v>No technological barriers</v>
      </c>
      <c r="AX41" s="7" t="str">
        <f>results!AX39</f>
        <v>Conditional on certain key events</v>
      </c>
      <c r="AY41" s="7" t="str">
        <f>results!AY39</f>
        <v>Early in revenue cycle - 12-24 months to stable revenues</v>
      </c>
      <c r="AZ41" s="7" t="str">
        <f>results!AZ39</f>
        <v>Not differentiated</v>
      </c>
      <c r="BA41" t="str">
        <f>results!BA39</f>
        <v>Need to get a lot more patients through them to validate their hypothesis and get their product-market fit right.</v>
      </c>
      <c r="BB41" t="str">
        <f>results!BB39</f>
        <v>2018-02-04 15:42:15</v>
      </c>
      <c r="BC41" t="str">
        <f>results!BC39</f>
        <v>2018-02-04 15:48:43</v>
      </c>
      <c r="BD41" t="str">
        <f>results!BD39</f>
        <v>80c1048a72</v>
      </c>
      <c r="BE41" s="60">
        <f t="shared" si="0"/>
        <v>1.6750000000000003</v>
      </c>
    </row>
    <row r="42" spans="1:57" x14ac:dyDescent="0.2">
      <c r="A42">
        <f>results!A40</f>
        <v>0</v>
      </c>
      <c r="B42" t="str">
        <f>results!B40</f>
        <v>Ramm</v>
      </c>
      <c r="C42" t="str">
        <f>results!C40</f>
        <v>OhPhish Technologies Private Limited</v>
      </c>
      <c r="D42">
        <f>results!D40</f>
        <v>2</v>
      </c>
      <c r="E42">
        <f>results!E40</f>
        <v>3</v>
      </c>
      <c r="F42">
        <f>results!F40</f>
        <v>3</v>
      </c>
      <c r="G42">
        <f>results!G40</f>
        <v>1</v>
      </c>
      <c r="H42" s="7" t="str">
        <f>results!H40</f>
        <v>Medium</v>
      </c>
      <c r="I42" s="14" t="str">
        <f>results!I40</f>
        <v>Medium</v>
      </c>
      <c r="J42" s="15" t="str">
        <f>results!J40</f>
        <v/>
      </c>
      <c r="K42" s="15" t="str">
        <f>results!K40</f>
        <v>Superior Quality</v>
      </c>
      <c r="L42" s="15" t="str">
        <f>results!L40</f>
        <v>Distribution Leverage</v>
      </c>
      <c r="M42" s="15" t="str">
        <f>results!M40</f>
        <v/>
      </c>
      <c r="N42" s="16" t="str">
        <f>results!N40</f>
        <v/>
      </c>
      <c r="O42" s="7" t="str">
        <f>results!O40</f>
        <v>Medium(12-24 Months)</v>
      </c>
      <c r="P42" s="21" t="str">
        <f>results!P40</f>
        <v>2-3 Countries</v>
      </c>
      <c r="Q42" s="21" t="str">
        <f>results!Q40</f>
        <v/>
      </c>
      <c r="R42" s="21" t="str">
        <f>results!R40</f>
        <v/>
      </c>
      <c r="S42" s="21" t="str">
        <f>results!S40</f>
        <v/>
      </c>
      <c r="T42" s="21" t="str">
        <f>results!T40</f>
        <v>Some Paid Customers</v>
      </c>
      <c r="U42" s="21" t="str">
        <f>results!U40</f>
        <v/>
      </c>
      <c r="V42" s="21" t="str">
        <f>results!V40</f>
        <v/>
      </c>
      <c r="W42" t="str">
        <f>results!W40</f>
        <v>1</v>
      </c>
      <c r="X42">
        <f>IF(results!X40="Yes",1,0)</f>
        <v>0</v>
      </c>
      <c r="Y42" t="str">
        <f>results!Y40</f>
        <v/>
      </c>
      <c r="Z42" s="14" t="str">
        <f>results!Z40</f>
        <v>D,C,A,B</v>
      </c>
      <c r="AA42">
        <f>results!AA40</f>
        <v>2</v>
      </c>
      <c r="AB42">
        <f>results!AB40</f>
        <v>3</v>
      </c>
      <c r="AC42">
        <f>IF(results!AC40="Low",0,IF(results!AC40="High",4,2))</f>
        <v>2</v>
      </c>
      <c r="AD42">
        <f>IF(results!AD40="Low",0,IF(results!AD40="High",4,2))</f>
        <v>2</v>
      </c>
      <c r="AE42" s="21" t="str">
        <f>results!AE40</f>
        <v>None that stands out</v>
      </c>
      <c r="AF42">
        <f>results!AF40</f>
        <v>3</v>
      </c>
      <c r="AG42" s="21" t="str">
        <f>results!AG40</f>
        <v/>
      </c>
      <c r="AH42" s="21" t="str">
        <f>results!AH40</f>
        <v/>
      </c>
      <c r="AI42" s="21" t="str">
        <f>results!AI40</f>
        <v/>
      </c>
      <c r="AJ42" s="21" t="str">
        <f>results!AJ40</f>
        <v/>
      </c>
      <c r="AK42" s="21" t="str">
        <f>results!AK40</f>
        <v/>
      </c>
      <c r="AL42" s="21" t="str">
        <f>results!AL40</f>
        <v>Customer Success</v>
      </c>
      <c r="AM42" s="21" t="str">
        <f>results!AM40</f>
        <v/>
      </c>
      <c r="AN42" s="21" t="str">
        <f>results!AN40</f>
        <v/>
      </c>
      <c r="AO42" s="21" t="str">
        <f>results!AO40</f>
        <v>Biz Dev</v>
      </c>
      <c r="AP42" s="21" t="str">
        <f>results!AP40</f>
        <v/>
      </c>
      <c r="AQ42" s="21" t="str">
        <f>results!AQ40</f>
        <v/>
      </c>
      <c r="AR42">
        <f>results!AR40</f>
        <v>3</v>
      </c>
      <c r="AS42">
        <f>results!AS40</f>
        <v>3</v>
      </c>
      <c r="AT42">
        <f>IF(results!AT40="Low",0,IF(results!AT40="High",4,2))</f>
        <v>4</v>
      </c>
      <c r="AU42" s="7" t="str">
        <f>results!AU40</f>
        <v>Highly relevant backgrounds</v>
      </c>
      <c r="AV42" s="7" t="str">
        <f>results!AV40</f>
        <v>Small (&lt;50 M)</v>
      </c>
      <c r="AW42" s="7" t="str">
        <f>results!AW40</f>
        <v>No technological barriers</v>
      </c>
      <c r="AX42" s="7" t="str">
        <f>results!AX40</f>
        <v>Logical and well planned but no provenance</v>
      </c>
      <c r="AY42" s="7" t="str">
        <f>results!AY40</f>
        <v>Imminent revenue in 6-12m</v>
      </c>
      <c r="AZ42" s="7" t="str">
        <f>results!AZ40</f>
        <v>Unique product but lacking fit</v>
      </c>
      <c r="BA42" t="str">
        <f>results!BA40</f>
        <v xml:space="preserve">Both founders need to put themselves out and gain much-needed experience of presenting to investors/clients. Reduce reliance on advisors/consultants to front-end with stakeholders. </v>
      </c>
      <c r="BB42" t="str">
        <f>results!BB40</f>
        <v>2018-02-04 15:50:49</v>
      </c>
      <c r="BC42" t="str">
        <f>results!BC40</f>
        <v>2018-02-05 16:25:24</v>
      </c>
      <c r="BD42" t="str">
        <f>results!BD40</f>
        <v>80c1048a72</v>
      </c>
      <c r="BE42" s="60">
        <f t="shared" si="0"/>
        <v>2.6749999999999998</v>
      </c>
    </row>
    <row r="43" spans="1:57" x14ac:dyDescent="0.2">
      <c r="A43">
        <f>results!A41</f>
        <v>0</v>
      </c>
      <c r="B43" t="str">
        <f>results!B41</f>
        <v>Ramm</v>
      </c>
      <c r="C43" t="str">
        <f>results!C41</f>
        <v>Luminociti Networks</v>
      </c>
      <c r="D43">
        <f>results!D41</f>
        <v>3</v>
      </c>
      <c r="E43">
        <f>results!E41</f>
        <v>3</v>
      </c>
      <c r="F43">
        <f>results!F41</f>
        <v>3</v>
      </c>
      <c r="G43">
        <f>results!G41</f>
        <v>1</v>
      </c>
      <c r="H43" s="7" t="str">
        <f>results!H41</f>
        <v>Medium</v>
      </c>
      <c r="I43" s="14" t="str">
        <f>results!I41</f>
        <v>Low</v>
      </c>
      <c r="J43" s="15" t="str">
        <f>results!J41</f>
        <v/>
      </c>
      <c r="K43" s="15" t="str">
        <f>results!K41</f>
        <v>Superior Quality</v>
      </c>
      <c r="L43" s="15" t="str">
        <f>results!L41</f>
        <v>Distribution Leverage</v>
      </c>
      <c r="M43" s="15" t="str">
        <f>results!M41</f>
        <v>Geographic Presence</v>
      </c>
      <c r="N43" s="16" t="str">
        <f>results!N41</f>
        <v/>
      </c>
      <c r="O43" s="7" t="str">
        <f>results!O41</f>
        <v>Low(&lt;12 Months)</v>
      </c>
      <c r="P43" s="21" t="str">
        <f>results!P41</f>
        <v>2-3 Countries</v>
      </c>
      <c r="Q43" s="21" t="str">
        <f>results!Q41</f>
        <v/>
      </c>
      <c r="R43" s="21" t="str">
        <f>results!R41</f>
        <v/>
      </c>
      <c r="S43" s="21" t="str">
        <f>results!S41</f>
        <v/>
      </c>
      <c r="T43" s="21" t="str">
        <f>results!T41</f>
        <v>Some Paid Customers</v>
      </c>
      <c r="U43" s="21" t="str">
        <f>results!U41</f>
        <v/>
      </c>
      <c r="V43" s="21" t="str">
        <f>results!V41</f>
        <v/>
      </c>
      <c r="W43" t="str">
        <f>results!W41</f>
        <v>0</v>
      </c>
      <c r="X43">
        <f>IF(results!X41="Yes",1,0)</f>
        <v>0</v>
      </c>
      <c r="Y43" t="str">
        <f>results!Y41</f>
        <v/>
      </c>
      <c r="Z43" s="14" t="str">
        <f>results!Z41</f>
        <v>C, D, A, B</v>
      </c>
      <c r="AA43">
        <f>results!AA41</f>
        <v>2</v>
      </c>
      <c r="AB43">
        <f>results!AB41</f>
        <v>1</v>
      </c>
      <c r="AC43">
        <f>IF(results!AC41="Low",0,IF(results!AC41="High",4,2))</f>
        <v>4</v>
      </c>
      <c r="AD43">
        <f>IF(results!AD41="Low",0,IF(results!AD41="High",4,2))</f>
        <v>0</v>
      </c>
      <c r="AE43" s="21" t="str">
        <f>results!AE41</f>
        <v>None as of now</v>
      </c>
      <c r="AF43">
        <f>results!AF41</f>
        <v>3</v>
      </c>
      <c r="AG43" s="21" t="str">
        <f>results!AG41</f>
        <v/>
      </c>
      <c r="AH43" s="21" t="str">
        <f>results!AH41</f>
        <v/>
      </c>
      <c r="AI43" s="21" t="str">
        <f>results!AI41</f>
        <v/>
      </c>
      <c r="AJ43" s="21" t="str">
        <f>results!AJ41</f>
        <v/>
      </c>
      <c r="AK43" s="21" t="str">
        <f>results!AK41</f>
        <v/>
      </c>
      <c r="AL43" s="21" t="str">
        <f>results!AL41</f>
        <v>Monetisation/Revenue Strategy</v>
      </c>
      <c r="AM43" s="21" t="str">
        <f>results!AM41</f>
        <v/>
      </c>
      <c r="AN43" s="21" t="str">
        <f>results!AN41</f>
        <v/>
      </c>
      <c r="AO43" s="21" t="str">
        <f>results!AO41</f>
        <v/>
      </c>
      <c r="AP43" s="21" t="str">
        <f>results!AP41</f>
        <v/>
      </c>
      <c r="AQ43" s="21" t="str">
        <f>results!AQ41</f>
        <v>Not assessed</v>
      </c>
      <c r="AR43">
        <f>results!AR41</f>
        <v>2</v>
      </c>
      <c r="AS43">
        <f>results!AS41</f>
        <v>2</v>
      </c>
      <c r="AT43">
        <f>IF(results!AT41="Low",0,IF(results!AT41="High",4,2))</f>
        <v>2</v>
      </c>
      <c r="AU43" s="7" t="str">
        <f>results!AU41</f>
        <v>Highly relevant backgrounds</v>
      </c>
      <c r="AV43" s="7" t="str">
        <f>results!AV41</f>
        <v>Medium (50-200 M)</v>
      </c>
      <c r="AW43" s="7" t="str">
        <f>results!AW41</f>
        <v>No technological barriers</v>
      </c>
      <c r="AX43" s="7" t="str">
        <f>results!AX41</f>
        <v>Conditional on certain key events</v>
      </c>
      <c r="AY43" s="7" t="str">
        <f>results!AY41</f>
        <v>Early in revenue cycle - 12-24 months to stable revenues</v>
      </c>
      <c r="AZ43" s="7" t="str">
        <f>results!AZ41</f>
        <v>Not differentiated</v>
      </c>
      <c r="BA43" t="str">
        <f>results!BA41</f>
        <v xml:space="preserve">1. Revenue projections need to show how you intend to take advantage of the opportunity. 2. Testing with just 50 people may yield very little feedback for improvement. 3. Wherever your customers are finding our offering useful, capture them as Customer Success stories and use them with your client/investor audiences. </v>
      </c>
      <c r="BB43" t="str">
        <f>results!BB41</f>
        <v>2018-02-06 01:49:02</v>
      </c>
      <c r="BC43" t="str">
        <f>results!BC41</f>
        <v>2018-02-06 02:06:37</v>
      </c>
      <c r="BD43" t="str">
        <f>results!BD41</f>
        <v>80c1048a72</v>
      </c>
      <c r="BE43" s="60">
        <f t="shared" si="0"/>
        <v>2.0250000000000004</v>
      </c>
    </row>
    <row r="44" spans="1:57" x14ac:dyDescent="0.2">
      <c r="A44">
        <f>results!A42</f>
        <v>0</v>
      </c>
      <c r="B44" t="str">
        <f>results!B42</f>
        <v>Ramm</v>
      </c>
      <c r="C44" t="str">
        <f>results!C42</f>
        <v>Singapore E-Business Pte Ltd</v>
      </c>
      <c r="D44">
        <f>results!D42</f>
        <v>4</v>
      </c>
      <c r="E44">
        <f>results!E42</f>
        <v>4</v>
      </c>
      <c r="F44">
        <f>results!F42</f>
        <v>4</v>
      </c>
      <c r="G44">
        <f>results!G42</f>
        <v>2</v>
      </c>
      <c r="H44" s="7" t="str">
        <f>results!H42</f>
        <v>High (Likely to be in top 3 in 24 months time)</v>
      </c>
      <c r="I44" s="14" t="str">
        <f>results!I42</f>
        <v>Medium</v>
      </c>
      <c r="J44" s="15" t="str">
        <f>results!J42</f>
        <v/>
      </c>
      <c r="K44" s="15" t="str">
        <f>results!K42</f>
        <v/>
      </c>
      <c r="L44" s="15" t="str">
        <f>results!L42</f>
        <v>Distribution Leverage</v>
      </c>
      <c r="M44" s="15" t="str">
        <f>results!M42</f>
        <v/>
      </c>
      <c r="N44" s="16" t="str">
        <f>results!N42</f>
        <v/>
      </c>
      <c r="O44" s="7" t="str">
        <f>results!O42</f>
        <v>High(&gt;24 Months)</v>
      </c>
      <c r="P44" s="21" t="str">
        <f>results!P42</f>
        <v>2-3 Countries</v>
      </c>
      <c r="Q44" s="21" t="str">
        <f>results!Q42</f>
        <v/>
      </c>
      <c r="R44" s="21" t="str">
        <f>results!R42</f>
        <v/>
      </c>
      <c r="S44" s="21" t="str">
        <f>results!S42</f>
        <v/>
      </c>
      <c r="T44" s="21" t="str">
        <f>results!T42</f>
        <v/>
      </c>
      <c r="U44" s="21" t="str">
        <f>results!U42</f>
        <v>Growing Fast</v>
      </c>
      <c r="V44" s="21" t="str">
        <f>results!V42</f>
        <v/>
      </c>
      <c r="W44" t="str">
        <f>results!W42</f>
        <v>1</v>
      </c>
      <c r="X44">
        <f>IF(results!X42="Yes",1,0)</f>
        <v>1</v>
      </c>
      <c r="Y44" t="str">
        <f>results!Y42</f>
        <v/>
      </c>
      <c r="Z44" s="14" t="str">
        <f>results!Z42</f>
        <v>C, D, B, A</v>
      </c>
      <c r="AA44">
        <f>results!AA42</f>
        <v>4</v>
      </c>
      <c r="AB44">
        <f>results!AB42</f>
        <v>4</v>
      </c>
      <c r="AC44">
        <f>IF(results!AC42="Low",0,IF(results!AC42="High",4,2))</f>
        <v>4</v>
      </c>
      <c r="AD44">
        <f>IF(results!AD42="Low",0,IF(results!AD42="High",4,2))</f>
        <v>4</v>
      </c>
      <c r="AE44" s="21" t="str">
        <f>results!AE42</f>
        <v>Great execution by leadership team</v>
      </c>
      <c r="AF44">
        <f>results!AF42</f>
        <v>4</v>
      </c>
      <c r="AG44" s="21" t="str">
        <f>results!AG42</f>
        <v/>
      </c>
      <c r="AH44" s="21" t="str">
        <f>results!AH42</f>
        <v/>
      </c>
      <c r="AI44" s="21" t="str">
        <f>results!AI42</f>
        <v/>
      </c>
      <c r="AJ44" s="21" t="str">
        <f>results!AJ42</f>
        <v/>
      </c>
      <c r="AK44" s="21" t="str">
        <f>results!AK42</f>
        <v/>
      </c>
      <c r="AL44" s="21" t="str">
        <f>results!AL42</f>
        <v>none</v>
      </c>
      <c r="AM44" s="21" t="str">
        <f>results!AM42</f>
        <v>Tech</v>
      </c>
      <c r="AN44" s="21" t="str">
        <f>results!AN42</f>
        <v/>
      </c>
      <c r="AO44" s="21" t="str">
        <f>results!AO42</f>
        <v/>
      </c>
      <c r="AP44" s="21" t="str">
        <f>results!AP42</f>
        <v/>
      </c>
      <c r="AQ44" s="21" t="str">
        <f>results!AQ42</f>
        <v/>
      </c>
      <c r="AR44">
        <f>results!AR42</f>
        <v>4</v>
      </c>
      <c r="AS44">
        <f>results!AS42</f>
        <v>4</v>
      </c>
      <c r="AT44">
        <f>IF(results!AT42="Low",0,IF(results!AT42="High",4,2))</f>
        <v>4</v>
      </c>
      <c r="AU44" s="7" t="str">
        <f>results!AU42</f>
        <v>Tangentially relevant backgrounds</v>
      </c>
      <c r="AV44" s="7" t="str">
        <f>results!AV42</f>
        <v>Medium (50-200 M)</v>
      </c>
      <c r="AW44" s="7" t="str">
        <f>results!AW42</f>
        <v>Differentiated but not defensible</v>
      </c>
      <c r="AX44" s="7" t="str">
        <f>results!AX42</f>
        <v>Well planned and provides successful strategy</v>
      </c>
      <c r="AY44" s="7" t="str">
        <f>results!AY42</f>
        <v>Steady revenues with need to scale</v>
      </c>
      <c r="AZ44" s="7" t="str">
        <f>results!AZ42</f>
        <v>Differentiated and strong product-market fit</v>
      </c>
      <c r="BA44" t="str">
        <f>results!BA42</f>
        <v>Government grants can skew client and revenue churn. In lieu, I highly recommend that you track proxy metrics such as clients who have bought but rarely use. Assuming you have your proxy metric for churn low and under control, you have a brilliant growth path ahead</v>
      </c>
      <c r="BB44" t="str">
        <f>results!BB42</f>
        <v>2018-02-06 02:07:15</v>
      </c>
      <c r="BC44" t="str">
        <f>results!BC42</f>
        <v>2018-02-06 02:22:40</v>
      </c>
      <c r="BD44" t="str">
        <f>results!BD42</f>
        <v>80c1048a72</v>
      </c>
      <c r="BE44" s="60">
        <f t="shared" si="0"/>
        <v>3.7</v>
      </c>
    </row>
    <row r="45" spans="1:57" x14ac:dyDescent="0.2">
      <c r="A45">
        <f>results!A43</f>
        <v>0</v>
      </c>
      <c r="B45" t="str">
        <f>results!B43</f>
        <v>Ramm</v>
      </c>
      <c r="C45" t="str">
        <f>results!C43</f>
        <v>Medinfi Healthcare Pvt Ltd</v>
      </c>
      <c r="D45">
        <f>results!D43</f>
        <v>3</v>
      </c>
      <c r="E45">
        <f>results!E43</f>
        <v>3</v>
      </c>
      <c r="F45">
        <f>results!F43</f>
        <v>2</v>
      </c>
      <c r="G45">
        <f>results!G43</f>
        <v>2</v>
      </c>
      <c r="H45" s="7" t="str">
        <f>results!H43</f>
        <v>Medium</v>
      </c>
      <c r="I45" s="14" t="str">
        <f>results!I43</f>
        <v>High</v>
      </c>
      <c r="J45" s="15" t="str">
        <f>results!J43</f>
        <v/>
      </c>
      <c r="K45" s="15" t="str">
        <f>results!K43</f>
        <v>Superior Quality</v>
      </c>
      <c r="L45" s="15" t="str">
        <f>results!L43</f>
        <v>Distribution Leverage</v>
      </c>
      <c r="M45" s="15" t="str">
        <f>results!M43</f>
        <v/>
      </c>
      <c r="N45" s="16" t="str">
        <f>results!N43</f>
        <v/>
      </c>
      <c r="O45" s="7" t="str">
        <f>results!O43</f>
        <v>Medium(12-24 Months)</v>
      </c>
      <c r="P45" s="21" t="str">
        <f>results!P43</f>
        <v>Home Country</v>
      </c>
      <c r="Q45" s="21" t="str">
        <f>results!Q43</f>
        <v/>
      </c>
      <c r="R45" s="21" t="str">
        <f>results!R43</f>
        <v/>
      </c>
      <c r="S45" s="21" t="str">
        <f>results!S43</f>
        <v/>
      </c>
      <c r="T45" s="21" t="str">
        <f>results!T43</f>
        <v>Some Paid Customers</v>
      </c>
      <c r="U45" s="21" t="str">
        <f>results!U43</f>
        <v/>
      </c>
      <c r="V45" s="21" t="str">
        <f>results!V43</f>
        <v/>
      </c>
      <c r="W45" t="str">
        <f>results!W43</f>
        <v>1</v>
      </c>
      <c r="X45">
        <f>IF(results!X43="Yes",1,0)</f>
        <v>1</v>
      </c>
      <c r="Y45" t="str">
        <f>results!Y43</f>
        <v/>
      </c>
      <c r="Z45" s="14" t="str">
        <f>results!Z43</f>
        <v>D, B, C, A</v>
      </c>
      <c r="AA45">
        <f>results!AA43</f>
        <v>2</v>
      </c>
      <c r="AB45">
        <f>results!AB43</f>
        <v>2</v>
      </c>
      <c r="AC45">
        <f>IF(results!AC43="Low",0,IF(results!AC43="High",4,2))</f>
        <v>2</v>
      </c>
      <c r="AD45">
        <f>IF(results!AD43="Low",0,IF(results!AD43="High",4,2))</f>
        <v>0</v>
      </c>
      <c r="AE45" s="21" t="str">
        <f>results!AE43</f>
        <v>None as of now</v>
      </c>
      <c r="AF45">
        <f>results!AF43</f>
        <v>3</v>
      </c>
      <c r="AG45" s="21" t="str">
        <f>results!AG43</f>
        <v/>
      </c>
      <c r="AH45" s="21" t="str">
        <f>results!AH43</f>
        <v/>
      </c>
      <c r="AI45" s="21" t="str">
        <f>results!AI43</f>
        <v/>
      </c>
      <c r="AJ45" s="21" t="str">
        <f>results!AJ43</f>
        <v/>
      </c>
      <c r="AK45" s="21" t="str">
        <f>results!AK43</f>
        <v/>
      </c>
      <c r="AL45" s="21" t="str">
        <f>results!AL43</f>
        <v>Financial Discipline</v>
      </c>
      <c r="AM45" s="21" t="str">
        <f>results!AM43</f>
        <v/>
      </c>
      <c r="AN45" s="21" t="str">
        <f>results!AN43</f>
        <v/>
      </c>
      <c r="AO45" s="21" t="str">
        <f>results!AO43</f>
        <v/>
      </c>
      <c r="AP45" s="21" t="str">
        <f>results!AP43</f>
        <v/>
      </c>
      <c r="AQ45" s="21" t="str">
        <f>results!AQ43</f>
        <v>Customer Success</v>
      </c>
      <c r="AR45">
        <f>results!AR43</f>
        <v>2</v>
      </c>
      <c r="AS45">
        <f>results!AS43</f>
        <v>2</v>
      </c>
      <c r="AT45">
        <f>IF(results!AT43="Low",0,IF(results!AT43="High",4,2))</f>
        <v>2</v>
      </c>
      <c r="AU45" s="7" t="str">
        <f>results!AU43</f>
        <v>Tangentially relevant backgrounds</v>
      </c>
      <c r="AV45" s="7" t="str">
        <f>results!AV43</f>
        <v>Medium (50-200 M)</v>
      </c>
      <c r="AW45" s="7" t="str">
        <f>results!AW43</f>
        <v>No technological barriers</v>
      </c>
      <c r="AX45" s="7" t="str">
        <f>results!AX43</f>
        <v>Conditional on certain key events</v>
      </c>
      <c r="AY45" s="7" t="str">
        <f>results!AY43</f>
        <v>Early in revenue cycle - 12-24 months to stable revenues</v>
      </c>
      <c r="AZ45" s="7" t="str">
        <f>results!AZ43</f>
        <v>Unique product but lacking fit</v>
      </c>
      <c r="BA45" t="str">
        <f>results!BA43</f>
        <v>Since this is a very capital intensive business till Series A, show how well you have and will manage the finances in a disciplined manner to gain investor confidence. This clarity is important.</v>
      </c>
      <c r="BB45" t="str">
        <f>results!BB43</f>
        <v>2018-02-06 02:30:02</v>
      </c>
      <c r="BC45" t="str">
        <f>results!BC43</f>
        <v>2018-02-06 02:46:57</v>
      </c>
      <c r="BD45" t="str">
        <f>results!BD43</f>
        <v>80c1048a72</v>
      </c>
      <c r="BE45" s="60">
        <f t="shared" si="0"/>
        <v>1.9000000000000001</v>
      </c>
    </row>
    <row r="46" spans="1:57" x14ac:dyDescent="0.2">
      <c r="A46">
        <f>results!A44</f>
        <v>0</v>
      </c>
      <c r="B46" t="str">
        <f>results!B44</f>
        <v>Ramm</v>
      </c>
      <c r="C46" t="str">
        <f>results!C44</f>
        <v>SmartClean Technologies Pte Ltd</v>
      </c>
      <c r="D46">
        <f>results!D44</f>
        <v>3</v>
      </c>
      <c r="E46">
        <f>results!E44</f>
        <v>3</v>
      </c>
      <c r="F46">
        <f>results!F44</f>
        <v>3</v>
      </c>
      <c r="G46">
        <f>results!G44</f>
        <v>3</v>
      </c>
      <c r="H46" s="7" t="str">
        <f>results!H44</f>
        <v>Medium</v>
      </c>
      <c r="I46" s="14" t="str">
        <f>results!I44</f>
        <v>High</v>
      </c>
      <c r="J46" s="15" t="str">
        <f>results!J44</f>
        <v/>
      </c>
      <c r="K46" s="15" t="str">
        <f>results!K44</f>
        <v>Superior Quality</v>
      </c>
      <c r="L46" s="15" t="str">
        <f>results!L44</f>
        <v>Distribution Leverage</v>
      </c>
      <c r="M46" s="15" t="str">
        <f>results!M44</f>
        <v/>
      </c>
      <c r="N46" s="16" t="str">
        <f>results!N44</f>
        <v/>
      </c>
      <c r="O46" s="7" t="str">
        <f>results!O44</f>
        <v>Medium(12-24 Months)</v>
      </c>
      <c r="P46" s="21" t="str">
        <f>results!P44</f>
        <v>2-3 Countries</v>
      </c>
      <c r="Q46" s="21" t="str">
        <f>results!Q44</f>
        <v/>
      </c>
      <c r="R46" s="21" t="str">
        <f>results!R44</f>
        <v/>
      </c>
      <c r="S46" s="21" t="str">
        <f>results!S44</f>
        <v/>
      </c>
      <c r="T46" s="21" t="str">
        <f>results!T44</f>
        <v>Some Paid Customers</v>
      </c>
      <c r="U46" s="21" t="str">
        <f>results!U44</f>
        <v/>
      </c>
      <c r="V46" s="21" t="str">
        <f>results!V44</f>
        <v/>
      </c>
      <c r="W46" t="str">
        <f>results!W44</f>
        <v>0</v>
      </c>
      <c r="X46">
        <f>IF(results!X44="Yes",1,0)</f>
        <v>1</v>
      </c>
      <c r="Y46" t="str">
        <f>results!Y44</f>
        <v/>
      </c>
      <c r="Z46" s="14" t="str">
        <f>results!Z44</f>
        <v>D, C, A, B</v>
      </c>
      <c r="AA46">
        <f>results!AA44</f>
        <v>3</v>
      </c>
      <c r="AB46">
        <f>results!AB44</f>
        <v>3</v>
      </c>
      <c r="AC46">
        <f>IF(results!AC44="Low",0,IF(results!AC44="High",4,2))</f>
        <v>2</v>
      </c>
      <c r="AD46">
        <f>IF(results!AD44="Low",0,IF(results!AD44="High",4,2))</f>
        <v>2</v>
      </c>
      <c r="AE46" s="21" t="str">
        <f>results!AE44</f>
        <v>None as of now</v>
      </c>
      <c r="AF46">
        <f>results!AF44</f>
        <v>4</v>
      </c>
      <c r="AG46" s="21" t="str">
        <f>results!AG44</f>
        <v/>
      </c>
      <c r="AH46" s="21" t="str">
        <f>results!AH44</f>
        <v/>
      </c>
      <c r="AI46" s="21" t="str">
        <f>results!AI44</f>
        <v/>
      </c>
      <c r="AJ46" s="21" t="str">
        <f>results!AJ44</f>
        <v/>
      </c>
      <c r="AK46" s="21" t="str">
        <f>results!AK44</f>
        <v/>
      </c>
      <c r="AL46" s="21" t="str">
        <f>results!AL44</f>
        <v>Customer Success</v>
      </c>
      <c r="AM46" s="21" t="str">
        <f>results!AM44</f>
        <v/>
      </c>
      <c r="AN46" s="21" t="str">
        <f>results!AN44</f>
        <v>Marketing</v>
      </c>
      <c r="AO46" s="21" t="str">
        <f>results!AO44</f>
        <v>Biz Dev</v>
      </c>
      <c r="AP46" s="21" t="str">
        <f>results!AP44</f>
        <v/>
      </c>
      <c r="AQ46" s="21" t="str">
        <f>results!AQ44</f>
        <v/>
      </c>
      <c r="AR46">
        <f>results!AR44</f>
        <v>3</v>
      </c>
      <c r="AS46">
        <f>results!AS44</f>
        <v>3</v>
      </c>
      <c r="AT46">
        <f>IF(results!AT44="Low",0,IF(results!AT44="High",4,2))</f>
        <v>2</v>
      </c>
      <c r="AU46" s="7" t="str">
        <f>results!AU44</f>
        <v>Highly relevant backgrounds</v>
      </c>
      <c r="AV46" s="7" t="str">
        <f>results!AV44</f>
        <v>Small (&lt;50 M)</v>
      </c>
      <c r="AW46" s="7" t="str">
        <f>results!AW44</f>
        <v>Defensible and unique tech advantages</v>
      </c>
      <c r="AX46" s="7" t="str">
        <f>results!AX44</f>
        <v>Logical and well planned but no provenance</v>
      </c>
      <c r="AY46" s="7" t="str">
        <f>results!AY44</f>
        <v>Imminent revenue in 6-12m</v>
      </c>
      <c r="AZ46" s="7" t="str">
        <f>results!AZ44</f>
        <v>Unique product but lacking fit</v>
      </c>
      <c r="BA46" t="str">
        <f>results!BA44</f>
        <v>As discussed, do create and keep communicating your Customer Success story, especially during the course of your pilots.</v>
      </c>
      <c r="BB46" t="str">
        <f>results!BB44</f>
        <v>2018-02-06 02:50:10</v>
      </c>
      <c r="BC46" t="str">
        <f>results!BC44</f>
        <v>2018-02-06 03:03:15</v>
      </c>
      <c r="BD46" t="str">
        <f>results!BD44</f>
        <v>80c1048a72</v>
      </c>
      <c r="BE46" s="60">
        <f t="shared" si="0"/>
        <v>2.4750000000000001</v>
      </c>
    </row>
    <row r="47" spans="1:57" x14ac:dyDescent="0.2">
      <c r="A47">
        <f>results!A45</f>
        <v>0</v>
      </c>
      <c r="B47" t="str">
        <f>results!B45</f>
        <v>Ramm</v>
      </c>
      <c r="C47" t="str">
        <f>results!C45</f>
        <v>Blonk</v>
      </c>
      <c r="D47">
        <f>results!D45</f>
        <v>3</v>
      </c>
      <c r="E47">
        <f>results!E45</f>
        <v>3</v>
      </c>
      <c r="F47">
        <f>results!F45</f>
        <v>4</v>
      </c>
      <c r="G47">
        <f>results!G45</f>
        <v>2</v>
      </c>
      <c r="H47" s="7" t="str">
        <f>results!H45</f>
        <v>Low(Unlikely to be in top 10 in their category)</v>
      </c>
      <c r="I47" s="14" t="str">
        <f>results!I45</f>
        <v>High</v>
      </c>
      <c r="J47" s="15" t="str">
        <f>results!J45</f>
        <v/>
      </c>
      <c r="K47" s="15" t="str">
        <f>results!K45</f>
        <v>Superior Quality</v>
      </c>
      <c r="L47" s="15" t="str">
        <f>results!L45</f>
        <v>Distribution Leverage</v>
      </c>
      <c r="M47" s="15" t="str">
        <f>results!M45</f>
        <v>Geographic Presence</v>
      </c>
      <c r="N47" s="16" t="str">
        <f>results!N45</f>
        <v/>
      </c>
      <c r="O47" s="7" t="str">
        <f>results!O45</f>
        <v>Low(&lt;12 Months)</v>
      </c>
      <c r="P47" s="21" t="str">
        <f>results!P45</f>
        <v>Global</v>
      </c>
      <c r="Q47" s="21" t="str">
        <f>results!Q45</f>
        <v/>
      </c>
      <c r="R47" s="21" t="str">
        <f>results!R45</f>
        <v/>
      </c>
      <c r="S47" s="21" t="str">
        <f>results!S45</f>
        <v/>
      </c>
      <c r="T47" s="21" t="str">
        <f>results!T45</f>
        <v>Some Paid Customers</v>
      </c>
      <c r="U47" s="21" t="str">
        <f>results!U45</f>
        <v/>
      </c>
      <c r="V47" s="21" t="str">
        <f>results!V45</f>
        <v/>
      </c>
      <c r="W47" t="str">
        <f>results!W45</f>
        <v>1</v>
      </c>
      <c r="X47">
        <f>IF(results!X45="Yes",1,0)</f>
        <v>1</v>
      </c>
      <c r="Y47" t="str">
        <f>results!Y45</f>
        <v/>
      </c>
      <c r="Z47" s="14" t="str">
        <f>results!Z45</f>
        <v>D, C, B, A</v>
      </c>
      <c r="AA47">
        <f>results!AA45</f>
        <v>2</v>
      </c>
      <c r="AB47">
        <f>results!AB45</f>
        <v>2</v>
      </c>
      <c r="AC47">
        <f>IF(results!AC45="Low",0,IF(results!AC45="High",4,2))</f>
        <v>2</v>
      </c>
      <c r="AD47">
        <f>IF(results!AD45="Low",0,IF(results!AD45="High",4,2))</f>
        <v>2</v>
      </c>
      <c r="AE47" s="21" t="str">
        <f>results!AE45</f>
        <v>NONE</v>
      </c>
      <c r="AF47">
        <f>results!AF45</f>
        <v>4</v>
      </c>
      <c r="AG47" s="21" t="str">
        <f>results!AG45</f>
        <v/>
      </c>
      <c r="AH47" s="21" t="str">
        <f>results!AH45</f>
        <v>No Tech Leadership</v>
      </c>
      <c r="AI47" s="21" t="str">
        <f>results!AI45</f>
        <v>Quality of Developers</v>
      </c>
      <c r="AJ47" s="21" t="str">
        <f>results!AJ45</f>
        <v/>
      </c>
      <c r="AK47" s="21" t="str">
        <f>results!AK45</f>
        <v/>
      </c>
      <c r="AL47" s="21" t="str">
        <f>results!AL45</f>
        <v/>
      </c>
      <c r="AM47" s="21" t="str">
        <f>results!AM45</f>
        <v>Tech</v>
      </c>
      <c r="AN47" s="21" t="str">
        <f>results!AN45</f>
        <v/>
      </c>
      <c r="AO47" s="21" t="str">
        <f>results!AO45</f>
        <v>Biz Dev</v>
      </c>
      <c r="AP47" s="21" t="str">
        <f>results!AP45</f>
        <v/>
      </c>
      <c r="AQ47" s="21" t="str">
        <f>results!AQ45</f>
        <v/>
      </c>
      <c r="AR47">
        <f>results!AR45</f>
        <v>3</v>
      </c>
      <c r="AS47">
        <f>results!AS45</f>
        <v>3</v>
      </c>
      <c r="AT47">
        <f>IF(results!AT45="Low",0,IF(results!AT45="High",4,2))</f>
        <v>2</v>
      </c>
      <c r="AU47" s="7" t="str">
        <f>results!AU45</f>
        <v>Highly relevant backgrounds</v>
      </c>
      <c r="AV47" s="7" t="str">
        <f>results!AV45</f>
        <v>Medium (50-200 M)</v>
      </c>
      <c r="AW47" s="7" t="str">
        <f>results!AW45</f>
        <v>Differentiated but not defensible</v>
      </c>
      <c r="AX47" s="7" t="str">
        <f>results!AX45</f>
        <v>Conditional on certain key events</v>
      </c>
      <c r="AY47" s="7" t="str">
        <f>results!AY45</f>
        <v>Early in revenue cycle - 12-24 months to stable revenues</v>
      </c>
      <c r="AZ47" s="7" t="str">
        <f>results!AZ45</f>
        <v>Not differentiated</v>
      </c>
      <c r="BA47" t="str">
        <f>results!BA45</f>
        <v>1. Do share on the dashboard comments on your month-on-month growth in clients and revenues over the past 6 months. 2. Do incorporate and share your Customer Success Story in all your pitches and communications, especially the measures.</v>
      </c>
      <c r="BB47" t="str">
        <f>results!BB45</f>
        <v>2018-02-06 05:38:15</v>
      </c>
      <c r="BC47" t="str">
        <f>results!BC45</f>
        <v>2018-02-06 05:43:41</v>
      </c>
      <c r="BD47" t="str">
        <f>results!BD45</f>
        <v>80c1048a72</v>
      </c>
      <c r="BE47" s="60">
        <f t="shared" si="0"/>
        <v>2.4</v>
      </c>
    </row>
    <row r="48" spans="1:57" x14ac:dyDescent="0.2">
      <c r="A48">
        <f>results!A46</f>
        <v>0</v>
      </c>
      <c r="B48" t="str">
        <f>results!B46</f>
        <v>Kenya</v>
      </c>
      <c r="C48" t="str">
        <f>results!C46</f>
        <v>Eunimart Crossborder Pte Ltd</v>
      </c>
      <c r="D48">
        <f>results!D46</f>
        <v>4</v>
      </c>
      <c r="E48">
        <f>results!E46</f>
        <v>4</v>
      </c>
      <c r="F48">
        <f>results!F46</f>
        <v>3</v>
      </c>
      <c r="G48">
        <f>results!G46</f>
        <v>3</v>
      </c>
      <c r="H48" s="7" t="str">
        <f>results!H46</f>
        <v>Medium</v>
      </c>
      <c r="I48" s="14" t="str">
        <f>results!I46</f>
        <v>High</v>
      </c>
      <c r="J48" s="15" t="str">
        <f>results!J46</f>
        <v>Low Price</v>
      </c>
      <c r="K48" s="15" t="str">
        <f>results!K46</f>
        <v>Superior Quality</v>
      </c>
      <c r="L48" s="15" t="str">
        <f>results!L46</f>
        <v>Distribution Leverage</v>
      </c>
      <c r="M48" s="15" t="str">
        <f>results!M46</f>
        <v/>
      </c>
      <c r="N48" s="16" t="str">
        <f>results!N46</f>
        <v/>
      </c>
      <c r="O48" s="7" t="str">
        <f>results!O46</f>
        <v>Medium(12-24 Months)</v>
      </c>
      <c r="P48" s="21" t="str">
        <f>results!P46</f>
        <v>Global</v>
      </c>
      <c r="Q48" s="21" t="str">
        <f>results!Q46</f>
        <v/>
      </c>
      <c r="R48" s="21" t="str">
        <f>results!R46</f>
        <v/>
      </c>
      <c r="S48" s="21" t="str">
        <f>results!S46</f>
        <v/>
      </c>
      <c r="T48" s="21" t="str">
        <f>results!T46</f>
        <v>Some Paid Customers</v>
      </c>
      <c r="U48" s="21" t="str">
        <f>results!U46</f>
        <v>Growing Fast</v>
      </c>
      <c r="V48" s="21" t="str">
        <f>results!V46</f>
        <v/>
      </c>
      <c r="W48" t="str">
        <f>results!W46</f>
        <v>1</v>
      </c>
      <c r="X48">
        <f>IF(results!X46="Yes",1,0)</f>
        <v>1</v>
      </c>
      <c r="Y48" t="str">
        <f>results!Y46</f>
        <v/>
      </c>
      <c r="Z48" s="14" t="str">
        <f>results!Z46</f>
        <v>a,c,d,b</v>
      </c>
      <c r="AA48">
        <f>results!AA46</f>
        <v>2</v>
      </c>
      <c r="AB48">
        <f>results!AB46</f>
        <v>3</v>
      </c>
      <c r="AC48">
        <f>IF(results!AC46="Low",0,IF(results!AC46="High",4,2))</f>
        <v>4</v>
      </c>
      <c r="AD48">
        <f>IF(results!AD46="Low",0,IF(results!AD46="High",4,2))</f>
        <v>2</v>
      </c>
      <c r="AE48" s="21" t="str">
        <f>results!AE46</f>
        <v>comprehensive domain knowledge</v>
      </c>
      <c r="AF48">
        <f>results!AF46</f>
        <v>3</v>
      </c>
      <c r="AG48" s="21" t="str">
        <f>results!AG46</f>
        <v/>
      </c>
      <c r="AH48" s="21" t="str">
        <f>results!AH46</f>
        <v>No Tech Leadership</v>
      </c>
      <c r="AI48" s="21" t="str">
        <f>results!AI46</f>
        <v>Quality of Developers</v>
      </c>
      <c r="AJ48" s="21" t="str">
        <f>results!AJ46</f>
        <v/>
      </c>
      <c r="AK48" s="21" t="str">
        <f>results!AK46</f>
        <v/>
      </c>
      <c r="AL48" s="21" t="str">
        <f>results!AL46</f>
        <v/>
      </c>
      <c r="AM48" s="21" t="str">
        <f>results!AM46</f>
        <v>Tech</v>
      </c>
      <c r="AN48" s="21" t="str">
        <f>results!AN46</f>
        <v/>
      </c>
      <c r="AO48" s="21" t="str">
        <f>results!AO46</f>
        <v/>
      </c>
      <c r="AP48" s="21" t="str">
        <f>results!AP46</f>
        <v/>
      </c>
      <c r="AQ48" s="21" t="str">
        <f>results!AQ46</f>
        <v/>
      </c>
      <c r="AR48">
        <f>results!AR46</f>
        <v>3</v>
      </c>
      <c r="AS48">
        <f>results!AS46</f>
        <v>3</v>
      </c>
      <c r="AT48">
        <f>IF(results!AT46="Low",0,IF(results!AT46="High",4,2))</f>
        <v>4</v>
      </c>
      <c r="AU48" s="7" t="str">
        <f>results!AU46</f>
        <v>Highly relevant backgrounds</v>
      </c>
      <c r="AV48" s="7" t="str">
        <f>results!AV46</f>
        <v>High (&gt;200 M)</v>
      </c>
      <c r="AW48" s="7" t="str">
        <f>results!AW46</f>
        <v>No technological barriers</v>
      </c>
      <c r="AX48" s="7" t="str">
        <f>results!AX46</f>
        <v>Well planned and provides successful strategy</v>
      </c>
      <c r="AY48" s="7" t="str">
        <f>results!AY46</f>
        <v>Steady revenues with need to scale</v>
      </c>
      <c r="AZ48" s="7" t="str">
        <f>results!AZ46</f>
        <v>Differentiated and strong product-market fit</v>
      </c>
      <c r="BA48" t="str">
        <f>results!BA46</f>
        <v>good biz driven team, large market, high competition</v>
      </c>
      <c r="BB48" t="str">
        <f>results!BB46</f>
        <v>2018-02-06 23:12:14</v>
      </c>
      <c r="BC48" t="str">
        <f>results!BC46</f>
        <v>2018-02-06 23:24:57</v>
      </c>
      <c r="BD48" t="str">
        <f>results!BD46</f>
        <v>791739f716</v>
      </c>
      <c r="BE48" s="60">
        <f t="shared" si="0"/>
        <v>3.125</v>
      </c>
    </row>
    <row r="49" spans="1:57" x14ac:dyDescent="0.2">
      <c r="A49">
        <f>results!A47</f>
        <v>0</v>
      </c>
      <c r="B49" t="str">
        <f>results!B47</f>
        <v>Kenya</v>
      </c>
      <c r="C49" t="str">
        <f>results!C47</f>
        <v>Invento Robotics</v>
      </c>
      <c r="D49">
        <f>results!D47</f>
        <v>2</v>
      </c>
      <c r="E49">
        <f>results!E47</f>
        <v>2</v>
      </c>
      <c r="F49">
        <f>results!F47</f>
        <v>3</v>
      </c>
      <c r="G49">
        <f>results!G47</f>
        <v>4</v>
      </c>
      <c r="H49" s="7" t="str">
        <f>results!H47</f>
        <v>Medium</v>
      </c>
      <c r="I49" s="14" t="str">
        <f>results!I47</f>
        <v>High</v>
      </c>
      <c r="J49" s="15" t="str">
        <f>results!J47</f>
        <v/>
      </c>
      <c r="K49" s="15" t="str">
        <f>results!K47</f>
        <v>Superior Quality</v>
      </c>
      <c r="L49" s="15" t="str">
        <f>results!L47</f>
        <v>Distribution Leverage</v>
      </c>
      <c r="M49" s="15" t="str">
        <f>results!M47</f>
        <v>Geographic Presence</v>
      </c>
      <c r="N49" s="16" t="str">
        <f>results!N47</f>
        <v/>
      </c>
      <c r="O49" s="7" t="str">
        <f>results!O47</f>
        <v>High(&gt;24 Months)</v>
      </c>
      <c r="P49" s="21" t="str">
        <f>results!P47</f>
        <v>Global</v>
      </c>
      <c r="Q49" s="21" t="str">
        <f>results!Q47</f>
        <v/>
      </c>
      <c r="R49" s="21" t="str">
        <f>results!R47</f>
        <v/>
      </c>
      <c r="S49" s="21" t="str">
        <f>results!S47</f>
        <v/>
      </c>
      <c r="T49" s="21" t="str">
        <f>results!T47</f>
        <v>Some Paid Customers</v>
      </c>
      <c r="U49" s="21" t="str">
        <f>results!U47</f>
        <v/>
      </c>
      <c r="V49" s="21" t="str">
        <f>results!V47</f>
        <v/>
      </c>
      <c r="W49" t="str">
        <f>results!W47</f>
        <v>1</v>
      </c>
      <c r="X49">
        <f>IF(results!X47="Yes",1,0)</f>
        <v>0</v>
      </c>
      <c r="Y49" t="str">
        <f>results!Y47</f>
        <v/>
      </c>
      <c r="Z49" s="14" t="str">
        <f>results!Z47</f>
        <v>b,d,c,a</v>
      </c>
      <c r="AA49">
        <f>results!AA47</f>
        <v>2</v>
      </c>
      <c r="AB49">
        <f>results!AB47</f>
        <v>2</v>
      </c>
      <c r="AC49">
        <f>IF(results!AC47="Low",0,IF(results!AC47="High",4,2))</f>
        <v>4</v>
      </c>
      <c r="AD49">
        <f>IF(results!AD47="Low",0,IF(results!AD47="High",4,2))</f>
        <v>4</v>
      </c>
      <c r="AE49" s="21" t="str">
        <f>results!AE47</f>
        <v>agility and dexterity to develop s/w and h/w</v>
      </c>
      <c r="AF49">
        <f>results!AF47</f>
        <v>2</v>
      </c>
      <c r="AG49" s="21" t="str">
        <f>results!AG47</f>
        <v/>
      </c>
      <c r="AH49" s="21" t="str">
        <f>results!AH47</f>
        <v/>
      </c>
      <c r="AI49" s="21" t="str">
        <f>results!AI47</f>
        <v/>
      </c>
      <c r="AJ49" s="21" t="str">
        <f>results!AJ47</f>
        <v>Business Dev</v>
      </c>
      <c r="AK49" s="21" t="str">
        <f>results!AK47</f>
        <v/>
      </c>
      <c r="AL49" s="21" t="str">
        <f>results!AL47</f>
        <v/>
      </c>
      <c r="AM49" s="21" t="str">
        <f>results!AM47</f>
        <v/>
      </c>
      <c r="AN49" s="21" t="str">
        <f>results!AN47</f>
        <v/>
      </c>
      <c r="AO49" s="21" t="str">
        <f>results!AO47</f>
        <v>Biz Dev</v>
      </c>
      <c r="AP49" s="21" t="str">
        <f>results!AP47</f>
        <v/>
      </c>
      <c r="AQ49" s="21" t="str">
        <f>results!AQ47</f>
        <v/>
      </c>
      <c r="AR49">
        <f>results!AR47</f>
        <v>3</v>
      </c>
      <c r="AS49">
        <f>results!AS47</f>
        <v>2</v>
      </c>
      <c r="AT49">
        <f>IF(results!AT47="Low",0,IF(results!AT47="High",4,2))</f>
        <v>2</v>
      </c>
      <c r="AU49" s="7" t="str">
        <f>results!AU47</f>
        <v>Highly relevant backgrounds</v>
      </c>
      <c r="AV49" s="7" t="str">
        <f>results!AV47</f>
        <v>Medium (50-200 M)</v>
      </c>
      <c r="AW49" s="7" t="str">
        <f>results!AW47</f>
        <v>Defensible and unique tech advantages</v>
      </c>
      <c r="AX49" s="7" t="str">
        <f>results!AX47</f>
        <v>Conditional on certain key events</v>
      </c>
      <c r="AY49" s="7" t="str">
        <f>results!AY47</f>
        <v>Early in revenue cycle - 12-24 months to stable revenues</v>
      </c>
      <c r="AZ49" s="7" t="str">
        <f>results!AZ47</f>
        <v>Differentiated and strong product-market fit</v>
      </c>
      <c r="BA49" t="str">
        <f>results!BA47</f>
        <v>Strong solution development skills and product oriented company. Strong product will bring biz opportunity. On the other hand, biz strategy weak, need deeper understanding and choose a niche.</v>
      </c>
      <c r="BB49" t="str">
        <f>results!BB47</f>
        <v>2018-02-06 23:25:31</v>
      </c>
      <c r="BC49" t="str">
        <f>results!BC47</f>
        <v>2018-02-06 23:38:04</v>
      </c>
      <c r="BD49" t="str">
        <f>results!BD47</f>
        <v>791739f716</v>
      </c>
      <c r="BE49" s="60">
        <f t="shared" si="0"/>
        <v>2.4000000000000004</v>
      </c>
    </row>
    <row r="50" spans="1:57" x14ac:dyDescent="0.2">
      <c r="A50">
        <f>results!A48</f>
        <v>0</v>
      </c>
      <c r="B50" t="str">
        <f>results!B48</f>
        <v>Kenya</v>
      </c>
      <c r="C50" t="str">
        <f>results!C48</f>
        <v>Bank2grow.com</v>
      </c>
      <c r="D50">
        <f>results!D48</f>
        <v>4</v>
      </c>
      <c r="E50">
        <f>results!E48</f>
        <v>4</v>
      </c>
      <c r="F50">
        <f>results!F48</f>
        <v>2</v>
      </c>
      <c r="G50">
        <f>results!G48</f>
        <v>2</v>
      </c>
      <c r="H50" s="7" t="str">
        <f>results!H48</f>
        <v>Medium</v>
      </c>
      <c r="I50" s="14" t="str">
        <f>results!I48</f>
        <v>High</v>
      </c>
      <c r="J50" s="15" t="str">
        <f>results!J48</f>
        <v/>
      </c>
      <c r="K50" s="15" t="str">
        <f>results!K48</f>
        <v/>
      </c>
      <c r="L50" s="15" t="str">
        <f>results!L48</f>
        <v>Distribution Leverage</v>
      </c>
      <c r="M50" s="15" t="str">
        <f>results!M48</f>
        <v/>
      </c>
      <c r="N50" s="16" t="str">
        <f>results!N48</f>
        <v>deep understanding of regional mkt</v>
      </c>
      <c r="O50" s="7" t="str">
        <f>results!O48</f>
        <v>Medium(12-24 Months)</v>
      </c>
      <c r="P50" s="21" t="str">
        <f>results!P48</f>
        <v>Home Country</v>
      </c>
      <c r="Q50" s="21" t="str">
        <f>results!Q48</f>
        <v/>
      </c>
      <c r="R50" s="21" t="str">
        <f>results!R48</f>
        <v/>
      </c>
      <c r="S50" s="21" t="str">
        <f>results!S48</f>
        <v/>
      </c>
      <c r="T50" s="21" t="str">
        <f>results!T48</f>
        <v>Some Paid Customers</v>
      </c>
      <c r="U50" s="21" t="str">
        <f>results!U48</f>
        <v/>
      </c>
      <c r="V50" s="21" t="str">
        <f>results!V48</f>
        <v/>
      </c>
      <c r="W50" t="str">
        <f>results!W48</f>
        <v>0</v>
      </c>
      <c r="X50">
        <f>IF(results!X48="Yes",1,0)</f>
        <v>0</v>
      </c>
      <c r="Y50" t="str">
        <f>results!Y48</f>
        <v/>
      </c>
      <c r="Z50" s="14" t="str">
        <f>results!Z48</f>
        <v>b,c,d,a</v>
      </c>
      <c r="AA50">
        <f>results!AA48</f>
        <v>2</v>
      </c>
      <c r="AB50">
        <f>results!AB48</f>
        <v>2</v>
      </c>
      <c r="AC50">
        <f>IF(results!AC48="Low",0,IF(results!AC48="High",4,2))</f>
        <v>0</v>
      </c>
      <c r="AD50">
        <f>IF(results!AD48="Low",0,IF(results!AD48="High",4,2))</f>
        <v>2</v>
      </c>
      <c r="AE50" s="21" t="str">
        <f>results!AE48</f>
        <v>algo for comprehensive scoring system, operational knowledge</v>
      </c>
      <c r="AF50">
        <f>results!AF48</f>
        <v>2</v>
      </c>
      <c r="AG50" s="21" t="str">
        <f>results!AG48</f>
        <v/>
      </c>
      <c r="AH50" s="21" t="str">
        <f>results!AH48</f>
        <v/>
      </c>
      <c r="AI50" s="21" t="str">
        <f>results!AI48</f>
        <v/>
      </c>
      <c r="AJ50" s="21" t="str">
        <f>results!AJ48</f>
        <v>Business Dev</v>
      </c>
      <c r="AK50" s="21" t="str">
        <f>results!AK48</f>
        <v>Marketing</v>
      </c>
      <c r="AL50" s="21" t="str">
        <f>results!AL48</f>
        <v/>
      </c>
      <c r="AM50" s="21" t="str">
        <f>results!AM48</f>
        <v/>
      </c>
      <c r="AN50" s="21" t="str">
        <f>results!AN48</f>
        <v>Marketing</v>
      </c>
      <c r="AO50" s="21" t="str">
        <f>results!AO48</f>
        <v>Biz Dev</v>
      </c>
      <c r="AP50" s="21" t="str">
        <f>results!AP48</f>
        <v/>
      </c>
      <c r="AQ50" s="21" t="str">
        <f>results!AQ48</f>
        <v/>
      </c>
      <c r="AR50">
        <f>results!AR48</f>
        <v>3</v>
      </c>
      <c r="AS50">
        <f>results!AS48</f>
        <v>2</v>
      </c>
      <c r="AT50">
        <f>IF(results!AT48="Low",0,IF(results!AT48="High",4,2))</f>
        <v>2</v>
      </c>
      <c r="AU50" s="7" t="str">
        <f>results!AU48</f>
        <v>Tangentially relevant backgrounds</v>
      </c>
      <c r="AV50" s="7" t="str">
        <f>results!AV48</f>
        <v>Medium (50-200 M)</v>
      </c>
      <c r="AW50" s="7" t="str">
        <f>results!AW48</f>
        <v>Defensible and unique tech advantages</v>
      </c>
      <c r="AX50" s="7" t="str">
        <f>results!AX48</f>
        <v>Conditional on certain key events</v>
      </c>
      <c r="AY50" s="7" t="str">
        <f>results!AY48</f>
        <v>Early in revenue cycle - 12-24 months to stable revenues</v>
      </c>
      <c r="AZ50" s="7" t="str">
        <f>results!AZ48</f>
        <v>Unique product but lacking fit</v>
      </c>
      <c r="BA50" t="str">
        <f>results!BA48</f>
        <v>While the foundation of the service is stable, it comes with the price of scalability. Fundamental understanding of the IND local market trend may need improvement, thus their biz growth can be slow. The general mkt size is very very big.</v>
      </c>
      <c r="BB50" t="str">
        <f>results!BB48</f>
        <v>2018-02-06 23:38:26</v>
      </c>
      <c r="BC50" t="str">
        <f>results!BC48</f>
        <v>2018-02-06 23:49:03</v>
      </c>
      <c r="BD50" t="str">
        <f>results!BD48</f>
        <v>791739f716</v>
      </c>
      <c r="BE50" s="60">
        <f t="shared" si="0"/>
        <v>1.9</v>
      </c>
    </row>
    <row r="51" spans="1:57" x14ac:dyDescent="0.2">
      <c r="A51">
        <f>results!A49</f>
        <v>0</v>
      </c>
      <c r="B51" t="str">
        <f>results!B49</f>
        <v>Kenya</v>
      </c>
      <c r="C51" t="str">
        <f>results!C49</f>
        <v>BlobCity, Inc</v>
      </c>
      <c r="D51">
        <f>results!D49</f>
        <v>2</v>
      </c>
      <c r="E51">
        <f>results!E49</f>
        <v>2</v>
      </c>
      <c r="F51">
        <f>results!F49</f>
        <v>3</v>
      </c>
      <c r="G51">
        <f>results!G49</f>
        <v>2</v>
      </c>
      <c r="H51" s="7" t="str">
        <f>results!H49</f>
        <v>Low(Unlikely to be in top 10 in their category)</v>
      </c>
      <c r="I51" s="14" t="str">
        <f>results!I49</f>
        <v>Low</v>
      </c>
      <c r="J51" s="15" t="str">
        <f>results!J49</f>
        <v/>
      </c>
      <c r="K51" s="15" t="str">
        <f>results!K49</f>
        <v>Superior Quality</v>
      </c>
      <c r="L51" s="15" t="str">
        <f>results!L49</f>
        <v/>
      </c>
      <c r="M51" s="15" t="str">
        <f>results!M49</f>
        <v/>
      </c>
      <c r="N51" s="16" t="str">
        <f>results!N49</f>
        <v/>
      </c>
      <c r="O51" s="7" t="str">
        <f>results!O49</f>
        <v>Medium(12-24 Months)</v>
      </c>
      <c r="P51" s="21" t="str">
        <f>results!P49</f>
        <v>Home Country</v>
      </c>
      <c r="Q51" s="21" t="str">
        <f>results!Q49</f>
        <v/>
      </c>
      <c r="R51" s="21" t="str">
        <f>results!R49</f>
        <v>Some Free Customers</v>
      </c>
      <c r="S51" s="21" t="str">
        <f>results!S49</f>
        <v/>
      </c>
      <c r="T51" s="21" t="str">
        <f>results!T49</f>
        <v>Some Paid Customers</v>
      </c>
      <c r="U51" s="21" t="str">
        <f>results!U49</f>
        <v/>
      </c>
      <c r="V51" s="21" t="str">
        <f>results!V49</f>
        <v/>
      </c>
      <c r="W51" t="str">
        <f>results!W49</f>
        <v>0</v>
      </c>
      <c r="X51">
        <f>IF(results!X49="Yes",1,0)</f>
        <v>0</v>
      </c>
      <c r="Y51" t="str">
        <f>results!Y49</f>
        <v/>
      </c>
      <c r="Z51" s="14" t="str">
        <f>results!Z49</f>
        <v>b,c,a,d</v>
      </c>
      <c r="AA51">
        <f>results!AA49</f>
        <v>2</v>
      </c>
      <c r="AB51">
        <f>results!AB49</f>
        <v>2</v>
      </c>
      <c r="AC51">
        <f>IF(results!AC49="Low",0,IF(results!AC49="High",4,2))</f>
        <v>0</v>
      </c>
      <c r="AD51">
        <f>IF(results!AD49="Low",0,IF(results!AD49="High",4,2))</f>
        <v>2</v>
      </c>
      <c r="AE51" s="21" t="str">
        <f>results!AE49</f>
        <v>Established experience in big data systems on the cloud.</v>
      </c>
      <c r="AF51">
        <f>results!AF49</f>
        <v>3</v>
      </c>
      <c r="AG51" s="21" t="str">
        <f>results!AG49</f>
        <v/>
      </c>
      <c r="AH51" s="21" t="str">
        <f>results!AH49</f>
        <v/>
      </c>
      <c r="AI51" s="21" t="str">
        <f>results!AI49</f>
        <v/>
      </c>
      <c r="AJ51" s="21" t="str">
        <f>results!AJ49</f>
        <v>Business Dev</v>
      </c>
      <c r="AK51" s="21" t="str">
        <f>results!AK49</f>
        <v/>
      </c>
      <c r="AL51" s="21" t="str">
        <f>results!AL49</f>
        <v/>
      </c>
      <c r="AM51" s="21" t="str">
        <f>results!AM49</f>
        <v/>
      </c>
      <c r="AN51" s="21" t="str">
        <f>results!AN49</f>
        <v/>
      </c>
      <c r="AO51" s="21" t="str">
        <f>results!AO49</f>
        <v>Biz Dev</v>
      </c>
      <c r="AP51" s="21" t="str">
        <f>results!AP49</f>
        <v/>
      </c>
      <c r="AQ51" s="21" t="str">
        <f>results!AQ49</f>
        <v/>
      </c>
      <c r="AR51">
        <f>results!AR49</f>
        <v>2</v>
      </c>
      <c r="AS51">
        <f>results!AS49</f>
        <v>2</v>
      </c>
      <c r="AT51">
        <f>IF(results!AT49="Low",0,IF(results!AT49="High",4,2))</f>
        <v>2</v>
      </c>
      <c r="AU51" s="7" t="str">
        <f>results!AU49</f>
        <v>Tangentially relevant backgrounds</v>
      </c>
      <c r="AV51" s="7" t="str">
        <f>results!AV49</f>
        <v>Small (&lt;50 M)</v>
      </c>
      <c r="AW51" s="7" t="str">
        <f>results!AW49</f>
        <v>Differentiated but not defensible</v>
      </c>
      <c r="AX51" s="7" t="str">
        <f>results!AX49</f>
        <v>Conditional on certain key events</v>
      </c>
      <c r="AY51" s="7" t="str">
        <f>results!AY49</f>
        <v>Steady revenues with need to scale</v>
      </c>
      <c r="AZ51" s="7" t="str">
        <f>results!AZ49</f>
        <v>Unique product but lacking fit</v>
      </c>
      <c r="BA51" t="str">
        <f>results!BA49</f>
        <v>Stable revenue as of today, but value per money not clear, hence will struggle in scaling the biz.</v>
      </c>
      <c r="BB51" t="str">
        <f>results!BB49</f>
        <v>2018-02-06 23:49:27</v>
      </c>
      <c r="BC51" t="str">
        <f>results!BC49</f>
        <v>2018-02-06 23:58:20</v>
      </c>
      <c r="BD51" t="str">
        <f>results!BD49</f>
        <v>791739f716</v>
      </c>
      <c r="BE51" s="60">
        <f t="shared" si="0"/>
        <v>1.8000000000000003</v>
      </c>
    </row>
    <row r="52" spans="1:57" x14ac:dyDescent="0.2">
      <c r="C52" t="str">
        <f>results!C50</f>
        <v>Drones Tech Lab</v>
      </c>
      <c r="D52">
        <f>results!D50</f>
        <v>3</v>
      </c>
      <c r="E52">
        <f>results!E50</f>
        <v>4</v>
      </c>
      <c r="F52">
        <f>results!F50</f>
        <v>2</v>
      </c>
      <c r="G52">
        <f>results!G50</f>
        <v>2</v>
      </c>
      <c r="H52" s="7" t="str">
        <f>results!H50</f>
        <v>Medium</v>
      </c>
      <c r="I52" s="14" t="str">
        <f>results!I50</f>
        <v>Medium</v>
      </c>
      <c r="J52" s="15" t="str">
        <f>results!J50</f>
        <v/>
      </c>
      <c r="K52" s="15" t="str">
        <f>results!K50</f>
        <v>Superior Quality</v>
      </c>
      <c r="L52" s="15" t="str">
        <f>results!L50</f>
        <v>Distribution Leverage</v>
      </c>
      <c r="M52" s="15" t="str">
        <f>results!M50</f>
        <v/>
      </c>
      <c r="N52" s="16" t="str">
        <f>results!N50</f>
        <v/>
      </c>
      <c r="O52" s="7" t="str">
        <f>results!O50</f>
        <v>High(&gt;24 Months)</v>
      </c>
      <c r="P52" s="21" t="str">
        <f>results!P50</f>
        <v>Home Country</v>
      </c>
      <c r="Q52" s="21" t="str">
        <f>results!Q50</f>
        <v/>
      </c>
      <c r="R52" s="21" t="str">
        <f>results!R50</f>
        <v/>
      </c>
      <c r="S52" s="21" t="str">
        <f>results!S50</f>
        <v/>
      </c>
      <c r="T52" s="21" t="str">
        <f>results!T50</f>
        <v>Some Paid Customers</v>
      </c>
      <c r="U52" s="21" t="str">
        <f>results!U50</f>
        <v/>
      </c>
      <c r="V52" s="21" t="str">
        <f>results!V50</f>
        <v/>
      </c>
      <c r="W52" t="str">
        <f>results!W50</f>
        <v>0</v>
      </c>
      <c r="X52">
        <f>IF(results!X50="Yes",1,0)</f>
        <v>0</v>
      </c>
      <c r="Y52" t="str">
        <f>results!Y50</f>
        <v/>
      </c>
      <c r="Z52" s="14" t="str">
        <f>results!Z50</f>
        <v>b,c,a,d</v>
      </c>
      <c r="AA52">
        <f>results!AA50</f>
        <v>2</v>
      </c>
      <c r="AB52">
        <f>results!AB50</f>
        <v>2</v>
      </c>
      <c r="AC52">
        <f>IF(results!AC50="Low",0,IF(results!AC50="High",4,2))</f>
        <v>0</v>
      </c>
      <c r="AD52">
        <f>IF(results!AD50="Low",0,IF(results!AD50="High",4,2))</f>
        <v>0</v>
      </c>
      <c r="AE52" s="21" t="str">
        <f>results!AE50</f>
        <v>Strong tech to build solution in this segment.</v>
      </c>
      <c r="AF52">
        <f>results!AF50</f>
        <v>2</v>
      </c>
      <c r="AG52" s="21" t="str">
        <f>results!AG50</f>
        <v/>
      </c>
      <c r="AH52" s="21" t="str">
        <f>results!AH50</f>
        <v/>
      </c>
      <c r="AI52" s="21" t="str">
        <f>results!AI50</f>
        <v/>
      </c>
      <c r="AJ52" s="21" t="str">
        <f>results!AJ50</f>
        <v>Business Dev</v>
      </c>
      <c r="AK52" s="21" t="str">
        <f>results!AK50</f>
        <v>Marketing</v>
      </c>
      <c r="AL52" s="21" t="str">
        <f>results!AL50</f>
        <v/>
      </c>
      <c r="AM52" s="21" t="str">
        <f>results!AM50</f>
        <v/>
      </c>
      <c r="AN52" s="21" t="str">
        <f>results!AN50</f>
        <v>Marketing</v>
      </c>
      <c r="AO52" s="21" t="str">
        <f>results!AO50</f>
        <v>Biz Dev</v>
      </c>
      <c r="AP52" s="21" t="str">
        <f>results!AP50</f>
        <v/>
      </c>
      <c r="AQ52" s="21" t="str">
        <f>results!AQ50</f>
        <v/>
      </c>
      <c r="AR52">
        <f>results!AR50</f>
        <v>2</v>
      </c>
      <c r="AS52">
        <f>results!AS50</f>
        <v>2</v>
      </c>
      <c r="AT52">
        <f>IF(results!AT50="Low",0,IF(results!AT50="High",4,2))</f>
        <v>2</v>
      </c>
      <c r="AU52" s="7" t="str">
        <f>results!AU50</f>
        <v>Highly relevant backgrounds</v>
      </c>
      <c r="AV52" s="7" t="str">
        <f>results!AV50</f>
        <v>Small (&lt;50 M)</v>
      </c>
      <c r="AW52" s="7" t="str">
        <f>results!AW50</f>
        <v>Defensible and unique tech advantages</v>
      </c>
      <c r="AX52" s="7" t="str">
        <f>results!AX50</f>
        <v>Conditional on certain key events</v>
      </c>
      <c r="AY52" s="7" t="str">
        <f>results!AY50</f>
        <v>Steady revenues with need to scale</v>
      </c>
      <c r="AZ52" s="7" t="str">
        <f>results!AZ50</f>
        <v>Not differentiated</v>
      </c>
      <c r="BA52" t="str">
        <f>results!BA50</f>
        <v>Fundamentally a SI/solution provider with strong tech. Not a startup with product with scalability.</v>
      </c>
      <c r="BB52" t="str">
        <f>results!BB50</f>
        <v>2018-02-06 23:58:36</v>
      </c>
      <c r="BC52" t="str">
        <f>results!BC50</f>
        <v>2018-02-07 00:04:18</v>
      </c>
      <c r="BD52" t="str">
        <f>results!BD50</f>
        <v>791739f716</v>
      </c>
      <c r="BE52" s="60">
        <f t="shared" ref="BE52:BE56" si="1">SUMPRODUCT(D$4:AT$4,D52:AT52)</f>
        <v>1.6000000000000003</v>
      </c>
    </row>
    <row r="53" spans="1:57" x14ac:dyDescent="0.2">
      <c r="C53" t="str">
        <f>results!C51</f>
        <v>Limitless</v>
      </c>
      <c r="D53">
        <f>results!D51</f>
        <v>3</v>
      </c>
      <c r="E53">
        <f>results!E51</f>
        <v>2</v>
      </c>
      <c r="F53">
        <f>results!F51</f>
        <v>1</v>
      </c>
      <c r="G53">
        <f>results!G51</f>
        <v>2</v>
      </c>
      <c r="H53" s="7" t="str">
        <f>results!H51</f>
        <v>Low(Unlikely to be in top 10 in their category)</v>
      </c>
      <c r="I53" s="14" t="str">
        <f>results!I51</f>
        <v>High</v>
      </c>
      <c r="J53" s="15" t="str">
        <f>results!J51</f>
        <v>Low Price</v>
      </c>
      <c r="K53" s="15" t="str">
        <f>results!K51</f>
        <v/>
      </c>
      <c r="L53" s="15" t="str">
        <f>results!L51</f>
        <v>Distribution Leverage</v>
      </c>
      <c r="M53" s="15" t="str">
        <f>results!M51</f>
        <v/>
      </c>
      <c r="N53" s="16" t="str">
        <f>results!N51</f>
        <v/>
      </c>
      <c r="O53" s="7" t="str">
        <f>results!O51</f>
        <v>Low(&lt;12 Months)</v>
      </c>
      <c r="P53" s="21" t="str">
        <f>results!P51</f>
        <v>2-3 Countries</v>
      </c>
      <c r="Q53" s="21" t="str">
        <f>results!Q51</f>
        <v>No Traction yet</v>
      </c>
      <c r="R53" s="21" t="str">
        <f>results!R51</f>
        <v>Some Free Customers</v>
      </c>
      <c r="S53" s="21" t="str">
        <f>results!S51</f>
        <v/>
      </c>
      <c r="T53" s="21" t="str">
        <f>results!T51</f>
        <v/>
      </c>
      <c r="U53" s="21" t="str">
        <f>results!U51</f>
        <v/>
      </c>
      <c r="V53" s="21" t="str">
        <f>results!V51</f>
        <v/>
      </c>
      <c r="W53" t="str">
        <f>results!W51</f>
        <v>0</v>
      </c>
      <c r="X53">
        <f>IF(results!X51="Yes",1,0)</f>
        <v>0</v>
      </c>
      <c r="Y53" t="str">
        <f>results!Y51</f>
        <v/>
      </c>
      <c r="Z53" s="14" t="str">
        <f>results!Z51</f>
        <v>c,b,a,d</v>
      </c>
      <c r="AA53">
        <f>results!AA51</f>
        <v>2</v>
      </c>
      <c r="AB53">
        <f>results!AB51</f>
        <v>2</v>
      </c>
      <c r="AC53">
        <f>IF(results!AC51="Low",0,IF(results!AC51="High",4,2))</f>
        <v>4</v>
      </c>
      <c r="AD53">
        <f>IF(results!AD51="Low",0,IF(results!AD51="High",4,2))</f>
        <v>0</v>
      </c>
      <c r="AE53" s="21" t="str">
        <f>results!AE51</f>
        <v>Possibly, the knowledge and understanding of complex financial portfolio management biz structure.</v>
      </c>
      <c r="AF53">
        <f>results!AF51</f>
        <v>2</v>
      </c>
      <c r="AG53" s="21" t="str">
        <f>results!AG51</f>
        <v/>
      </c>
      <c r="AH53" s="21" t="str">
        <f>results!AH51</f>
        <v>No Tech Leadership</v>
      </c>
      <c r="AI53" s="21" t="str">
        <f>results!AI51</f>
        <v/>
      </c>
      <c r="AJ53" s="21" t="str">
        <f>results!AJ51</f>
        <v>Business Dev</v>
      </c>
      <c r="AK53" s="21" t="str">
        <f>results!AK51</f>
        <v/>
      </c>
      <c r="AL53" s="21" t="str">
        <f>results!AL51</f>
        <v/>
      </c>
      <c r="AM53" s="21" t="str">
        <f>results!AM51</f>
        <v/>
      </c>
      <c r="AN53" s="21" t="str">
        <f>results!AN51</f>
        <v/>
      </c>
      <c r="AO53" s="21" t="str">
        <f>results!AO51</f>
        <v>Biz Dev</v>
      </c>
      <c r="AP53" s="21" t="str">
        <f>results!AP51</f>
        <v/>
      </c>
      <c r="AQ53" s="21" t="str">
        <f>results!AQ51</f>
        <v>Strategic thinking</v>
      </c>
      <c r="AR53">
        <f>results!AR51</f>
        <v>1</v>
      </c>
      <c r="AS53">
        <f>results!AS51</f>
        <v>2</v>
      </c>
      <c r="AT53">
        <f>IF(results!AT51="Low",0,IF(results!AT51="High",4,2))</f>
        <v>2</v>
      </c>
      <c r="AU53" s="7" t="str">
        <f>results!AU51</f>
        <v>General business proficiency</v>
      </c>
      <c r="AV53" s="7" t="str">
        <f>results!AV51</f>
        <v>Small (&lt;50 M)</v>
      </c>
      <c r="AW53" s="7" t="str">
        <f>results!AW51</f>
        <v>No technological barriers</v>
      </c>
      <c r="AX53" s="7" t="str">
        <f>results!AX51</f>
        <v>Conditional on certain key events</v>
      </c>
      <c r="AY53" s="7" t="str">
        <f>results!AY51</f>
        <v>Early in revenue cycle - 12-24 months to stable revenues</v>
      </c>
      <c r="AZ53" s="7" t="str">
        <f>results!AZ51</f>
        <v>Not differentiated</v>
      </c>
      <c r="BA53" t="str">
        <f>results!BA51</f>
        <v/>
      </c>
      <c r="BB53" t="str">
        <f>results!BB51</f>
        <v>2018-02-07 00:04:33</v>
      </c>
      <c r="BC53" t="str">
        <f>results!BC51</f>
        <v>2018-02-07 00:10:24</v>
      </c>
      <c r="BD53" t="str">
        <f>results!BD51</f>
        <v>791739f716</v>
      </c>
      <c r="BE53" s="60">
        <f t="shared" si="1"/>
        <v>1.8</v>
      </c>
    </row>
    <row r="54" spans="1:57" x14ac:dyDescent="0.2">
      <c r="C54" t="str">
        <f>results!C52</f>
        <v>Kenyt.ai</v>
      </c>
      <c r="D54">
        <f>results!D52</f>
        <v>2</v>
      </c>
      <c r="E54">
        <f>results!E52</f>
        <v>2</v>
      </c>
      <c r="F54">
        <f>results!F52</f>
        <v>1</v>
      </c>
      <c r="G54">
        <f>results!G52</f>
        <v>2</v>
      </c>
      <c r="H54" s="7" t="str">
        <f>results!H52</f>
        <v>Low(Unlikely to be in top 10 in their category)</v>
      </c>
      <c r="I54" s="14" t="str">
        <f>results!I52</f>
        <v>High</v>
      </c>
      <c r="J54" s="15" t="str">
        <f>results!J52</f>
        <v/>
      </c>
      <c r="K54" s="15" t="str">
        <f>results!K52</f>
        <v>Superior Quality</v>
      </c>
      <c r="L54" s="15" t="str">
        <f>results!L52</f>
        <v>Distribution Leverage</v>
      </c>
      <c r="M54" s="15" t="str">
        <f>results!M52</f>
        <v/>
      </c>
      <c r="N54" s="16" t="str">
        <f>results!N52</f>
        <v/>
      </c>
      <c r="O54" s="7" t="str">
        <f>results!O52</f>
        <v>Low(&lt;12 Months)</v>
      </c>
      <c r="P54" s="21" t="str">
        <f>results!P52</f>
        <v>2-3 Countries</v>
      </c>
      <c r="Q54" s="21" t="str">
        <f>results!Q52</f>
        <v/>
      </c>
      <c r="R54" s="21" t="str">
        <f>results!R52</f>
        <v/>
      </c>
      <c r="S54" s="21" t="str">
        <f>results!S52</f>
        <v/>
      </c>
      <c r="T54" s="21" t="str">
        <f>results!T52</f>
        <v>Some Paid Customers</v>
      </c>
      <c r="U54" s="21" t="str">
        <f>results!U52</f>
        <v/>
      </c>
      <c r="V54" s="21" t="str">
        <f>results!V52</f>
        <v/>
      </c>
      <c r="W54" t="str">
        <f>results!W52</f>
        <v>0</v>
      </c>
      <c r="X54">
        <f>IF(results!X52="Yes",1,0)</f>
        <v>0</v>
      </c>
      <c r="Y54" t="str">
        <f>results!Y52</f>
        <v/>
      </c>
      <c r="Z54" s="14" t="str">
        <f>results!Z52</f>
        <v>c,b,a,d</v>
      </c>
      <c r="AA54">
        <f>results!AA52</f>
        <v>2</v>
      </c>
      <c r="AB54">
        <f>results!AB52</f>
        <v>3</v>
      </c>
      <c r="AC54">
        <f>IF(results!AC52="Low",0,IF(results!AC52="High",4,2))</f>
        <v>2</v>
      </c>
      <c r="AD54">
        <f>IF(results!AD52="Low",0,IF(results!AD52="High",4,2))</f>
        <v>0</v>
      </c>
      <c r="AE54" s="21" t="str">
        <f>results!AE52</f>
        <v>Strong experience in AI related projects</v>
      </c>
      <c r="AF54">
        <f>results!AF52</f>
        <v>2</v>
      </c>
      <c r="AG54" s="21" t="str">
        <f>results!AG52</f>
        <v/>
      </c>
      <c r="AH54" s="21" t="str">
        <f>results!AH52</f>
        <v>No Tech Leadership</v>
      </c>
      <c r="AI54" s="21" t="str">
        <f>results!AI52</f>
        <v/>
      </c>
      <c r="AJ54" s="21" t="str">
        <f>results!AJ52</f>
        <v>Business Dev</v>
      </c>
      <c r="AK54" s="21" t="str">
        <f>results!AK52</f>
        <v/>
      </c>
      <c r="AL54" s="21" t="str">
        <f>results!AL52</f>
        <v/>
      </c>
      <c r="AM54" s="21" t="str">
        <f>results!AM52</f>
        <v>Tech</v>
      </c>
      <c r="AN54" s="21" t="str">
        <f>results!AN52</f>
        <v/>
      </c>
      <c r="AO54" s="21" t="str">
        <f>results!AO52</f>
        <v>Biz Dev</v>
      </c>
      <c r="AP54" s="21" t="str">
        <f>results!AP52</f>
        <v/>
      </c>
      <c r="AQ54" s="21" t="str">
        <f>results!AQ52</f>
        <v/>
      </c>
      <c r="AR54">
        <f>results!AR52</f>
        <v>2</v>
      </c>
      <c r="AS54">
        <f>results!AS52</f>
        <v>2</v>
      </c>
      <c r="AT54">
        <f>IF(results!AT52="Low",0,IF(results!AT52="High",4,2))</f>
        <v>2</v>
      </c>
      <c r="AU54" s="7" t="str">
        <f>results!AU52</f>
        <v>Tangentially relevant backgrounds</v>
      </c>
      <c r="AV54" s="7" t="str">
        <f>results!AV52</f>
        <v>Small (&lt;50 M)</v>
      </c>
      <c r="AW54" s="7" t="str">
        <f>results!AW52</f>
        <v>No technological barriers</v>
      </c>
      <c r="AX54" s="7" t="str">
        <f>results!AX52</f>
        <v>Conditional on certain key events</v>
      </c>
      <c r="AY54" s="7" t="str">
        <f>results!AY52</f>
        <v>Early in revenue cycle - 12-24 months to stable revenues</v>
      </c>
      <c r="AZ54" s="7" t="str">
        <f>results!AZ52</f>
        <v>Not differentiated</v>
      </c>
      <c r="BA54" t="str">
        <f>results!BA52</f>
        <v>Quality of the conversational bot too early to compete with human-to-human chat msging. Tech not strong enough to drive biz growth at the moment.</v>
      </c>
      <c r="BB54" t="str">
        <f>results!BB52</f>
        <v>2018-02-07 00:11:01</v>
      </c>
      <c r="BC54" t="str">
        <f>results!BC52</f>
        <v>2018-02-07 00:17:41</v>
      </c>
      <c r="BD54" t="str">
        <f>results!BD52</f>
        <v>791739f716</v>
      </c>
      <c r="BE54" s="60">
        <f t="shared" si="1"/>
        <v>1.6500000000000001</v>
      </c>
    </row>
    <row r="55" spans="1:57" x14ac:dyDescent="0.2">
      <c r="C55" t="str">
        <f>results!C53</f>
        <v>Pingal Technologies Pvt Limited</v>
      </c>
      <c r="D55">
        <f>results!D53</f>
        <v>2</v>
      </c>
      <c r="E55">
        <f>results!E53</f>
        <v>1</v>
      </c>
      <c r="F55">
        <f>results!F53</f>
        <v>2</v>
      </c>
      <c r="G55">
        <f>results!G53</f>
        <v>1</v>
      </c>
      <c r="H55" s="7" t="str">
        <f>results!H53</f>
        <v>Low(Unlikely to be in top 10 in their category)</v>
      </c>
      <c r="I55" s="14" t="str">
        <f>results!I53</f>
        <v>Medium</v>
      </c>
      <c r="J55" s="15" t="str">
        <f>results!J53</f>
        <v/>
      </c>
      <c r="K55" s="15" t="str">
        <f>results!K53</f>
        <v>Superior Quality</v>
      </c>
      <c r="L55" s="15" t="str">
        <f>results!L53</f>
        <v/>
      </c>
      <c r="M55" s="15" t="str">
        <f>results!M53</f>
        <v>Geographic Presence</v>
      </c>
      <c r="N55" s="16" t="str">
        <f>results!N53</f>
        <v/>
      </c>
      <c r="O55" s="7" t="str">
        <f>results!O53</f>
        <v>Low(&lt;12 Months)</v>
      </c>
      <c r="P55" s="21" t="str">
        <f>results!P53</f>
        <v>Home Country</v>
      </c>
      <c r="Q55" s="21" t="str">
        <f>results!Q53</f>
        <v>No Traction yet</v>
      </c>
      <c r="R55" s="21" t="str">
        <f>results!R53</f>
        <v>Some Free Customers</v>
      </c>
      <c r="S55" s="21" t="str">
        <f>results!S53</f>
        <v/>
      </c>
      <c r="T55" s="21" t="str">
        <f>results!T53</f>
        <v/>
      </c>
      <c r="U55" s="21" t="str">
        <f>results!U53</f>
        <v/>
      </c>
      <c r="V55" s="21" t="str">
        <f>results!V53</f>
        <v/>
      </c>
      <c r="W55" t="str">
        <f>results!W53</f>
        <v>0</v>
      </c>
      <c r="X55">
        <f>IF(results!X53="Yes",1,0)</f>
        <v>0</v>
      </c>
      <c r="Y55" t="str">
        <f>results!Y53</f>
        <v/>
      </c>
      <c r="Z55" s="14" t="str">
        <f>results!Z53</f>
        <v>c,b,a,d</v>
      </c>
      <c r="AA55">
        <f>results!AA53</f>
        <v>1</v>
      </c>
      <c r="AB55">
        <f>results!AB53</f>
        <v>2</v>
      </c>
      <c r="AC55">
        <f>IF(results!AC53="Low",0,IF(results!AC53="High",4,2))</f>
        <v>0</v>
      </c>
      <c r="AD55">
        <f>IF(results!AD53="Low",0,IF(results!AD53="High",4,2))</f>
        <v>0</v>
      </c>
      <c r="AE55" s="21" t="str">
        <f>results!AE53</f>
        <v>Domain knowledge of BI for financial institutes.</v>
      </c>
      <c r="AF55">
        <f>results!AF53</f>
        <v>2</v>
      </c>
      <c r="AG55" s="21" t="str">
        <f>results!AG53</f>
        <v/>
      </c>
      <c r="AH55" s="21" t="str">
        <f>results!AH53</f>
        <v>No Tech Leadership</v>
      </c>
      <c r="AI55" s="21" t="str">
        <f>results!AI53</f>
        <v>Quality of Developers</v>
      </c>
      <c r="AJ55" s="21" t="str">
        <f>results!AJ53</f>
        <v/>
      </c>
      <c r="AK55" s="21" t="str">
        <f>results!AK53</f>
        <v/>
      </c>
      <c r="AL55" s="21" t="str">
        <f>results!AL53</f>
        <v/>
      </c>
      <c r="AM55" s="21" t="str">
        <f>results!AM53</f>
        <v>Tech</v>
      </c>
      <c r="AN55" s="21" t="str">
        <f>results!AN53</f>
        <v/>
      </c>
      <c r="AO55" s="21" t="str">
        <f>results!AO53</f>
        <v>Biz Dev</v>
      </c>
      <c r="AP55" s="21" t="str">
        <f>results!AP53</f>
        <v/>
      </c>
      <c r="AQ55" s="21" t="str">
        <f>results!AQ53</f>
        <v/>
      </c>
      <c r="AR55">
        <f>results!AR53</f>
        <v>2</v>
      </c>
      <c r="AS55">
        <f>results!AS53</f>
        <v>2</v>
      </c>
      <c r="AT55">
        <f>IF(results!AT53="Low",0,IF(results!AT53="High",4,2))</f>
        <v>2</v>
      </c>
      <c r="AU55" s="7" t="str">
        <f>results!AU53</f>
        <v>Tangentially relevant backgrounds</v>
      </c>
      <c r="AV55" s="7" t="str">
        <f>results!AV53</f>
        <v>Small (&lt;50 M)</v>
      </c>
      <c r="AW55" s="7" t="str">
        <f>results!AW53</f>
        <v>No technological barriers</v>
      </c>
      <c r="AX55" s="7" t="str">
        <f>results!AX53</f>
        <v>Conditional on certain key events</v>
      </c>
      <c r="AY55" s="7" t="str">
        <f>results!AY53</f>
        <v>Early in revenue cycle - 12-24 months to stable revenues</v>
      </c>
      <c r="AZ55" s="7" t="str">
        <f>results!AZ53</f>
        <v>Not differentiated</v>
      </c>
      <c r="BA55" t="str">
        <f>results!BA53</f>
        <v/>
      </c>
      <c r="BB55" t="str">
        <f>results!BB53</f>
        <v>2018-02-07 00:18:23</v>
      </c>
      <c r="BC55" t="str">
        <f>results!BC53</f>
        <v>2018-02-07 00:25:29</v>
      </c>
      <c r="BD55" t="str">
        <f>results!BD53</f>
        <v>791739f716</v>
      </c>
      <c r="BE55" s="60">
        <f t="shared" si="1"/>
        <v>1.325</v>
      </c>
    </row>
    <row r="56" spans="1:57" x14ac:dyDescent="0.2">
      <c r="C56" t="str">
        <f>results!C54</f>
        <v>Hashprep</v>
      </c>
      <c r="D56">
        <f>results!D54</f>
        <v>3</v>
      </c>
      <c r="E56">
        <f>results!E54</f>
        <v>3</v>
      </c>
      <c r="F56">
        <f>results!F54</f>
        <v>3</v>
      </c>
      <c r="G56">
        <f>results!G54</f>
        <v>1</v>
      </c>
      <c r="H56" s="7" t="str">
        <f>results!H54</f>
        <v>Medium</v>
      </c>
      <c r="I56" s="14" t="str">
        <f>results!I54</f>
        <v>Medium</v>
      </c>
      <c r="J56" s="15" t="str">
        <f>results!J54</f>
        <v/>
      </c>
      <c r="K56" s="15" t="str">
        <f>results!K54</f>
        <v/>
      </c>
      <c r="L56" s="15" t="str">
        <f>results!L54</f>
        <v/>
      </c>
      <c r="M56" s="15" t="str">
        <f>results!M54</f>
        <v/>
      </c>
      <c r="N56" s="16" t="str">
        <f>results!N54</f>
        <v>first they have to proof that their system really improves test scores and reduces drop out rates</v>
      </c>
      <c r="O56" s="7" t="str">
        <f>results!O54</f>
        <v>Medium(12-24 Months)</v>
      </c>
      <c r="P56" s="21" t="str">
        <f>results!P54</f>
        <v>Home Country</v>
      </c>
      <c r="Q56" s="21" t="str">
        <f>results!Q54</f>
        <v/>
      </c>
      <c r="R56" s="21" t="str">
        <f>results!R54</f>
        <v>Some Free Customers</v>
      </c>
      <c r="S56" s="21" t="str">
        <f>results!S54</f>
        <v/>
      </c>
      <c r="T56" s="21" t="str">
        <f>results!T54</f>
        <v/>
      </c>
      <c r="U56" s="21" t="str">
        <f>results!U54</f>
        <v/>
      </c>
      <c r="V56" s="21" t="str">
        <f>results!V54</f>
        <v/>
      </c>
      <c r="W56" t="str">
        <f>results!W54</f>
        <v>1</v>
      </c>
      <c r="X56">
        <f>IF(results!X54="Yes",1,0)</f>
        <v>0</v>
      </c>
      <c r="Y56" t="str">
        <f>results!Y54</f>
        <v>overall yes but lacking consumer metrics</v>
      </c>
      <c r="Z56" s="14" t="str">
        <f>results!Z54</f>
        <v>C</v>
      </c>
      <c r="AA56">
        <f>results!AA54</f>
        <v>3</v>
      </c>
      <c r="AB56">
        <f>results!AB54</f>
        <v>3</v>
      </c>
      <c r="AC56">
        <f>IF(results!AC54="Low",0,IF(results!AC54="High",4,2))</f>
        <v>4</v>
      </c>
      <c r="AD56">
        <f>IF(results!AD54="Low",0,IF(results!AD54="High",4,2))</f>
        <v>0</v>
      </c>
      <c r="AE56" s="21" t="str">
        <f>results!AE54</f>
        <v>technology background but lack training insights</v>
      </c>
      <c r="AF56">
        <f>results!AF54</f>
        <v>3</v>
      </c>
      <c r="AG56" s="21" t="str">
        <f>results!AG54</f>
        <v/>
      </c>
      <c r="AH56" s="21" t="str">
        <f>results!AH54</f>
        <v/>
      </c>
      <c r="AI56" s="21" t="str">
        <f>results!AI54</f>
        <v/>
      </c>
      <c r="AJ56" s="21" t="str">
        <f>results!AJ54</f>
        <v/>
      </c>
      <c r="AK56" s="21" t="str">
        <f>results!AK54</f>
        <v/>
      </c>
      <c r="AL56" s="21" t="str">
        <f>results!AL54</f>
        <v>no training expert</v>
      </c>
      <c r="AM56" s="21" t="str">
        <f>results!AM54</f>
        <v/>
      </c>
      <c r="AN56" s="21" t="str">
        <f>results!AN54</f>
        <v/>
      </c>
      <c r="AO56" s="21" t="str">
        <f>results!AO54</f>
        <v/>
      </c>
      <c r="AP56" s="21" t="str">
        <f>results!AP54</f>
        <v/>
      </c>
      <c r="AQ56" s="21" t="str">
        <f>results!AQ54</f>
        <v>training expert</v>
      </c>
      <c r="AR56">
        <f>results!AR54</f>
        <v>3</v>
      </c>
      <c r="AS56">
        <f>results!AS54</f>
        <v>2</v>
      </c>
      <c r="AT56">
        <f>IF(results!AT54="Low",0,IF(results!AT54="High",4,2))</f>
        <v>2</v>
      </c>
      <c r="AU56" s="7" t="str">
        <f>results!AU54</f>
        <v>Tangentially relevant backgrounds</v>
      </c>
      <c r="AV56" s="7" t="str">
        <f>results!AV54</f>
        <v>High (&gt;200 M)</v>
      </c>
      <c r="AW56" s="7" t="str">
        <f>results!AW54</f>
        <v>No technological barriers</v>
      </c>
      <c r="AX56" s="7" t="str">
        <f>results!AX54</f>
        <v>Logical and well planned but no provenance</v>
      </c>
      <c r="AY56" s="7" t="str">
        <f>results!AY54</f>
        <v>Imminent revenue in 6-12m</v>
      </c>
      <c r="AZ56" s="7" t="str">
        <f>results!AZ54</f>
        <v>Differentiated and strong product-market fit</v>
      </c>
      <c r="BA56" t="str">
        <f>results!BA54</f>
        <v>the current business model is only a stepping stone for a much bigger idea I believe, but they would need to invest into AI technology to deliver a real personalised learning experience. They also will sit on a huge data base of how students learn and what makes content successful, they need to think how to leverage that additionally</v>
      </c>
      <c r="BB56" t="str">
        <f>results!BB54</f>
        <v>2018-01-25 07:25:22</v>
      </c>
      <c r="BC56" t="str">
        <f>results!BC54</f>
        <v>2018-01-25 07:32:11</v>
      </c>
      <c r="BD56" t="str">
        <f>results!BD54</f>
        <v>919b1a27bf</v>
      </c>
      <c r="BE56" s="60">
        <f t="shared" si="1"/>
        <v>2.2250000000000005</v>
      </c>
    </row>
    <row r="57" spans="1:57" x14ac:dyDescent="0.2">
      <c r="C57" t="str">
        <f>results!C55</f>
        <v>Triputhao</v>
      </c>
      <c r="D57">
        <f>results!D55</f>
        <v>3</v>
      </c>
      <c r="E57">
        <f>results!E55</f>
        <v>2</v>
      </c>
      <c r="F57">
        <f>results!F55</f>
        <v>3</v>
      </c>
      <c r="G57">
        <f>results!G55</f>
        <v>1</v>
      </c>
      <c r="H57" s="7" t="str">
        <f>results!H55</f>
        <v>Medium</v>
      </c>
      <c r="I57" s="14" t="str">
        <f>results!I55</f>
        <v>Low</v>
      </c>
      <c r="J57" s="15" t="str">
        <f>results!J55</f>
        <v/>
      </c>
      <c r="K57" s="15" t="str">
        <f>results!K55</f>
        <v/>
      </c>
      <c r="L57" s="15" t="str">
        <f>results!L55</f>
        <v/>
      </c>
      <c r="M57" s="15" t="str">
        <f>results!M55</f>
        <v/>
      </c>
      <c r="N57" s="16" t="str">
        <f>results!N55</f>
        <v>getting a lot of cab drivers and agents on the site</v>
      </c>
      <c r="O57" s="7" t="str">
        <f>results!O55</f>
        <v>Medium(12-24 Months)</v>
      </c>
      <c r="P57" s="21" t="str">
        <f>results!P55</f>
        <v>Home Country</v>
      </c>
      <c r="Q57" s="21" t="str">
        <f>results!Q55</f>
        <v/>
      </c>
      <c r="R57" s="21" t="str">
        <f>results!R55</f>
        <v>Some Free Customers</v>
      </c>
      <c r="S57" s="21" t="str">
        <f>results!S55</f>
        <v/>
      </c>
      <c r="T57" s="21" t="str">
        <f>results!T55</f>
        <v/>
      </c>
      <c r="U57" s="21" t="str">
        <f>results!U55</f>
        <v/>
      </c>
      <c r="V57" s="21" t="str">
        <f>results!V55</f>
        <v/>
      </c>
      <c r="W57" t="str">
        <f>results!W55</f>
        <v>0</v>
      </c>
      <c r="X57">
        <f>IF(results!X55="Yes",1,0)</f>
        <v>1</v>
      </c>
      <c r="Y57" t="str">
        <f>results!Y55</f>
        <v/>
      </c>
      <c r="Z57" s="14" t="str">
        <f>results!Z55</f>
        <v>A with another provider coming into the market</v>
      </c>
      <c r="AA57">
        <f>results!AA55</f>
        <v>3</v>
      </c>
      <c r="AB57">
        <f>results!AB55</f>
        <v>3</v>
      </c>
      <c r="AC57">
        <f>IF(results!AC55="Low",0,IF(results!AC55="High",4,2))</f>
        <v>4</v>
      </c>
      <c r="AD57">
        <f>IF(results!AD55="Low",0,IF(results!AD55="High",4,2))</f>
        <v>4</v>
      </c>
      <c r="AE57" s="21" t="str">
        <f>results!AE55</f>
        <v>first to market</v>
      </c>
      <c r="AF57">
        <f>results!AF55</f>
        <v>3</v>
      </c>
      <c r="AG57" s="21" t="str">
        <f>results!AG55</f>
        <v/>
      </c>
      <c r="AH57" s="21" t="str">
        <f>results!AH55</f>
        <v/>
      </c>
      <c r="AI57" s="21" t="str">
        <f>results!AI55</f>
        <v/>
      </c>
      <c r="AJ57" s="21" t="str">
        <f>results!AJ55</f>
        <v/>
      </c>
      <c r="AK57" s="21" t="str">
        <f>results!AK55</f>
        <v/>
      </c>
      <c r="AL57" s="21" t="str">
        <f>results!AL55</f>
        <v>managing cost of aquisition</v>
      </c>
      <c r="AM57" s="21" t="str">
        <f>results!AM55</f>
        <v/>
      </c>
      <c r="AN57" s="21" t="str">
        <f>results!AN55</f>
        <v/>
      </c>
      <c r="AO57" s="21" t="str">
        <f>results!AO55</f>
        <v/>
      </c>
      <c r="AP57" s="21" t="str">
        <f>results!AP55</f>
        <v/>
      </c>
      <c r="AQ57" s="21" t="str">
        <f>results!AQ55</f>
        <v>data analystics</v>
      </c>
      <c r="AR57">
        <f>results!AR55</f>
        <v>3</v>
      </c>
      <c r="AS57">
        <f>results!AS55</f>
        <v>3</v>
      </c>
      <c r="AT57">
        <f>IF(results!AT55="Low",0,IF(results!AT55="High",4,2))</f>
        <v>2</v>
      </c>
      <c r="AU57" s="7" t="str">
        <f>results!AU55</f>
        <v>Highly relevant backgrounds</v>
      </c>
      <c r="AV57" s="7" t="str">
        <f>results!AV55</f>
        <v>High (&gt;200 M)</v>
      </c>
      <c r="AW57" s="7" t="str">
        <f>results!AW55</f>
        <v>No technological barriers</v>
      </c>
      <c r="AX57" s="7" t="str">
        <f>results!AX55</f>
        <v>Well planned and provides successful strategy</v>
      </c>
      <c r="AY57" s="7" t="str">
        <f>results!AY55</f>
        <v>Imminent revenue in 6-12m</v>
      </c>
      <c r="AZ57" s="7" t="str">
        <f>results!AZ55</f>
        <v>Differentiated and strong product-market fit</v>
      </c>
      <c r="BA57" t="str">
        <f>results!BA55</f>
        <v>I like their idea as they even help taxi drivers to get better paid and secure more income. India internal travel is a huge market of 12 bn US. The team has a good strategic advisor and have a clear focus. but overall outlook isn't exciting yet</v>
      </c>
      <c r="BB57" t="str">
        <f>results!BB55</f>
        <v>2018-01-26 05:13:45</v>
      </c>
      <c r="BC57" t="str">
        <f>results!BC55</f>
        <v>2018-01-26 05:20:45</v>
      </c>
      <c r="BD57" t="str">
        <f>results!BD55</f>
        <v>919b1a27bf</v>
      </c>
      <c r="BE57" s="60">
        <f t="shared" ref="BE57:BE63" si="2">SUMPRODUCT(D$4:AT$4,D57:AT57)</f>
        <v>2.6750000000000003</v>
      </c>
    </row>
    <row r="58" spans="1:57" x14ac:dyDescent="0.2">
      <c r="C58" t="str">
        <f>results!C56</f>
        <v>Fittree</v>
      </c>
      <c r="D58">
        <f>results!D56</f>
        <v>4</v>
      </c>
      <c r="E58">
        <f>results!E56</f>
        <v>3</v>
      </c>
      <c r="F58">
        <f>results!F56</f>
        <v>4</v>
      </c>
      <c r="G58">
        <f>results!G56</f>
        <v>2</v>
      </c>
      <c r="H58" s="7" t="str">
        <f>results!H56</f>
        <v>High (Likely to be in top 3 in 24 months time)</v>
      </c>
      <c r="I58" s="14" t="str">
        <f>results!I56</f>
        <v>Medium</v>
      </c>
      <c r="J58" s="15" t="str">
        <f>results!J56</f>
        <v/>
      </c>
      <c r="K58" s="15" t="str">
        <f>results!K56</f>
        <v>Superior Quality</v>
      </c>
      <c r="L58" s="15" t="str">
        <f>results!L56</f>
        <v/>
      </c>
      <c r="M58" s="15" t="str">
        <f>results!M56</f>
        <v/>
      </c>
      <c r="N58" s="16" t="str">
        <f>results!N56</f>
        <v/>
      </c>
      <c r="O58" s="7" t="str">
        <f>results!O56</f>
        <v>High(&gt;24 Months)</v>
      </c>
      <c r="P58" s="21" t="str">
        <f>results!P56</f>
        <v>Pan Asia</v>
      </c>
      <c r="Q58" s="21" t="str">
        <f>results!Q56</f>
        <v/>
      </c>
      <c r="R58" s="21" t="str">
        <f>results!R56</f>
        <v/>
      </c>
      <c r="S58" s="21" t="str">
        <f>results!S56</f>
        <v/>
      </c>
      <c r="T58" s="21" t="str">
        <f>results!T56</f>
        <v>Some Paid Customers</v>
      </c>
      <c r="U58" s="21" t="str">
        <f>results!U56</f>
        <v/>
      </c>
      <c r="V58" s="21" t="str">
        <f>results!V56</f>
        <v/>
      </c>
      <c r="W58" t="str">
        <f>results!W56</f>
        <v>1</v>
      </c>
      <c r="X58">
        <f>IF(results!X56="Yes",1,0)</f>
        <v>0</v>
      </c>
      <c r="Y58" t="str">
        <f>results!Y56</f>
        <v>could be better defined</v>
      </c>
      <c r="Z58" s="14" t="str">
        <f>results!Z56</f>
        <v>C and D</v>
      </c>
      <c r="AA58">
        <f>results!AA56</f>
        <v>3</v>
      </c>
      <c r="AB58">
        <f>results!AB56</f>
        <v>3</v>
      </c>
      <c r="AC58">
        <f>IF(results!AC56="Low",0,IF(results!AC56="High",4,2))</f>
        <v>4</v>
      </c>
      <c r="AD58">
        <f>IF(results!AD56="Low",0,IF(results!AD56="High",4,2))</f>
        <v>4</v>
      </c>
      <c r="AE58" s="21" t="str">
        <f>results!AE56</f>
        <v>first to market with a strong idea</v>
      </c>
      <c r="AF58">
        <f>results!AF56</f>
        <v>4</v>
      </c>
      <c r="AG58" s="21" t="str">
        <f>results!AG56</f>
        <v/>
      </c>
      <c r="AH58" s="21" t="str">
        <f>results!AH56</f>
        <v/>
      </c>
      <c r="AI58" s="21" t="str">
        <f>results!AI56</f>
        <v/>
      </c>
      <c r="AJ58" s="21" t="str">
        <f>results!AJ56</f>
        <v/>
      </c>
      <c r="AK58" s="21" t="str">
        <f>results!AK56</f>
        <v/>
      </c>
      <c r="AL58" s="21" t="str">
        <f>results!AL56</f>
        <v xml:space="preserve">potentially finance </v>
      </c>
      <c r="AM58" s="21" t="str">
        <f>results!AM56</f>
        <v/>
      </c>
      <c r="AN58" s="21" t="str">
        <f>results!AN56</f>
        <v/>
      </c>
      <c r="AO58" s="21" t="str">
        <f>results!AO56</f>
        <v/>
      </c>
      <c r="AP58" s="21" t="str">
        <f>results!AP56</f>
        <v>Fund Raise</v>
      </c>
      <c r="AQ58" s="21" t="str">
        <f>results!AQ56</f>
        <v>none in the moment</v>
      </c>
      <c r="AR58">
        <f>results!AR56</f>
        <v>3</v>
      </c>
      <c r="AS58">
        <f>results!AS56</f>
        <v>3</v>
      </c>
      <c r="AT58">
        <f>IF(results!AT56="Low",0,IF(results!AT56="High",4,2))</f>
        <v>2</v>
      </c>
      <c r="AU58" s="7" t="str">
        <f>results!AU56</f>
        <v>Tangentially relevant backgrounds</v>
      </c>
      <c r="AV58" s="7" t="str">
        <f>results!AV56</f>
        <v>High (&gt;200 M)</v>
      </c>
      <c r="AW58" s="7" t="str">
        <f>results!AW56</f>
        <v>Differentiated but not defensible</v>
      </c>
      <c r="AX58" s="7" t="str">
        <f>results!AX56</f>
        <v>Well planned and provides successful strategy</v>
      </c>
      <c r="AY58" s="7" t="str">
        <f>results!AY56</f>
        <v>Steady revenues with need to scale</v>
      </c>
      <c r="AZ58" s="7" t="str">
        <f>results!AZ56</f>
        <v>Differentiated and strong product-market fit</v>
      </c>
      <c r="BA58" t="str">
        <f>results!BA56</f>
        <v>there is clearly a need for healthy food delivery and people are willing to pay for this. i like the idea that all the food will be developed by a nutritionist and can be customised. Finding kitchen partners with spare capacity and scaling their logistic system will be a challenge for growth especially as the net profit margin is around 12%</v>
      </c>
      <c r="BB58" t="str">
        <f>results!BB56</f>
        <v>2018-01-26 05:20:58</v>
      </c>
      <c r="BC58" t="str">
        <f>results!BC56</f>
        <v>2018-01-26 05:27:27</v>
      </c>
      <c r="BD58" t="str">
        <f>results!BD56</f>
        <v>919b1a27bf</v>
      </c>
      <c r="BE58" s="60">
        <f t="shared" si="2"/>
        <v>2.9</v>
      </c>
    </row>
    <row r="59" spans="1:57" x14ac:dyDescent="0.2">
      <c r="C59" t="str">
        <f>results!C57</f>
        <v>Discount monkey</v>
      </c>
      <c r="D59">
        <f>results!D57</f>
        <v>2</v>
      </c>
      <c r="E59">
        <f>results!E57</f>
        <v>2</v>
      </c>
      <c r="F59">
        <f>results!F57</f>
        <v>3</v>
      </c>
      <c r="G59">
        <f>results!G57</f>
        <v>1</v>
      </c>
      <c r="H59" s="7" t="str">
        <f>results!H57</f>
        <v>Low(Unlikely to be in top 10 in their category)</v>
      </c>
      <c r="I59" s="14" t="str">
        <f>results!I57</f>
        <v>Medium</v>
      </c>
      <c r="J59" s="15" t="str">
        <f>results!J57</f>
        <v/>
      </c>
      <c r="K59" s="15" t="str">
        <f>results!K57</f>
        <v/>
      </c>
      <c r="L59" s="15" t="str">
        <f>results!L57</f>
        <v/>
      </c>
      <c r="M59" s="15" t="str">
        <f>results!M57</f>
        <v/>
      </c>
      <c r="N59" s="16" t="str">
        <f>results!N57</f>
        <v>getting as many brands/retailer on the platform and then users to download the APP</v>
      </c>
      <c r="O59" s="7" t="str">
        <f>results!O57</f>
        <v>Medium(12-24 Months)</v>
      </c>
      <c r="P59" s="21" t="str">
        <f>results!P57</f>
        <v>Home Country</v>
      </c>
      <c r="Q59" s="21" t="str">
        <f>results!Q57</f>
        <v/>
      </c>
      <c r="R59" s="21" t="str">
        <f>results!R57</f>
        <v>Some Free Customers</v>
      </c>
      <c r="S59" s="21" t="str">
        <f>results!S57</f>
        <v/>
      </c>
      <c r="T59" s="21" t="str">
        <f>results!T57</f>
        <v/>
      </c>
      <c r="U59" s="21" t="str">
        <f>results!U57</f>
        <v/>
      </c>
      <c r="V59" s="21" t="str">
        <f>results!V57</f>
        <v/>
      </c>
      <c r="W59" t="str">
        <f>results!W57</f>
        <v>0</v>
      </c>
      <c r="X59">
        <f>IF(results!X57="Yes",1,0)</f>
        <v>1</v>
      </c>
      <c r="Y59" t="str">
        <f>results!Y57</f>
        <v/>
      </c>
      <c r="Z59" s="14" t="str">
        <f>results!Z57</f>
        <v>B</v>
      </c>
      <c r="AA59">
        <f>results!AA57</f>
        <v>2</v>
      </c>
      <c r="AB59">
        <f>results!AB57</f>
        <v>3</v>
      </c>
      <c r="AC59">
        <f>IF(results!AC57="Low",0,IF(results!AC57="High",4,2))</f>
        <v>2</v>
      </c>
      <c r="AD59">
        <f>IF(results!AD57="Low",0,IF(results!AD57="High",4,2))</f>
        <v>2</v>
      </c>
      <c r="AE59" s="21" t="str">
        <f>results!AE57</f>
        <v>first to market in India</v>
      </c>
      <c r="AF59">
        <f>results!AF57</f>
        <v>3</v>
      </c>
      <c r="AG59" s="21" t="str">
        <f>results!AG57</f>
        <v/>
      </c>
      <c r="AH59" s="21" t="str">
        <f>results!AH57</f>
        <v/>
      </c>
      <c r="AI59" s="21" t="str">
        <f>results!AI57</f>
        <v/>
      </c>
      <c r="AJ59" s="21" t="str">
        <f>results!AJ57</f>
        <v/>
      </c>
      <c r="AK59" s="21" t="str">
        <f>results!AK57</f>
        <v>Marketing</v>
      </c>
      <c r="AL59" s="21" t="str">
        <f>results!AL57</f>
        <v/>
      </c>
      <c r="AM59" s="21" t="str">
        <f>results!AM57</f>
        <v/>
      </c>
      <c r="AN59" s="21" t="str">
        <f>results!AN57</f>
        <v>Marketing</v>
      </c>
      <c r="AO59" s="21" t="str">
        <f>results!AO57</f>
        <v/>
      </c>
      <c r="AP59" s="21" t="str">
        <f>results!AP57</f>
        <v/>
      </c>
      <c r="AQ59" s="21" t="str">
        <f>results!AQ57</f>
        <v/>
      </c>
      <c r="AR59">
        <f>results!AR57</f>
        <v>2</v>
      </c>
      <c r="AS59">
        <f>results!AS57</f>
        <v>3</v>
      </c>
      <c r="AT59">
        <f>IF(results!AT57="Low",0,IF(results!AT57="High",4,2))</f>
        <v>2</v>
      </c>
      <c r="AU59" s="7" t="str">
        <f>results!AU57</f>
        <v>Tangentially relevant backgrounds</v>
      </c>
      <c r="AV59" s="7" t="str">
        <f>results!AV57</f>
        <v>High (&gt;200 M)</v>
      </c>
      <c r="AW59" s="7" t="str">
        <f>results!AW57</f>
        <v>No technological barriers</v>
      </c>
      <c r="AX59" s="7" t="str">
        <f>results!AX57</f>
        <v>Well planned and provides successful strategy</v>
      </c>
      <c r="AY59" s="7" t="str">
        <f>results!AY57</f>
        <v>Imminent revenue in 6-12m</v>
      </c>
      <c r="AZ59" s="7" t="str">
        <f>results!AZ57</f>
        <v>Unique product but lacking fit</v>
      </c>
      <c r="BA59" t="str">
        <f>results!BA57</f>
        <v>as the advertising market is so scattered I understand that retailers jump on this platform to reach out to more customers. The overall idea isn't bad but lacks some consumer engagement. I can see it as a Pinterest for discounts, so there has to be a way to make it more personalized potentially. they need to add an e-commerce link, which they plan in the future. Overall good idea, but needs some help to finetune and strengthen it.</v>
      </c>
      <c r="BB59" t="str">
        <f>results!BB57</f>
        <v>2018-01-26 05:27:38</v>
      </c>
      <c r="BC59" t="str">
        <f>results!BC57</f>
        <v>2018-01-26 05:33:09</v>
      </c>
      <c r="BD59" t="str">
        <f>results!BD57</f>
        <v>919b1a27bf</v>
      </c>
      <c r="BE59" s="60">
        <f t="shared" si="2"/>
        <v>2.125</v>
      </c>
    </row>
    <row r="60" spans="1:57" x14ac:dyDescent="0.2">
      <c r="C60" t="str">
        <f>results!C58</f>
        <v>Superfan</v>
      </c>
      <c r="D60">
        <f>results!D58</f>
        <v>3</v>
      </c>
      <c r="E60">
        <f>results!E58</f>
        <v>3</v>
      </c>
      <c r="F60">
        <f>results!F58</f>
        <v>4</v>
      </c>
      <c r="G60">
        <f>results!G58</f>
        <v>3</v>
      </c>
      <c r="H60" s="7" t="str">
        <f>results!H58</f>
        <v>Medium</v>
      </c>
      <c r="I60" s="14" t="str">
        <f>results!I58</f>
        <v>Medium</v>
      </c>
      <c r="J60" s="15" t="str">
        <f>results!J58</f>
        <v/>
      </c>
      <c r="K60" s="15" t="str">
        <f>results!K58</f>
        <v/>
      </c>
      <c r="L60" s="15" t="str">
        <f>results!L58</f>
        <v/>
      </c>
      <c r="M60" s="15" t="str">
        <f>results!M58</f>
        <v/>
      </c>
      <c r="N60" s="16" t="str">
        <f>results!N58</f>
        <v>getting lots of business to sign up on platform</v>
      </c>
      <c r="O60" s="7" t="str">
        <f>results!O58</f>
        <v>Medium(12-24 Months)</v>
      </c>
      <c r="P60" s="21" t="str">
        <f>results!P58</f>
        <v>Global</v>
      </c>
      <c r="Q60" s="21" t="str">
        <f>results!Q58</f>
        <v/>
      </c>
      <c r="R60" s="21" t="str">
        <f>results!R58</f>
        <v/>
      </c>
      <c r="S60" s="21" t="str">
        <f>results!S58</f>
        <v/>
      </c>
      <c r="T60" s="21" t="str">
        <f>results!T58</f>
        <v>Some Paid Customers</v>
      </c>
      <c r="U60" s="21" t="str">
        <f>results!U58</f>
        <v/>
      </c>
      <c r="V60" s="21" t="str">
        <f>results!V58</f>
        <v/>
      </c>
      <c r="W60" t="str">
        <f>results!W58</f>
        <v>0</v>
      </c>
      <c r="X60">
        <f>IF(results!X58="Yes",1,0)</f>
        <v>0</v>
      </c>
      <c r="Y60" t="str">
        <f>results!Y58</f>
        <v/>
      </c>
      <c r="Z60" s="14" t="str">
        <f>results!Z58</f>
        <v>D</v>
      </c>
      <c r="AA60">
        <f>results!AA58</f>
        <v>3</v>
      </c>
      <c r="AB60">
        <f>results!AB58</f>
        <v>2</v>
      </c>
      <c r="AC60">
        <f>IF(results!AC58="Low",0,IF(results!AC58="High",4,2))</f>
        <v>2</v>
      </c>
      <c r="AD60">
        <f>IF(results!AD58="Low",0,IF(results!AD58="High",4,2))</f>
        <v>2</v>
      </c>
      <c r="AE60" s="21" t="str">
        <f>results!AE58</f>
        <v>good idea as companies try to reach out with more personalized messaging strategy</v>
      </c>
      <c r="AF60">
        <f>results!AF58</f>
        <v>3</v>
      </c>
      <c r="AG60" s="21" t="str">
        <f>results!AG58</f>
        <v/>
      </c>
      <c r="AH60" s="21" t="str">
        <f>results!AH58</f>
        <v/>
      </c>
      <c r="AI60" s="21" t="str">
        <f>results!AI58</f>
        <v/>
      </c>
      <c r="AJ60" s="21" t="str">
        <f>results!AJ58</f>
        <v/>
      </c>
      <c r="AK60" s="21" t="str">
        <f>results!AK58</f>
        <v/>
      </c>
      <c r="AL60" s="21" t="str">
        <f>results!AL58</f>
        <v>business strategy</v>
      </c>
      <c r="AM60" s="21" t="str">
        <f>results!AM58</f>
        <v/>
      </c>
      <c r="AN60" s="21" t="str">
        <f>results!AN58</f>
        <v/>
      </c>
      <c r="AO60" s="21" t="str">
        <f>results!AO58</f>
        <v/>
      </c>
      <c r="AP60" s="21" t="str">
        <f>results!AP58</f>
        <v/>
      </c>
      <c r="AQ60" s="21" t="str">
        <f>results!AQ58</f>
        <v>none in the moment</v>
      </c>
      <c r="AR60">
        <f>results!AR58</f>
        <v>2</v>
      </c>
      <c r="AS60">
        <f>results!AS58</f>
        <v>2</v>
      </c>
      <c r="AT60">
        <f>IF(results!AT58="Low",0,IF(results!AT58="High",4,2))</f>
        <v>2</v>
      </c>
      <c r="AU60" s="7" t="str">
        <f>results!AU58</f>
        <v>Tangentially relevant backgrounds</v>
      </c>
      <c r="AV60" s="7" t="str">
        <f>results!AV58</f>
        <v>High (&gt;200 M)</v>
      </c>
      <c r="AW60" s="7" t="str">
        <f>results!AW58</f>
        <v>Differentiated but not defensible</v>
      </c>
      <c r="AX60" s="7" t="str">
        <f>results!AX58</f>
        <v>Logical and well planned but no provenance</v>
      </c>
      <c r="AY60" s="7" t="str">
        <f>results!AY58</f>
        <v>Steady revenues with need to scale</v>
      </c>
      <c r="AZ60" s="7" t="str">
        <f>results!AZ58</f>
        <v>Differentiated and strong product-market fit</v>
      </c>
      <c r="BA60" t="str">
        <f>results!BA58</f>
        <v xml:space="preserve">this feels like a social listening tool that can do 'google analytics' over several social platforms and can segment the consumers into lukewarm friends to super fans and allows brands to reach out with personalised messaging strategies. not a bad idea and they show traction but not sure how differentiated and how easy to copy </v>
      </c>
      <c r="BB60" t="str">
        <f>results!BB58</f>
        <v>2018-01-26 05:33:30</v>
      </c>
      <c r="BC60" t="str">
        <f>results!BC58</f>
        <v>2018-01-26 05:40:49</v>
      </c>
      <c r="BD60" t="str">
        <f>results!BD58</f>
        <v>919b1a27bf</v>
      </c>
      <c r="BE60" s="60">
        <f t="shared" si="2"/>
        <v>2.2250000000000001</v>
      </c>
    </row>
    <row r="61" spans="1:57" x14ac:dyDescent="0.2">
      <c r="C61" t="str">
        <f>results!C59</f>
        <v>Repup</v>
      </c>
      <c r="D61">
        <f>results!D59</f>
        <v>4</v>
      </c>
      <c r="E61">
        <f>results!E59</f>
        <v>4</v>
      </c>
      <c r="F61">
        <f>results!F59</f>
        <v>4</v>
      </c>
      <c r="G61">
        <f>results!G59</f>
        <v>4</v>
      </c>
      <c r="H61" s="7" t="str">
        <f>results!H59</f>
        <v>High (Likely to be in top 3 in 24 months time)</v>
      </c>
      <c r="I61" s="14" t="str">
        <f>results!I59</f>
        <v>Medium</v>
      </c>
      <c r="J61" s="15" t="str">
        <f>results!J59</f>
        <v/>
      </c>
      <c r="K61" s="15" t="str">
        <f>results!K59</f>
        <v/>
      </c>
      <c r="L61" s="15" t="str">
        <f>results!L59</f>
        <v>Distribution Leverage</v>
      </c>
      <c r="M61" s="15" t="str">
        <f>results!M59</f>
        <v/>
      </c>
      <c r="N61" s="16" t="str">
        <f>results!N59</f>
        <v/>
      </c>
      <c r="O61" s="7" t="str">
        <f>results!O59</f>
        <v>Medium(12-24 Months)</v>
      </c>
      <c r="P61" s="21" t="str">
        <f>results!P59</f>
        <v>Global</v>
      </c>
      <c r="Q61" s="21" t="str">
        <f>results!Q59</f>
        <v/>
      </c>
      <c r="R61" s="21" t="str">
        <f>results!R59</f>
        <v/>
      </c>
      <c r="S61" s="21" t="str">
        <f>results!S59</f>
        <v/>
      </c>
      <c r="T61" s="21" t="str">
        <f>results!T59</f>
        <v/>
      </c>
      <c r="U61" s="21" t="str">
        <f>results!U59</f>
        <v>Growing Fast</v>
      </c>
      <c r="V61" s="21" t="str">
        <f>results!V59</f>
        <v/>
      </c>
      <c r="W61" t="str">
        <f>results!W59</f>
        <v>1</v>
      </c>
      <c r="X61">
        <f>IF(results!X59="Yes",1,0)</f>
        <v>1</v>
      </c>
      <c r="Y61" t="str">
        <f>results!Y59</f>
        <v/>
      </c>
      <c r="Z61" s="14" t="str">
        <f>results!Z59</f>
        <v>c</v>
      </c>
      <c r="AA61">
        <f>results!AA59</f>
        <v>4</v>
      </c>
      <c r="AB61">
        <f>results!AB59</f>
        <v>4</v>
      </c>
      <c r="AC61">
        <f>IF(results!AC59="Low",0,IF(results!AC59="High",4,2))</f>
        <v>4</v>
      </c>
      <c r="AD61">
        <f>IF(results!AD59="Low",0,IF(results!AD59="High",4,2))</f>
        <v>2</v>
      </c>
      <c r="AE61" s="21" t="str">
        <f>results!AE59</f>
        <v>established in the market</v>
      </c>
      <c r="AF61">
        <f>results!AF59</f>
        <v>4</v>
      </c>
      <c r="AG61" s="21" t="str">
        <f>results!AG59</f>
        <v/>
      </c>
      <c r="AH61" s="21" t="str">
        <f>results!AH59</f>
        <v/>
      </c>
      <c r="AI61" s="21" t="str">
        <f>results!AI59</f>
        <v/>
      </c>
      <c r="AJ61" s="21" t="str">
        <f>results!AJ59</f>
        <v/>
      </c>
      <c r="AK61" s="21" t="str">
        <f>results!AK59</f>
        <v/>
      </c>
      <c r="AL61" s="21" t="str">
        <f>results!AL59</f>
        <v>none for my knowledge</v>
      </c>
      <c r="AM61" s="21" t="str">
        <f>results!AM59</f>
        <v/>
      </c>
      <c r="AN61" s="21" t="str">
        <f>results!AN59</f>
        <v/>
      </c>
      <c r="AO61" s="21" t="str">
        <f>results!AO59</f>
        <v/>
      </c>
      <c r="AP61" s="21" t="str">
        <f>results!AP59</f>
        <v/>
      </c>
      <c r="AQ61" s="21" t="str">
        <f>results!AQ59</f>
        <v>none</v>
      </c>
      <c r="AR61">
        <f>results!AR59</f>
        <v>4</v>
      </c>
      <c r="AS61">
        <f>results!AS59</f>
        <v>4</v>
      </c>
      <c r="AT61">
        <f>IF(results!AT59="Low",0,IF(results!AT59="High",4,2))</f>
        <v>4</v>
      </c>
      <c r="AU61" s="7" t="str">
        <f>results!AU59</f>
        <v>Highly relevant backgrounds</v>
      </c>
      <c r="AV61" s="7" t="str">
        <f>results!AV59</f>
        <v>High (&gt;200 M)</v>
      </c>
      <c r="AW61" s="7" t="str">
        <f>results!AW59</f>
        <v>Defensible and unique tech advantages</v>
      </c>
      <c r="AX61" s="7" t="str">
        <f>results!AX59</f>
        <v>Well planned and provides successful strategy</v>
      </c>
      <c r="AY61" s="7" t="str">
        <f>results!AY59</f>
        <v>Early in revenue cycle - 12-24 months to stable revenues</v>
      </c>
      <c r="AZ61" s="7" t="str">
        <f>results!AZ59</f>
        <v>Differentiated and strong product-market fit</v>
      </c>
      <c r="BA61" t="str">
        <f>results!BA59</f>
        <v>great product  to measure the full customer experience in the hospitality industry and manage customer satisfaction</v>
      </c>
      <c r="BB61" t="str">
        <f>results!BB59</f>
        <v>2018-01-27 07:36:12</v>
      </c>
      <c r="BC61" t="str">
        <f>results!BC59</f>
        <v>2018-01-27 07:41:43</v>
      </c>
      <c r="BD61" t="str">
        <f>results!BD59</f>
        <v>919b1a27bf</v>
      </c>
      <c r="BE61" s="60">
        <f t="shared" si="2"/>
        <v>3.5500000000000007</v>
      </c>
    </row>
    <row r="62" spans="1:57" x14ac:dyDescent="0.2">
      <c r="C62" t="str">
        <f>results!C60</f>
        <v>CoPro</v>
      </c>
      <c r="D62">
        <f>results!D60</f>
        <v>3</v>
      </c>
      <c r="E62">
        <f>results!E60</f>
        <v>3</v>
      </c>
      <c r="F62">
        <f>results!F60</f>
        <v>3</v>
      </c>
      <c r="G62">
        <f>results!G60</f>
        <v>3</v>
      </c>
      <c r="H62" s="7" t="str">
        <f>results!H60</f>
        <v>Medium</v>
      </c>
      <c r="I62" s="14" t="str">
        <f>results!I60</f>
        <v>Medium</v>
      </c>
      <c r="J62" s="15" t="str">
        <f>results!J60</f>
        <v/>
      </c>
      <c r="K62" s="15" t="str">
        <f>results!K60</f>
        <v/>
      </c>
      <c r="L62" s="15" t="str">
        <f>results!L60</f>
        <v/>
      </c>
      <c r="M62" s="15" t="str">
        <f>results!M60</f>
        <v/>
      </c>
      <c r="N62" s="16" t="str">
        <f>results!N60</f>
        <v>sign up of relevant start ups and influencers</v>
      </c>
      <c r="O62" s="7" t="str">
        <f>results!O60</f>
        <v>Medium(12-24 Months)</v>
      </c>
      <c r="P62" s="21" t="str">
        <f>results!P60</f>
        <v>Pan Asia</v>
      </c>
      <c r="Q62" s="21" t="str">
        <f>results!Q60</f>
        <v/>
      </c>
      <c r="R62" s="21" t="str">
        <f>results!R60</f>
        <v/>
      </c>
      <c r="S62" s="21" t="str">
        <f>results!S60</f>
        <v/>
      </c>
      <c r="T62" s="21" t="str">
        <f>results!T60</f>
        <v>Some Paid Customers</v>
      </c>
      <c r="U62" s="21" t="str">
        <f>results!U60</f>
        <v/>
      </c>
      <c r="V62" s="21" t="str">
        <f>results!V60</f>
        <v/>
      </c>
      <c r="W62" t="str">
        <f>results!W60</f>
        <v>0</v>
      </c>
      <c r="X62">
        <f>IF(results!X60="Yes",1,0)</f>
        <v>1</v>
      </c>
      <c r="Y62" t="str">
        <f>results!Y60</f>
        <v/>
      </c>
      <c r="Z62" s="14" t="str">
        <f>results!Z60</f>
        <v>D</v>
      </c>
      <c r="AA62">
        <f>results!AA60</f>
        <v>3</v>
      </c>
      <c r="AB62">
        <f>results!AB60</f>
        <v>2</v>
      </c>
      <c r="AC62">
        <f>IF(results!AC60="Low",0,IF(results!AC60="High",4,2))</f>
        <v>2</v>
      </c>
      <c r="AD62">
        <f>IF(results!AD60="Low",0,IF(results!AD60="High",4,2))</f>
        <v>2</v>
      </c>
      <c r="AE62" s="21" t="str">
        <f>results!AE60</f>
        <v>they building their business on community grass route drivers and transparency</v>
      </c>
      <c r="AF62">
        <f>results!AF60</f>
        <v>3</v>
      </c>
      <c r="AG62" s="21" t="str">
        <f>results!AG60</f>
        <v/>
      </c>
      <c r="AH62" s="21" t="str">
        <f>results!AH60</f>
        <v/>
      </c>
      <c r="AI62" s="21" t="str">
        <f>results!AI60</f>
        <v/>
      </c>
      <c r="AJ62" s="21" t="str">
        <f>results!AJ60</f>
        <v>Business Dev</v>
      </c>
      <c r="AK62" s="21" t="str">
        <f>results!AK60</f>
        <v/>
      </c>
      <c r="AL62" s="21" t="str">
        <f>results!AL60</f>
        <v/>
      </c>
      <c r="AM62" s="21" t="str">
        <f>results!AM60</f>
        <v/>
      </c>
      <c r="AN62" s="21" t="str">
        <f>results!AN60</f>
        <v/>
      </c>
      <c r="AO62" s="21" t="str">
        <f>results!AO60</f>
        <v>Biz Dev</v>
      </c>
      <c r="AP62" s="21" t="str">
        <f>results!AP60</f>
        <v/>
      </c>
      <c r="AQ62" s="21" t="str">
        <f>results!AQ60</f>
        <v/>
      </c>
      <c r="AR62">
        <f>results!AR60</f>
        <v>3</v>
      </c>
      <c r="AS62">
        <f>results!AS60</f>
        <v>3</v>
      </c>
      <c r="AT62">
        <f>IF(results!AT60="Low",0,IF(results!AT60="High",4,2))</f>
        <v>2</v>
      </c>
      <c r="AU62" s="7" t="str">
        <f>results!AU60</f>
        <v>Tangentially relevant backgrounds</v>
      </c>
      <c r="AV62" s="7" t="str">
        <f>results!AV60</f>
        <v>High (&gt;200 M)</v>
      </c>
      <c r="AW62" s="7" t="str">
        <f>results!AW60</f>
        <v>Defensible and unique tech advantages</v>
      </c>
      <c r="AX62" s="7" t="str">
        <f>results!AX60</f>
        <v>Logical and well planned but no provenance</v>
      </c>
      <c r="AY62" s="7" t="str">
        <f>results!AY60</f>
        <v>Steady revenues with need to scale</v>
      </c>
      <c r="AZ62" s="7" t="str">
        <f>results!AZ60</f>
        <v>Differentiated and strong product-market fit</v>
      </c>
      <c r="BA62" t="str">
        <f>results!BA60</f>
        <v>interesting idea to help start ups from Asia to sell their products globally..as they have problems, so if they establish their presence fast and show a lot of success, this could be an interesting platform</v>
      </c>
      <c r="BB62" t="str">
        <f>results!BB60</f>
        <v>2018-01-27 07:42:19</v>
      </c>
      <c r="BC62" t="str">
        <f>results!BC60</f>
        <v>2018-01-27 07:47:24</v>
      </c>
      <c r="BD62" t="str">
        <f>results!BD60</f>
        <v>919b1a27bf</v>
      </c>
      <c r="BE62" s="60">
        <f t="shared" si="2"/>
        <v>2.3250000000000002</v>
      </c>
    </row>
    <row r="63" spans="1:57" x14ac:dyDescent="0.2">
      <c r="C63" t="str">
        <f>results!C61</f>
        <v>BlueLotus360</v>
      </c>
      <c r="D63">
        <f>results!D61</f>
        <v>3</v>
      </c>
      <c r="E63">
        <f>results!E61</f>
        <v>3</v>
      </c>
      <c r="F63">
        <f>results!F61</f>
        <v>3</v>
      </c>
      <c r="G63">
        <f>results!G61</f>
        <v>3</v>
      </c>
      <c r="H63" s="7" t="str">
        <f>results!H61</f>
        <v>High (Likely to be in top 3 in 24 months time)</v>
      </c>
      <c r="I63" s="14" t="str">
        <f>results!I61</f>
        <v>Medium</v>
      </c>
      <c r="J63" s="15" t="str">
        <f>results!J61</f>
        <v/>
      </c>
      <c r="K63" s="15" t="str">
        <f>results!K61</f>
        <v/>
      </c>
      <c r="L63" s="15" t="str">
        <f>results!L61</f>
        <v>Distribution Leverage</v>
      </c>
      <c r="M63" s="15" t="str">
        <f>results!M61</f>
        <v/>
      </c>
      <c r="N63" s="16" t="str">
        <f>results!N61</f>
        <v>getting more clients and building success stories</v>
      </c>
      <c r="O63" s="7" t="str">
        <f>results!O61</f>
        <v>Medium(12-24 Months)</v>
      </c>
      <c r="P63" s="21" t="str">
        <f>results!P61</f>
        <v>SEA</v>
      </c>
      <c r="Q63" s="21" t="str">
        <f>results!Q61</f>
        <v/>
      </c>
      <c r="R63" s="21" t="str">
        <f>results!R61</f>
        <v/>
      </c>
      <c r="S63" s="21" t="str">
        <f>results!S61</f>
        <v/>
      </c>
      <c r="T63" s="21" t="str">
        <f>results!T61</f>
        <v/>
      </c>
      <c r="U63" s="21" t="str">
        <f>results!U61</f>
        <v>Growing Fast</v>
      </c>
      <c r="V63" s="21" t="str">
        <f>results!V61</f>
        <v/>
      </c>
      <c r="W63" t="str">
        <f>results!W61</f>
        <v>1</v>
      </c>
      <c r="X63">
        <f>IF(results!X61="Yes",1,0)</f>
        <v>0</v>
      </c>
      <c r="Y63" t="str">
        <f>results!Y61</f>
        <v xml:space="preserve">overall yes but they are IT guys </v>
      </c>
      <c r="Z63" s="14" t="str">
        <f>results!Z61</f>
        <v>C,D,A</v>
      </c>
      <c r="AA63">
        <f>results!AA61</f>
        <v>3</v>
      </c>
      <c r="AB63">
        <f>results!AB61</f>
        <v>3</v>
      </c>
      <c r="AC63">
        <f>IF(results!AC61="Low",0,IF(results!AC61="High",4,2))</f>
        <v>4</v>
      </c>
      <c r="AD63">
        <f>IF(results!AD61="Low",0,IF(results!AD61="High",4,2))</f>
        <v>2</v>
      </c>
      <c r="AE63" s="21" t="str">
        <f>results!AE61</f>
        <v>architecture of software and seamless integration with other softwares</v>
      </c>
      <c r="AF63">
        <f>results!AF61</f>
        <v>3</v>
      </c>
      <c r="AG63" s="21" t="str">
        <f>results!AG61</f>
        <v/>
      </c>
      <c r="AH63" s="21" t="str">
        <f>results!AH61</f>
        <v/>
      </c>
      <c r="AI63" s="21" t="str">
        <f>results!AI61</f>
        <v/>
      </c>
      <c r="AJ63" s="21" t="str">
        <f>results!AJ61</f>
        <v/>
      </c>
      <c r="AK63" s="21" t="str">
        <f>results!AK61</f>
        <v/>
      </c>
      <c r="AL63" s="21" t="str">
        <f>results!AL61</f>
        <v>B2B mentor</v>
      </c>
      <c r="AM63" s="21" t="str">
        <f>results!AM61</f>
        <v/>
      </c>
      <c r="AN63" s="21" t="str">
        <f>results!AN61</f>
        <v>Marketing</v>
      </c>
      <c r="AO63" s="21" t="str">
        <f>results!AO61</f>
        <v/>
      </c>
      <c r="AP63" s="21" t="str">
        <f>results!AP61</f>
        <v/>
      </c>
      <c r="AQ63" s="21" t="str">
        <f>results!AQ61</f>
        <v/>
      </c>
      <c r="AR63">
        <f>results!AR61</f>
        <v>3</v>
      </c>
      <c r="AS63">
        <f>results!AS61</f>
        <v>3</v>
      </c>
      <c r="AT63">
        <f>IF(results!AT61="Low",0,IF(results!AT61="High",4,2))</f>
        <v>4</v>
      </c>
      <c r="AU63" s="7" t="str">
        <f>results!AU61</f>
        <v>Highly relevant backgrounds</v>
      </c>
      <c r="AV63" s="7" t="str">
        <f>results!AV61</f>
        <v>High (&gt;200 M)</v>
      </c>
      <c r="AW63" s="7" t="str">
        <f>results!AW61</f>
        <v>Defensible and unique tech advantages</v>
      </c>
      <c r="AX63" s="7" t="str">
        <f>results!AX61</f>
        <v>Well planned and provides successful strategy</v>
      </c>
      <c r="AY63" s="7" t="str">
        <f>results!AY61</f>
        <v>Steady revenues with need to scale</v>
      </c>
      <c r="AZ63" s="7" t="str">
        <f>results!AZ61</f>
        <v>Differentiated and strong product-market fit</v>
      </c>
      <c r="BA63" t="str">
        <f>results!BA61</f>
        <v>I am not from the construction business, but having an integrated business makes sense and their project funnel and income shows they are onto something. Even if they focus on emerging markets, this is where construction is happening</v>
      </c>
      <c r="BB63" t="str">
        <f>results!BB61</f>
        <v>2018-01-29 02:46:30</v>
      </c>
      <c r="BC63" t="str">
        <f>results!BC61</f>
        <v>2018-01-29 02:51:11</v>
      </c>
      <c r="BD63" t="str">
        <f>results!BD61</f>
        <v>919b1a27bf</v>
      </c>
      <c r="BE63" s="60">
        <f t="shared" si="2"/>
        <v>3.0249999999999999</v>
      </c>
    </row>
    <row r="64" spans="1:57" x14ac:dyDescent="0.2">
      <c r="C64" t="str">
        <f>results!C62</f>
        <v>Onspon</v>
      </c>
      <c r="D64">
        <f>results!D62</f>
        <v>2</v>
      </c>
      <c r="E64">
        <f>results!E62</f>
        <v>3</v>
      </c>
      <c r="F64">
        <f>results!F62</f>
        <v>2</v>
      </c>
      <c r="G64">
        <f>results!G62</f>
        <v>1</v>
      </c>
      <c r="H64" s="7" t="str">
        <f>results!H62</f>
        <v>High (Likely to be in top 3 in 24 months time)</v>
      </c>
      <c r="I64" s="14" t="str">
        <f>results!I62</f>
        <v>Low</v>
      </c>
      <c r="J64" s="15" t="str">
        <f>results!J62</f>
        <v/>
      </c>
      <c r="K64" s="15" t="str">
        <f>results!K62</f>
        <v/>
      </c>
      <c r="L64" s="15" t="str">
        <f>results!L62</f>
        <v>Distribution Leverage</v>
      </c>
      <c r="M64" s="15" t="str">
        <f>results!M62</f>
        <v/>
      </c>
      <c r="N64" s="16" t="str">
        <f>results!N62</f>
        <v>getting as many brands and events listed</v>
      </c>
      <c r="O64" s="7" t="str">
        <f>results!O62</f>
        <v>Medium(12-24 Months)</v>
      </c>
      <c r="P64" s="21" t="str">
        <f>results!P62</f>
        <v>SEA</v>
      </c>
      <c r="Q64" s="21" t="str">
        <f>results!Q62</f>
        <v/>
      </c>
      <c r="R64" s="21" t="str">
        <f>results!R62</f>
        <v/>
      </c>
      <c r="S64" s="21" t="str">
        <f>results!S62</f>
        <v/>
      </c>
      <c r="T64" s="21" t="str">
        <f>results!T62</f>
        <v/>
      </c>
      <c r="U64" s="21" t="str">
        <f>results!U62</f>
        <v>Growing Fast</v>
      </c>
      <c r="V64" s="21" t="str">
        <f>results!V62</f>
        <v/>
      </c>
      <c r="W64" t="str">
        <f>results!W62</f>
        <v>1</v>
      </c>
      <c r="X64">
        <f>IF(results!X62="Yes",1,0)</f>
        <v>1</v>
      </c>
      <c r="Y64" t="str">
        <f>results!Y62</f>
        <v/>
      </c>
      <c r="Z64" s="14" t="str">
        <f>results!Z62</f>
        <v>C,B(market trends more) and how brands see the importance of sponsorships</v>
      </c>
      <c r="AA64">
        <f>results!AA62</f>
        <v>3</v>
      </c>
      <c r="AB64">
        <f>results!AB62</f>
        <v>3</v>
      </c>
      <c r="AC64">
        <f>IF(results!AC62="Low",0,IF(results!AC62="High",4,2))</f>
        <v>4</v>
      </c>
      <c r="AD64">
        <f>IF(results!AD62="Low",0,IF(results!AD62="High",4,2))</f>
        <v>2</v>
      </c>
      <c r="AE64" s="21" t="str">
        <f>results!AE62</f>
        <v>just first to market so far but need to grow fast to keep advantage</v>
      </c>
      <c r="AF64">
        <f>results!AF62</f>
        <v>3</v>
      </c>
      <c r="AG64" s="21" t="str">
        <f>results!AG62</f>
        <v/>
      </c>
      <c r="AH64" s="21" t="str">
        <f>results!AH62</f>
        <v/>
      </c>
      <c r="AI64" s="21" t="str">
        <f>results!AI62</f>
        <v/>
      </c>
      <c r="AJ64" s="21" t="str">
        <f>results!AJ62</f>
        <v/>
      </c>
      <c r="AK64" s="21" t="str">
        <f>results!AK62</f>
        <v/>
      </c>
      <c r="AL64" s="21" t="str">
        <f>results!AL62</f>
        <v>enterprise sales person</v>
      </c>
      <c r="AM64" s="21" t="str">
        <f>results!AM62</f>
        <v/>
      </c>
      <c r="AN64" s="21" t="str">
        <f>results!AN62</f>
        <v/>
      </c>
      <c r="AO64" s="21" t="str">
        <f>results!AO62</f>
        <v/>
      </c>
      <c r="AP64" s="21" t="str">
        <f>results!AP62</f>
        <v/>
      </c>
      <c r="AQ64" s="21" t="str">
        <f>results!AQ62</f>
        <v>enterprise sales</v>
      </c>
      <c r="AR64">
        <f>results!AR62</f>
        <v>3</v>
      </c>
      <c r="AS64">
        <f>results!AS62</f>
        <v>2</v>
      </c>
      <c r="AT64">
        <f>IF(results!AT62="Low",0,IF(results!AT62="High",4,2))</f>
        <v>4</v>
      </c>
      <c r="AU64" s="7" t="str">
        <f>results!AU62</f>
        <v>Highly relevant backgrounds</v>
      </c>
      <c r="AV64" s="7" t="str">
        <f>results!AV62</f>
        <v>High (&gt;200 M)</v>
      </c>
      <c r="AW64" s="7" t="str">
        <f>results!AW62</f>
        <v>No technological barriers</v>
      </c>
      <c r="AX64" s="7" t="str">
        <f>results!AX62</f>
        <v>Well planned and provides successful strategy</v>
      </c>
      <c r="AY64" s="7" t="str">
        <f>results!AY62</f>
        <v>Steady revenues with need to scale</v>
      </c>
      <c r="AZ64" s="7" t="str">
        <f>results!AZ62</f>
        <v>Differentiated and strong product-market fit</v>
      </c>
      <c r="BA64" t="str">
        <f>results!BA62</f>
        <v>market places are always interesting but also hard to build. Sponsorships are relevant but only the smaller ones will sell thru a platform, the larger bitter ticket items will go thru personal relationships. the team has some good traction and some good ideas to incl rating and an APP. but need to crack more the idea how successful sponsorships were.</v>
      </c>
      <c r="BB64" t="str">
        <f>results!BB62</f>
        <v>2018-01-29 03:56:16</v>
      </c>
      <c r="BC64" t="str">
        <f>results!BC62</f>
        <v>2018-01-29 04:01:48</v>
      </c>
      <c r="BD64" t="str">
        <f>results!BD62</f>
        <v>919b1a27bf</v>
      </c>
      <c r="BE64" s="60">
        <f t="shared" ref="BE64" si="3">SUMPRODUCT(D$4:AT$4,D64:AT64)</f>
        <v>2.875</v>
      </c>
    </row>
    <row r="65" spans="3:57" x14ac:dyDescent="0.2">
      <c r="C65" t="str">
        <f>results!C63</f>
        <v>Brightfox learning</v>
      </c>
      <c r="D65">
        <f>results!D63</f>
        <v>2</v>
      </c>
      <c r="E65">
        <f>results!E63</f>
        <v>1</v>
      </c>
      <c r="F65">
        <f>results!F63</f>
        <v>2</v>
      </c>
      <c r="G65">
        <f>results!G63</f>
        <v>1</v>
      </c>
      <c r="H65" s="7" t="str">
        <f>results!H63</f>
        <v>Medium</v>
      </c>
      <c r="I65" s="14" t="str">
        <f>results!I63</f>
        <v>Low</v>
      </c>
      <c r="J65" s="15" t="str">
        <f>results!J63</f>
        <v/>
      </c>
      <c r="K65" s="15" t="str">
        <f>results!K63</f>
        <v/>
      </c>
      <c r="L65" s="15" t="str">
        <f>results!L63</f>
        <v>Distribution Leverage</v>
      </c>
      <c r="M65" s="15" t="str">
        <f>results!M63</f>
        <v/>
      </c>
      <c r="N65" s="16" t="str">
        <f>results!N63</f>
        <v/>
      </c>
      <c r="O65" s="7" t="str">
        <f>results!O63</f>
        <v>Medium(12-24 Months)</v>
      </c>
      <c r="P65" s="21" t="str">
        <f>results!P63</f>
        <v>SEA</v>
      </c>
      <c r="Q65" s="21" t="str">
        <f>results!Q63</f>
        <v/>
      </c>
      <c r="R65" s="21" t="str">
        <f>results!R63</f>
        <v/>
      </c>
      <c r="S65" s="21" t="str">
        <f>results!S63</f>
        <v/>
      </c>
      <c r="T65" s="21" t="str">
        <f>results!T63</f>
        <v>Some Paid Customers</v>
      </c>
      <c r="U65" s="21" t="str">
        <f>results!U63</f>
        <v/>
      </c>
      <c r="V65" s="21" t="str">
        <f>results!V63</f>
        <v/>
      </c>
      <c r="W65" t="str">
        <f>results!W63</f>
        <v>1</v>
      </c>
      <c r="X65">
        <f>IF(results!X63="Yes",1,0)</f>
        <v>0</v>
      </c>
      <c r="Y65" t="str">
        <f>results!Y63</f>
        <v>ok</v>
      </c>
      <c r="Z65" s="14" t="str">
        <f>results!Z63</f>
        <v>C, D</v>
      </c>
      <c r="AA65">
        <f>results!AA63</f>
        <v>2</v>
      </c>
      <c r="AB65">
        <f>results!AB63</f>
        <v>2</v>
      </c>
      <c r="AC65">
        <f>IF(results!AC63="Low",0,IF(results!AC63="High",4,2))</f>
        <v>2</v>
      </c>
      <c r="AD65">
        <f>IF(results!AD63="Low",0,IF(results!AD63="High",4,2))</f>
        <v>2</v>
      </c>
      <c r="AE65" s="21" t="str">
        <f>results!AE63</f>
        <v>first to market if this is correct</v>
      </c>
      <c r="AF65">
        <f>results!AF63</f>
        <v>2</v>
      </c>
      <c r="AG65" s="21" t="str">
        <f>results!AG63</f>
        <v/>
      </c>
      <c r="AH65" s="21" t="str">
        <f>results!AH63</f>
        <v/>
      </c>
      <c r="AI65" s="21" t="str">
        <f>results!AI63</f>
        <v/>
      </c>
      <c r="AJ65" s="21" t="str">
        <f>results!AJ63</f>
        <v/>
      </c>
      <c r="AK65" s="21" t="str">
        <f>results!AK63</f>
        <v>Marketing</v>
      </c>
      <c r="AL65" s="21" t="str">
        <f>results!AL63</f>
        <v>sales</v>
      </c>
      <c r="AM65" s="21" t="str">
        <f>results!AM63</f>
        <v/>
      </c>
      <c r="AN65" s="21" t="str">
        <f>results!AN63</f>
        <v/>
      </c>
      <c r="AO65" s="21" t="str">
        <f>results!AO63</f>
        <v/>
      </c>
      <c r="AP65" s="21" t="str">
        <f>results!AP63</f>
        <v/>
      </c>
      <c r="AQ65" s="21" t="str">
        <f>results!AQ63</f>
        <v>sales and marketing</v>
      </c>
      <c r="AR65">
        <f>results!AR63</f>
        <v>2</v>
      </c>
      <c r="AS65">
        <f>results!AS63</f>
        <v>2</v>
      </c>
      <c r="AT65">
        <f>IF(results!AT63="Low",0,IF(results!AT63="High",4,2))</f>
        <v>2</v>
      </c>
      <c r="AU65" s="7" t="str">
        <f>results!AU63</f>
        <v>Tangentially relevant backgrounds</v>
      </c>
      <c r="AV65" s="7" t="str">
        <f>results!AV63</f>
        <v>High (&gt;200 M)</v>
      </c>
      <c r="AW65" s="7" t="str">
        <f>results!AW63</f>
        <v>No technological barriers</v>
      </c>
      <c r="AX65" s="7" t="str">
        <f>results!AX63</f>
        <v>Conditional on certain key events</v>
      </c>
      <c r="AY65" s="7" t="str">
        <f>results!AY63</f>
        <v>Steady revenues with need to scale</v>
      </c>
      <c r="AZ65" s="7" t="str">
        <f>results!AZ63</f>
        <v>Differentiated and strong product-market fit</v>
      </c>
      <c r="BA65" t="str">
        <f>results!BA63</f>
        <v>fun educational books are always of interest and specially personalized ones. I didn't like the execution and I believe if they want to become a bigger player they need to improve the quality and also ensure that their message is culturally relevant and also think about how to expand their offerings</v>
      </c>
      <c r="BB65" t="str">
        <f>results!BB63</f>
        <v>2018-01-29 08:29:43</v>
      </c>
      <c r="BC65" t="str">
        <f>results!BC63</f>
        <v>2018-01-29 08:33:32</v>
      </c>
      <c r="BD65" t="str">
        <f>results!BD63</f>
        <v>919b1a27bf</v>
      </c>
      <c r="BE65" s="60">
        <f t="shared" ref="BE65:BE70" si="4">SUMPRODUCT(D$4:AT$4,D65:AT65)</f>
        <v>1.7750000000000001</v>
      </c>
    </row>
    <row r="66" spans="3:57" x14ac:dyDescent="0.2">
      <c r="C66" t="str">
        <f>results!C64</f>
        <v>Cheqqme</v>
      </c>
      <c r="D66">
        <f>results!D64</f>
        <v>4</v>
      </c>
      <c r="E66">
        <f>results!E64</f>
        <v>4</v>
      </c>
      <c r="F66">
        <f>results!F64</f>
        <v>3</v>
      </c>
      <c r="G66">
        <f>results!G64</f>
        <v>3</v>
      </c>
      <c r="H66" s="7" t="str">
        <f>results!H64</f>
        <v>Medium</v>
      </c>
      <c r="I66" s="14" t="str">
        <f>results!I64</f>
        <v>Low</v>
      </c>
      <c r="J66" s="15" t="str">
        <f>results!J64</f>
        <v/>
      </c>
      <c r="K66" s="15" t="str">
        <f>results!K64</f>
        <v/>
      </c>
      <c r="L66" s="15" t="str">
        <f>results!L64</f>
        <v/>
      </c>
      <c r="M66" s="15" t="str">
        <f>results!M64</f>
        <v/>
      </c>
      <c r="N66" s="16" t="str">
        <f>results!N64</f>
        <v>get lots of customer signed as well as consumers</v>
      </c>
      <c r="O66" s="7" t="str">
        <f>results!O64</f>
        <v>Medium(12-24 Months)</v>
      </c>
      <c r="P66" s="21" t="str">
        <f>results!P64</f>
        <v>SEA</v>
      </c>
      <c r="Q66" s="21" t="str">
        <f>results!Q64</f>
        <v/>
      </c>
      <c r="R66" s="21" t="str">
        <f>results!R64</f>
        <v/>
      </c>
      <c r="S66" s="21" t="str">
        <f>results!S64</f>
        <v/>
      </c>
      <c r="T66" s="21" t="str">
        <f>results!T64</f>
        <v>Some Paid Customers</v>
      </c>
      <c r="U66" s="21" t="str">
        <f>results!U64</f>
        <v/>
      </c>
      <c r="V66" s="21" t="str">
        <f>results!V64</f>
        <v/>
      </c>
      <c r="W66" t="str">
        <f>results!W64</f>
        <v>1</v>
      </c>
      <c r="X66">
        <f>IF(results!X64="Yes",1,0)</f>
        <v>0</v>
      </c>
      <c r="Y66" t="str">
        <f>results!Y64</f>
        <v>ok</v>
      </c>
      <c r="Z66" s="14" t="str">
        <f>results!Z64</f>
        <v>B,C</v>
      </c>
      <c r="AA66">
        <f>results!AA64</f>
        <v>3</v>
      </c>
      <c r="AB66">
        <f>results!AB64</f>
        <v>2</v>
      </c>
      <c r="AC66">
        <f>IF(results!AC64="Low",0,IF(results!AC64="High",4,2))</f>
        <v>2</v>
      </c>
      <c r="AD66">
        <f>IF(results!AD64="Low",0,IF(results!AD64="High",4,2))</f>
        <v>2</v>
      </c>
      <c r="AE66" s="21" t="str">
        <f>results!AE64</f>
        <v>high profile team member with good connections</v>
      </c>
      <c r="AF66">
        <f>results!AF64</f>
        <v>4</v>
      </c>
      <c r="AG66" s="21" t="str">
        <f>results!AG64</f>
        <v/>
      </c>
      <c r="AH66" s="21" t="str">
        <f>results!AH64</f>
        <v/>
      </c>
      <c r="AI66" s="21" t="str">
        <f>results!AI64</f>
        <v/>
      </c>
      <c r="AJ66" s="21" t="str">
        <f>results!AJ64</f>
        <v>Business Dev</v>
      </c>
      <c r="AK66" s="21" t="str">
        <f>results!AK64</f>
        <v>Marketing</v>
      </c>
      <c r="AL66" s="21" t="str">
        <f>results!AL64</f>
        <v/>
      </c>
      <c r="AM66" s="21" t="str">
        <f>results!AM64</f>
        <v/>
      </c>
      <c r="AN66" s="21" t="str">
        <f>results!AN64</f>
        <v/>
      </c>
      <c r="AO66" s="21" t="str">
        <f>results!AO64</f>
        <v/>
      </c>
      <c r="AP66" s="21" t="str">
        <f>results!AP64</f>
        <v/>
      </c>
      <c r="AQ66" s="21" t="str">
        <f>results!AQ64</f>
        <v>need some strategy help</v>
      </c>
      <c r="AR66">
        <f>results!AR64</f>
        <v>3</v>
      </c>
      <c r="AS66">
        <f>results!AS64</f>
        <v>3</v>
      </c>
      <c r="AT66">
        <f>IF(results!AT64="Low",0,IF(results!AT64="High",4,2))</f>
        <v>2</v>
      </c>
      <c r="AU66" s="7" t="str">
        <f>results!AU64</f>
        <v>Tangentially relevant backgrounds</v>
      </c>
      <c r="AV66" s="7" t="str">
        <f>results!AV64</f>
        <v>High (&gt;200 M)</v>
      </c>
      <c r="AW66" s="7" t="str">
        <f>results!AW64</f>
        <v>Defensible and unique tech advantages</v>
      </c>
      <c r="AX66" s="7" t="str">
        <f>results!AX64</f>
        <v>Logical and well planned but no provenance</v>
      </c>
      <c r="AY66" s="7" t="str">
        <f>results!AY64</f>
        <v>Imminent revenue in 6-12m</v>
      </c>
      <c r="AZ66" s="7" t="str">
        <f>results!AZ64</f>
        <v>Differentiated and strong product-market fit</v>
      </c>
      <c r="BA66" t="str">
        <f>results!BA64</f>
        <v>O2O is a big issue and they have some nice ideas with gamifications etc. painpoint is strong but I think they are confused what they offer. currently they are more a loyalty program. Currently they don't offer anything really exciting and this is why they want to focus on emerging markets. Probably the offering is correct for these countries, but he should think bigger</v>
      </c>
      <c r="BB66" t="str">
        <f>results!BB64</f>
        <v>2018-01-29 08:33:46</v>
      </c>
      <c r="BC66" t="str">
        <f>results!BC64</f>
        <v>2018-01-29 08:40:04</v>
      </c>
      <c r="BD66" t="str">
        <f>results!BD64</f>
        <v>919b1a27bf</v>
      </c>
      <c r="BE66" s="60">
        <f t="shared" si="4"/>
        <v>2.4749999999999996</v>
      </c>
    </row>
    <row r="67" spans="3:57" x14ac:dyDescent="0.2">
      <c r="C67" t="str">
        <f>results!C65</f>
        <v>101 career</v>
      </c>
      <c r="D67">
        <f>results!D65</f>
        <v>4</v>
      </c>
      <c r="E67">
        <f>results!E65</f>
        <v>4</v>
      </c>
      <c r="F67">
        <f>results!F65</f>
        <v>4</v>
      </c>
      <c r="G67">
        <f>results!G65</f>
        <v>2</v>
      </c>
      <c r="H67" s="7" t="str">
        <f>results!H65</f>
        <v>High (Likely to be in top 3 in 24 months time)</v>
      </c>
      <c r="I67" s="14" t="str">
        <f>results!I65</f>
        <v>Medium</v>
      </c>
      <c r="J67" s="15" t="str">
        <f>results!J65</f>
        <v/>
      </c>
      <c r="K67" s="15" t="str">
        <f>results!K65</f>
        <v/>
      </c>
      <c r="L67" s="15" t="str">
        <f>results!L65</f>
        <v/>
      </c>
      <c r="M67" s="15" t="str">
        <f>results!M65</f>
        <v/>
      </c>
      <c r="N67" s="16" t="str">
        <f>results!N65</f>
        <v>engaging evaluations and adding value to teenagers to find the right career path</v>
      </c>
      <c r="O67" s="7" t="str">
        <f>results!O65</f>
        <v>Medium(12-24 Months)</v>
      </c>
      <c r="P67" s="21" t="str">
        <f>results!P65</f>
        <v>Global</v>
      </c>
      <c r="Q67" s="21" t="str">
        <f>results!Q65</f>
        <v/>
      </c>
      <c r="R67" s="21" t="str">
        <f>results!R65</f>
        <v/>
      </c>
      <c r="S67" s="21" t="str">
        <f>results!S65</f>
        <v/>
      </c>
      <c r="T67" s="21" t="str">
        <f>results!T65</f>
        <v>Some Paid Customers</v>
      </c>
      <c r="U67" s="21" t="str">
        <f>results!U65</f>
        <v/>
      </c>
      <c r="V67" s="21" t="str">
        <f>results!V65</f>
        <v/>
      </c>
      <c r="W67" t="str">
        <f>results!W65</f>
        <v>0</v>
      </c>
      <c r="X67">
        <f>IF(results!X65="Yes",1,0)</f>
        <v>1</v>
      </c>
      <c r="Y67" t="str">
        <f>results!Y65</f>
        <v/>
      </c>
      <c r="Z67" s="14" t="str">
        <f>results!Z65</f>
        <v>B,C</v>
      </c>
      <c r="AA67">
        <f>results!AA65</f>
        <v>4</v>
      </c>
      <c r="AB67">
        <f>results!AB65</f>
        <v>3</v>
      </c>
      <c r="AC67">
        <f>IF(results!AC65="Low",0,IF(results!AC65="High",4,2))</f>
        <v>4</v>
      </c>
      <c r="AD67">
        <f>IF(results!AD65="Low",0,IF(results!AD65="High",4,2))</f>
        <v>2</v>
      </c>
      <c r="AE67" s="21" t="str">
        <f>results!AE65</f>
        <v>starting from Singapore and focusing on international schools globally and not on US or UK only</v>
      </c>
      <c r="AF67">
        <f>results!AF65</f>
        <v>3</v>
      </c>
      <c r="AG67" s="21" t="str">
        <f>results!AG65</f>
        <v/>
      </c>
      <c r="AH67" s="21" t="str">
        <f>results!AH65</f>
        <v/>
      </c>
      <c r="AI67" s="21" t="str">
        <f>results!AI65</f>
        <v/>
      </c>
      <c r="AJ67" s="21" t="str">
        <f>results!AJ65</f>
        <v/>
      </c>
      <c r="AK67" s="21" t="str">
        <f>results!AK65</f>
        <v/>
      </c>
      <c r="AL67" s="21" t="str">
        <f>results!AL65</f>
        <v>none obvious</v>
      </c>
      <c r="AM67" s="21" t="str">
        <f>results!AM65</f>
        <v/>
      </c>
      <c r="AN67" s="21" t="str">
        <f>results!AN65</f>
        <v/>
      </c>
      <c r="AO67" s="21" t="str">
        <f>results!AO65</f>
        <v/>
      </c>
      <c r="AP67" s="21" t="str">
        <f>results!AP65</f>
        <v/>
      </c>
      <c r="AQ67" s="21" t="str">
        <f>results!AQ65</f>
        <v>they need sales and sales support</v>
      </c>
      <c r="AR67">
        <f>results!AR65</f>
        <v>4</v>
      </c>
      <c r="AS67">
        <f>results!AS65</f>
        <v>4</v>
      </c>
      <c r="AT67">
        <f>IF(results!AT65="Low",0,IF(results!AT65="High",4,2))</f>
        <v>2</v>
      </c>
      <c r="AU67" s="7" t="str">
        <f>results!AU65</f>
        <v>Highly relevant backgrounds</v>
      </c>
      <c r="AV67" s="7" t="str">
        <f>results!AV65</f>
        <v>High (&gt;200 M)</v>
      </c>
      <c r="AW67" s="7" t="str">
        <f>results!AW65</f>
        <v>Differentiated but not defensible</v>
      </c>
      <c r="AX67" s="7" t="str">
        <f>results!AX65</f>
        <v>Well planned and provides successful strategy</v>
      </c>
      <c r="AY67" s="7" t="str">
        <f>results!AY65</f>
        <v>Steady revenues with need to scale</v>
      </c>
      <c r="AZ67" s="7" t="str">
        <f>results!AZ65</f>
        <v>Differentiated and strong product-market fit</v>
      </c>
      <c r="BA67" t="str">
        <f>results!BA65</f>
        <v xml:space="preserve">finding a career path for young people is traumatic and currently the schools have very little support and if so they are boring . So a new , fun system is great, but assume that education area and working with schools takes more time, but the idea is great. </v>
      </c>
      <c r="BB67" t="str">
        <f>results!BB65</f>
        <v>2018-01-29 09:49:06</v>
      </c>
      <c r="BC67" t="str">
        <f>results!BC65</f>
        <v>2018-01-29 09:53:31</v>
      </c>
      <c r="BD67" t="str">
        <f>results!BD65</f>
        <v>919b1a27bf</v>
      </c>
      <c r="BE67" s="60">
        <f t="shared" si="4"/>
        <v>2.8500000000000005</v>
      </c>
    </row>
    <row r="68" spans="3:57" x14ac:dyDescent="0.2">
      <c r="C68" t="str">
        <f>results!C66</f>
        <v>popular chips</v>
      </c>
      <c r="D68">
        <f>results!D66</f>
        <v>4</v>
      </c>
      <c r="E68">
        <f>results!E66</f>
        <v>4</v>
      </c>
      <c r="F68">
        <f>results!F66</f>
        <v>4</v>
      </c>
      <c r="G68">
        <f>results!G66</f>
        <v>2</v>
      </c>
      <c r="H68" s="7" t="str">
        <f>results!H66</f>
        <v>High (Likely to be in top 3 in 24 months time)</v>
      </c>
      <c r="I68" s="14" t="str">
        <f>results!I66</f>
        <v>Medium</v>
      </c>
      <c r="J68" s="15" t="str">
        <f>results!J66</f>
        <v/>
      </c>
      <c r="K68" s="15" t="str">
        <f>results!K66</f>
        <v/>
      </c>
      <c r="L68" s="15" t="str">
        <f>results!L66</f>
        <v/>
      </c>
      <c r="M68" s="15" t="str">
        <f>results!M66</f>
        <v/>
      </c>
      <c r="N68" s="16" t="str">
        <f>results!N66</f>
        <v>fast growth to establish themselves</v>
      </c>
      <c r="O68" s="7" t="str">
        <f>results!O66</f>
        <v>Medium(12-24 Months)</v>
      </c>
      <c r="P68" s="21" t="str">
        <f>results!P66</f>
        <v>Global</v>
      </c>
      <c r="Q68" s="21" t="str">
        <f>results!Q66</f>
        <v/>
      </c>
      <c r="R68" s="21" t="str">
        <f>results!R66</f>
        <v/>
      </c>
      <c r="S68" s="21" t="str">
        <f>results!S66</f>
        <v/>
      </c>
      <c r="T68" s="21" t="str">
        <f>results!T66</f>
        <v/>
      </c>
      <c r="U68" s="21" t="str">
        <f>results!U66</f>
        <v>Growing Fast</v>
      </c>
      <c r="V68" s="21" t="str">
        <f>results!V66</f>
        <v/>
      </c>
      <c r="W68" t="str">
        <f>results!W66</f>
        <v>1</v>
      </c>
      <c r="X68">
        <f>IF(results!X66="Yes",1,0)</f>
        <v>1</v>
      </c>
      <c r="Y68" t="str">
        <f>results!Y66</f>
        <v/>
      </c>
      <c r="Z68" s="14" t="str">
        <f>results!Z66</f>
        <v>D,C</v>
      </c>
      <c r="AA68">
        <f>results!AA66</f>
        <v>4</v>
      </c>
      <c r="AB68">
        <f>results!AB66</f>
        <v>4</v>
      </c>
      <c r="AC68">
        <f>IF(results!AC66="Low",0,IF(results!AC66="High",4,2))</f>
        <v>4</v>
      </c>
      <c r="AD68">
        <f>IF(results!AD66="Low",0,IF(results!AD66="High",4,2))</f>
        <v>4</v>
      </c>
      <c r="AE68" s="21" t="str">
        <f>results!AE66</f>
        <v>first mover advantage, have build strong data base of past two years which competition can't replicate</v>
      </c>
      <c r="AF68">
        <f>results!AF66</f>
        <v>4</v>
      </c>
      <c r="AG68" s="21" t="str">
        <f>results!AG66</f>
        <v/>
      </c>
      <c r="AH68" s="21" t="str">
        <f>results!AH66</f>
        <v/>
      </c>
      <c r="AI68" s="21" t="str">
        <f>results!AI66</f>
        <v/>
      </c>
      <c r="AJ68" s="21" t="str">
        <f>results!AJ66</f>
        <v/>
      </c>
      <c r="AK68" s="21" t="str">
        <f>results!AK66</f>
        <v/>
      </c>
      <c r="AL68" s="21" t="str">
        <f>results!AL66</f>
        <v>none</v>
      </c>
      <c r="AM68" s="21" t="str">
        <f>results!AM66</f>
        <v/>
      </c>
      <c r="AN68" s="21" t="str">
        <f>results!AN66</f>
        <v/>
      </c>
      <c r="AO68" s="21" t="str">
        <f>results!AO66</f>
        <v/>
      </c>
      <c r="AP68" s="21" t="str">
        <f>results!AP66</f>
        <v/>
      </c>
      <c r="AQ68" s="21" t="str">
        <f>results!AQ66</f>
        <v>they need sales team to grow</v>
      </c>
      <c r="AR68">
        <f>results!AR66</f>
        <v>4</v>
      </c>
      <c r="AS68">
        <f>results!AS66</f>
        <v>4</v>
      </c>
      <c r="AT68">
        <f>IF(results!AT66="Low",0,IF(results!AT66="High",4,2))</f>
        <v>4</v>
      </c>
      <c r="AU68" s="7" t="str">
        <f>results!AU66</f>
        <v>Highly relevant backgrounds</v>
      </c>
      <c r="AV68" s="7" t="str">
        <f>results!AV66</f>
        <v>High (&gt;200 M)</v>
      </c>
      <c r="AW68" s="7" t="str">
        <f>results!AW66</f>
        <v>Differentiated but not defensible</v>
      </c>
      <c r="AX68" s="7" t="str">
        <f>results!AX66</f>
        <v>Well planned and provides successful strategy</v>
      </c>
      <c r="AY68" s="7" t="str">
        <f>results!AY66</f>
        <v>Steady revenues with need to scale</v>
      </c>
      <c r="AZ68" s="7" t="str">
        <f>results!AZ66</f>
        <v>Differentiated and strong product-market fit</v>
      </c>
      <c r="BA68" t="str">
        <f>results!BA66</f>
        <v>awesome product, clear need in the market, their client base speaks volumes, strong team...influencer marketing analytics (and they can read Weibo for western clients) are the future</v>
      </c>
      <c r="BB68" t="str">
        <f>results!BB66</f>
        <v>2018-01-30 06:19:09</v>
      </c>
      <c r="BC68" t="str">
        <f>results!BC66</f>
        <v>2018-01-30 06:25:03</v>
      </c>
      <c r="BD68" t="str">
        <f>results!BD66</f>
        <v>919b1a27bf</v>
      </c>
      <c r="BE68" s="60">
        <f t="shared" si="4"/>
        <v>3.7</v>
      </c>
    </row>
    <row r="69" spans="3:57" x14ac:dyDescent="0.2">
      <c r="C69" t="str">
        <f>results!C67</f>
        <v>Astra IT, INC - Czar Securities</v>
      </c>
      <c r="D69">
        <f>results!D67</f>
        <v>4</v>
      </c>
      <c r="E69">
        <f>results!E67</f>
        <v>3</v>
      </c>
      <c r="F69">
        <f>results!F67</f>
        <v>3</v>
      </c>
      <c r="G69">
        <f>results!G67</f>
        <v>3</v>
      </c>
      <c r="H69" s="7" t="str">
        <f>results!H67</f>
        <v>Medium</v>
      </c>
      <c r="I69" s="14" t="str">
        <f>results!I67</f>
        <v>Medium</v>
      </c>
      <c r="J69" s="15" t="str">
        <f>results!J67</f>
        <v/>
      </c>
      <c r="K69" s="15" t="str">
        <f>results!K67</f>
        <v>Superior Quality</v>
      </c>
      <c r="L69" s="15" t="str">
        <f>results!L67</f>
        <v/>
      </c>
      <c r="M69" s="15" t="str">
        <f>results!M67</f>
        <v/>
      </c>
      <c r="N69" s="16" t="str">
        <f>results!N67</f>
        <v/>
      </c>
      <c r="O69" s="7" t="str">
        <f>results!O67</f>
        <v>High(&gt;24 Months)</v>
      </c>
      <c r="P69" s="21" t="str">
        <f>results!P67</f>
        <v>Global</v>
      </c>
      <c r="Q69" s="21" t="str">
        <f>results!Q67</f>
        <v/>
      </c>
      <c r="R69" s="21" t="str">
        <f>results!R67</f>
        <v/>
      </c>
      <c r="S69" s="21" t="str">
        <f>results!S67</f>
        <v/>
      </c>
      <c r="T69" s="21" t="str">
        <f>results!T67</f>
        <v/>
      </c>
      <c r="U69" s="21" t="str">
        <f>results!U67</f>
        <v>Growing Fast</v>
      </c>
      <c r="V69" s="21" t="str">
        <f>results!V67</f>
        <v/>
      </c>
      <c r="W69" t="str">
        <f>results!W67</f>
        <v>1</v>
      </c>
      <c r="X69">
        <f>IF(results!X67="Yes",1,0)</f>
        <v>1</v>
      </c>
      <c r="Y69" t="str">
        <f>results!Y67</f>
        <v/>
      </c>
      <c r="Z69" s="14" t="str">
        <f>results!Z67</f>
        <v>D, C, A, B</v>
      </c>
      <c r="AA69">
        <f>results!AA67</f>
        <v>4</v>
      </c>
      <c r="AB69">
        <f>results!AB67</f>
        <v>3</v>
      </c>
      <c r="AC69">
        <f>IF(results!AC67="Low",0,IF(results!AC67="High",4,2))</f>
        <v>4</v>
      </c>
      <c r="AD69">
        <f>IF(results!AD67="Low",0,IF(results!AD67="High",4,2))</f>
        <v>2</v>
      </c>
      <c r="AE69" s="21" t="str">
        <f>results!AE67</f>
        <v xml:space="preserve">Acceleration of business expansion on the back of partnership companies. </v>
      </c>
      <c r="AF69">
        <f>results!AF67</f>
        <v>4</v>
      </c>
      <c r="AG69" s="21" t="str">
        <f>results!AG67</f>
        <v/>
      </c>
      <c r="AH69" s="21" t="str">
        <f>results!AH67</f>
        <v/>
      </c>
      <c r="AI69" s="21" t="str">
        <f>results!AI67</f>
        <v/>
      </c>
      <c r="AJ69" s="21" t="str">
        <f>results!AJ67</f>
        <v/>
      </c>
      <c r="AK69" s="21" t="str">
        <f>results!AK67</f>
        <v>Marketing</v>
      </c>
      <c r="AL69" s="21" t="str">
        <f>results!AL67</f>
        <v/>
      </c>
      <c r="AM69" s="21" t="str">
        <f>results!AM67</f>
        <v/>
      </c>
      <c r="AN69" s="21" t="str">
        <f>results!AN67</f>
        <v>Marketing</v>
      </c>
      <c r="AO69" s="21" t="str">
        <f>results!AO67</f>
        <v/>
      </c>
      <c r="AP69" s="21" t="str">
        <f>results!AP67</f>
        <v/>
      </c>
      <c r="AQ69" s="21" t="str">
        <f>results!AQ67</f>
        <v/>
      </c>
      <c r="AR69">
        <f>results!AR67</f>
        <v>4</v>
      </c>
      <c r="AS69">
        <f>results!AS67</f>
        <v>4</v>
      </c>
      <c r="AT69">
        <f>IF(results!AT67="Low",0,IF(results!AT67="High",4,2))</f>
        <v>4</v>
      </c>
      <c r="AU69" s="7" t="str">
        <f>results!AU67</f>
        <v>Highly relevant backgrounds</v>
      </c>
      <c r="AV69" s="7" t="str">
        <f>results!AV67</f>
        <v>High (&gt;200 M)</v>
      </c>
      <c r="AW69" s="7" t="str">
        <f>results!AW67</f>
        <v>Defensible and unique tech advantages</v>
      </c>
      <c r="AX69" s="7" t="str">
        <f>results!AX67</f>
        <v>Well planned and provides successful strategy</v>
      </c>
      <c r="AY69" s="7" t="str">
        <f>results!AY67</f>
        <v>Imminent revenue in 6-12m</v>
      </c>
      <c r="AZ69" s="7" t="str">
        <f>results!AZ67</f>
        <v>Differentiated and strong product-market fit</v>
      </c>
      <c r="BA69" t="str">
        <f>results!BA67</f>
        <v xml:space="preserve">Coherent pitch and seemingly user-friendly product interface. I am not very into the tech in cyber-security, but a series of awards won by them seems to be suggesting that they have a certain technological edge. </v>
      </c>
      <c r="BB69" t="str">
        <f>results!BB67</f>
        <v>2018-02-08 12:47:16</v>
      </c>
      <c r="BC69" t="str">
        <f>results!BC67</f>
        <v>2018-02-08 13:01:10</v>
      </c>
      <c r="BD69" t="str">
        <f>results!BD67</f>
        <v>522d981943</v>
      </c>
      <c r="BE69" s="60">
        <f t="shared" si="4"/>
        <v>3.3750000000000004</v>
      </c>
    </row>
    <row r="70" spans="3:57" x14ac:dyDescent="0.2">
      <c r="C70" t="str">
        <f>results!C68</f>
        <v>Sherpa Funds Technology</v>
      </c>
      <c r="D70">
        <f>results!D68</f>
        <v>2</v>
      </c>
      <c r="E70">
        <f>results!E68</f>
        <v>2</v>
      </c>
      <c r="F70">
        <f>results!F68</f>
        <v>1</v>
      </c>
      <c r="G70">
        <f>results!G68</f>
        <v>2</v>
      </c>
      <c r="H70" s="7" t="str">
        <f>results!H68</f>
        <v>Low(Unlikely to be in top 10 in their category)</v>
      </c>
      <c r="I70" s="14" t="str">
        <f>results!I68</f>
        <v>High</v>
      </c>
      <c r="J70" s="15" t="str">
        <f>results!J68</f>
        <v/>
      </c>
      <c r="K70" s="15" t="str">
        <f>results!K68</f>
        <v>Superior Quality</v>
      </c>
      <c r="L70" s="15" t="str">
        <f>results!L68</f>
        <v/>
      </c>
      <c r="M70" s="15" t="str">
        <f>results!M68</f>
        <v/>
      </c>
      <c r="N70" s="16" t="str">
        <f>results!N68</f>
        <v/>
      </c>
      <c r="O70" s="7" t="str">
        <f>results!O68</f>
        <v>Medium(12-24 Months)</v>
      </c>
      <c r="P70" s="21" t="str">
        <f>results!P68</f>
        <v>Global</v>
      </c>
      <c r="Q70" s="21" t="str">
        <f>results!Q68</f>
        <v/>
      </c>
      <c r="R70" s="21" t="str">
        <f>results!R68</f>
        <v/>
      </c>
      <c r="S70" s="21" t="str">
        <f>results!S68</f>
        <v/>
      </c>
      <c r="T70" s="21" t="str">
        <f>results!T68</f>
        <v>Some Paid Customers</v>
      </c>
      <c r="U70" s="21" t="str">
        <f>results!U68</f>
        <v/>
      </c>
      <c r="V70" s="21" t="str">
        <f>results!V68</f>
        <v/>
      </c>
      <c r="W70" t="str">
        <f>results!W68</f>
        <v>0</v>
      </c>
      <c r="X70">
        <f>IF(results!X68="Yes",1,0)</f>
        <v>1</v>
      </c>
      <c r="Y70" t="str">
        <f>results!Y68</f>
        <v/>
      </c>
      <c r="Z70" s="14" t="str">
        <f>results!Z68</f>
        <v>C, A, B, D</v>
      </c>
      <c r="AA70">
        <f>results!AA68</f>
        <v>3</v>
      </c>
      <c r="AB70">
        <f>results!AB68</f>
        <v>3</v>
      </c>
      <c r="AC70">
        <f>IF(results!AC68="Low",0,IF(results!AC68="High",4,2))</f>
        <v>2</v>
      </c>
      <c r="AD70">
        <f>IF(results!AD68="Low",0,IF(results!AD68="High",4,2))</f>
        <v>2</v>
      </c>
      <c r="AE70" s="21" t="str">
        <f>results!AE68</f>
        <v xml:space="preserve">Track record that proves superiority of the survive </v>
      </c>
      <c r="AF70">
        <f>results!AF68</f>
        <v>3</v>
      </c>
      <c r="AG70" s="21" t="str">
        <f>results!AG68</f>
        <v/>
      </c>
      <c r="AH70" s="21" t="str">
        <f>results!AH68</f>
        <v/>
      </c>
      <c r="AI70" s="21" t="str">
        <f>results!AI68</f>
        <v/>
      </c>
      <c r="AJ70" s="21" t="str">
        <f>results!AJ68</f>
        <v/>
      </c>
      <c r="AK70" s="21" t="str">
        <f>results!AK68</f>
        <v>Marketing</v>
      </c>
      <c r="AL70" s="21" t="str">
        <f>results!AL68</f>
        <v/>
      </c>
      <c r="AM70" s="21" t="str">
        <f>results!AM68</f>
        <v/>
      </c>
      <c r="AN70" s="21" t="str">
        <f>results!AN68</f>
        <v>Marketing</v>
      </c>
      <c r="AO70" s="21" t="str">
        <f>results!AO68</f>
        <v/>
      </c>
      <c r="AP70" s="21" t="str">
        <f>results!AP68</f>
        <v/>
      </c>
      <c r="AQ70" s="21" t="str">
        <f>results!AQ68</f>
        <v/>
      </c>
      <c r="AR70">
        <f>results!AR68</f>
        <v>2</v>
      </c>
      <c r="AS70">
        <f>results!AS68</f>
        <v>3</v>
      </c>
      <c r="AT70">
        <f>IF(results!AT68="Low",0,IF(results!AT68="High",4,2))</f>
        <v>2</v>
      </c>
      <c r="AU70" s="7" t="str">
        <f>results!AU68</f>
        <v>Highly relevant backgrounds</v>
      </c>
      <c r="AV70" s="7" t="str">
        <f>results!AV68</f>
        <v>Medium (50-200 M)</v>
      </c>
      <c r="AW70" s="7" t="str">
        <f>results!AW68</f>
        <v>Defensible and unique tech advantages</v>
      </c>
      <c r="AX70" s="7" t="str">
        <f>results!AX68</f>
        <v>Logical and well planned but no provenance</v>
      </c>
      <c r="AY70" s="7" t="str">
        <f>results!AY68</f>
        <v>Early in revenue cycle - 12-24 months to stable revenues</v>
      </c>
      <c r="AZ70" s="7" t="str">
        <f>results!AZ68</f>
        <v>Unique product but lacking fit</v>
      </c>
      <c r="BA70" t="str">
        <f>results!BA68</f>
        <v xml:space="preserve">A few more concrete examples (including client’s testimonial) that prove superiority of their service would have been appreciated. Most of the explanation remained a bit abstract. </v>
      </c>
      <c r="BB70" t="str">
        <f>results!BB68</f>
        <v>2018-02-08 12:47:07</v>
      </c>
      <c r="BC70" t="str">
        <f>results!BC68</f>
        <v>2018-02-08 13:04:50</v>
      </c>
      <c r="BD70" t="str">
        <f>results!BD68</f>
        <v>522d981943</v>
      </c>
      <c r="BE70" s="60">
        <f t="shared" si="4"/>
        <v>2.1</v>
      </c>
    </row>
    <row r="71" spans="3:57" x14ac:dyDescent="0.2">
      <c r="C71">
        <f>results!C69</f>
        <v>0</v>
      </c>
      <c r="D71">
        <f>results!D69</f>
        <v>0</v>
      </c>
      <c r="E71">
        <f>results!E69</f>
        <v>0</v>
      </c>
      <c r="F71">
        <f>results!F69</f>
        <v>0</v>
      </c>
      <c r="G71">
        <f>results!G69</f>
        <v>0</v>
      </c>
      <c r="H71" s="7">
        <f>results!H69</f>
        <v>0</v>
      </c>
      <c r="I71" s="14">
        <f>results!I69</f>
        <v>0</v>
      </c>
      <c r="J71" s="15">
        <f>results!J69</f>
        <v>0</v>
      </c>
      <c r="K71" s="15">
        <f>results!K69</f>
        <v>0</v>
      </c>
      <c r="L71" s="15">
        <f>results!L69</f>
        <v>0</v>
      </c>
      <c r="M71" s="15">
        <f>results!M69</f>
        <v>0</v>
      </c>
      <c r="N71" s="16">
        <f>results!N69</f>
        <v>0</v>
      </c>
      <c r="O71" s="7">
        <f>results!O69</f>
        <v>0</v>
      </c>
      <c r="P71" s="21">
        <f>results!P69</f>
        <v>0</v>
      </c>
      <c r="Q71" s="21">
        <f>results!Q69</f>
        <v>0</v>
      </c>
      <c r="R71" s="21">
        <f>results!R69</f>
        <v>0</v>
      </c>
      <c r="S71" s="21">
        <f>results!S69</f>
        <v>0</v>
      </c>
      <c r="T71" s="21">
        <f>results!T69</f>
        <v>0</v>
      </c>
      <c r="U71" s="21">
        <f>results!U69</f>
        <v>0</v>
      </c>
      <c r="V71" s="21">
        <f>results!V69</f>
        <v>0</v>
      </c>
      <c r="W71">
        <f>results!W69</f>
        <v>0</v>
      </c>
      <c r="X71">
        <f>IF(results!X69="Yes",1,0)</f>
        <v>0</v>
      </c>
      <c r="Y71">
        <f>results!Y69</f>
        <v>0</v>
      </c>
      <c r="Z71" s="14">
        <f>results!Z69</f>
        <v>0</v>
      </c>
      <c r="AA71">
        <f>results!AA69</f>
        <v>0</v>
      </c>
      <c r="AB71">
        <f>results!AB69</f>
        <v>0</v>
      </c>
      <c r="AC71">
        <f>IF(results!AC69="Low",0,IF(results!AC69="High",4,2))</f>
        <v>2</v>
      </c>
      <c r="AD71">
        <f>IF(results!AD69="Low",0,IF(results!AD69="High",4,2))</f>
        <v>2</v>
      </c>
      <c r="AE71" s="21">
        <f>results!AE69</f>
        <v>0</v>
      </c>
      <c r="AF71">
        <f>results!AF69</f>
        <v>0</v>
      </c>
      <c r="AG71" s="21">
        <f>results!AG69</f>
        <v>0</v>
      </c>
      <c r="AH71" s="21">
        <f>results!AH69</f>
        <v>0</v>
      </c>
      <c r="AI71" s="21">
        <f>results!AI69</f>
        <v>0</v>
      </c>
      <c r="AJ71" s="21">
        <f>results!AJ69</f>
        <v>0</v>
      </c>
      <c r="AK71" s="21">
        <f>results!AK69</f>
        <v>0</v>
      </c>
      <c r="AL71" s="21">
        <f>results!AL69</f>
        <v>0</v>
      </c>
      <c r="AM71" s="21">
        <f>results!AM69</f>
        <v>0</v>
      </c>
      <c r="AN71" s="21">
        <f>results!AN69</f>
        <v>0</v>
      </c>
      <c r="AO71" s="21">
        <f>results!AO69</f>
        <v>0</v>
      </c>
      <c r="AP71" s="21">
        <f>results!AP69</f>
        <v>0</v>
      </c>
      <c r="AQ71" s="21">
        <f>results!AQ69</f>
        <v>0</v>
      </c>
      <c r="AR71">
        <f>results!AR69</f>
        <v>0</v>
      </c>
      <c r="AS71">
        <f>results!AS69</f>
        <v>0</v>
      </c>
      <c r="AT71">
        <f>IF(results!AT69="Low",0,IF(results!AT69="High",4,2))</f>
        <v>2</v>
      </c>
      <c r="AU71" s="7">
        <f>results!AU69</f>
        <v>0</v>
      </c>
      <c r="AV71" s="7">
        <f>results!AV69</f>
        <v>0</v>
      </c>
      <c r="AW71" s="7">
        <f>results!AW69</f>
        <v>0</v>
      </c>
      <c r="AX71" s="7">
        <f>results!AX69</f>
        <v>0</v>
      </c>
      <c r="AY71" s="7">
        <f>results!AY69</f>
        <v>0</v>
      </c>
      <c r="AZ71" s="7">
        <f>results!AZ69</f>
        <v>0</v>
      </c>
      <c r="BA71">
        <f>results!BA69</f>
        <v>0</v>
      </c>
      <c r="BB71">
        <f>results!BB69</f>
        <v>0</v>
      </c>
      <c r="BC71">
        <f>results!BC69</f>
        <v>0</v>
      </c>
      <c r="BD71">
        <f>results!BD69</f>
        <v>0</v>
      </c>
      <c r="BE71" s="60">
        <v>0</v>
      </c>
    </row>
    <row r="72" spans="3:57" x14ac:dyDescent="0.2">
      <c r="C72">
        <f>results!C70</f>
        <v>0</v>
      </c>
      <c r="D72">
        <f>results!D70</f>
        <v>0</v>
      </c>
      <c r="E72">
        <f>results!E70</f>
        <v>0</v>
      </c>
      <c r="F72">
        <f>results!F70</f>
        <v>0</v>
      </c>
      <c r="G72">
        <f>results!G70</f>
        <v>0</v>
      </c>
      <c r="H72" s="7">
        <f>results!H70</f>
        <v>0</v>
      </c>
      <c r="I72" s="14">
        <f>results!I70</f>
        <v>0</v>
      </c>
      <c r="J72" s="15">
        <f>results!J70</f>
        <v>0</v>
      </c>
      <c r="K72" s="15">
        <f>results!K70</f>
        <v>0</v>
      </c>
      <c r="L72" s="15">
        <f>results!L70</f>
        <v>0</v>
      </c>
      <c r="M72" s="15">
        <f>results!M70</f>
        <v>0</v>
      </c>
      <c r="N72" s="16">
        <f>results!N70</f>
        <v>0</v>
      </c>
      <c r="O72" s="7">
        <f>results!O70</f>
        <v>0</v>
      </c>
      <c r="P72" s="21">
        <f>results!P70</f>
        <v>0</v>
      </c>
      <c r="Q72" s="21">
        <f>results!Q70</f>
        <v>0</v>
      </c>
      <c r="R72" s="21">
        <f>results!R70</f>
        <v>0</v>
      </c>
      <c r="S72" s="21">
        <f>results!S70</f>
        <v>0</v>
      </c>
      <c r="T72" s="21">
        <f>results!T70</f>
        <v>0</v>
      </c>
      <c r="U72" s="21">
        <f>results!U70</f>
        <v>0</v>
      </c>
      <c r="V72" s="21">
        <f>results!V70</f>
        <v>0</v>
      </c>
      <c r="W72">
        <f>results!W70</f>
        <v>0</v>
      </c>
      <c r="X72">
        <f>IF(results!X70="Yes",1,0)</f>
        <v>0</v>
      </c>
      <c r="Y72">
        <f>results!Y70</f>
        <v>0</v>
      </c>
      <c r="Z72" s="14">
        <f>results!Z70</f>
        <v>0</v>
      </c>
      <c r="AA72">
        <f>results!AA70</f>
        <v>0</v>
      </c>
      <c r="AB72">
        <f>results!AB70</f>
        <v>0</v>
      </c>
      <c r="AC72">
        <f>IF(results!AC70="Low",0,IF(results!AC70="High",4,2))</f>
        <v>2</v>
      </c>
      <c r="AD72">
        <f>IF(results!AD70="Low",0,IF(results!AD70="High",4,2))</f>
        <v>2</v>
      </c>
      <c r="AE72" s="21">
        <f>results!AE70</f>
        <v>0</v>
      </c>
      <c r="AF72">
        <f>results!AF70</f>
        <v>0</v>
      </c>
      <c r="AG72" s="21">
        <f>results!AG70</f>
        <v>0</v>
      </c>
      <c r="AH72" s="21">
        <f>results!AH70</f>
        <v>0</v>
      </c>
      <c r="AI72" s="21">
        <f>results!AI70</f>
        <v>0</v>
      </c>
      <c r="AJ72" s="21">
        <f>results!AJ70</f>
        <v>0</v>
      </c>
      <c r="AK72" s="21">
        <f>results!AK70</f>
        <v>0</v>
      </c>
      <c r="AL72" s="21">
        <f>results!AL70</f>
        <v>0</v>
      </c>
      <c r="AM72" s="21">
        <f>results!AM70</f>
        <v>0</v>
      </c>
      <c r="AN72" s="21">
        <f>results!AN70</f>
        <v>0</v>
      </c>
      <c r="AO72" s="21">
        <f>results!AO70</f>
        <v>0</v>
      </c>
      <c r="AP72" s="21">
        <f>results!AP70</f>
        <v>0</v>
      </c>
      <c r="AQ72" s="21">
        <f>results!AQ70</f>
        <v>0</v>
      </c>
      <c r="AR72">
        <f>results!AR70</f>
        <v>0</v>
      </c>
      <c r="AS72">
        <f>results!AS70</f>
        <v>0</v>
      </c>
      <c r="AT72">
        <f>IF(results!AT70="Low",0,IF(results!AT70="High",4,2))</f>
        <v>2</v>
      </c>
      <c r="AU72" s="7">
        <f>results!AU70</f>
        <v>0</v>
      </c>
      <c r="AV72" s="7">
        <f>results!AV70</f>
        <v>0</v>
      </c>
      <c r="AW72" s="7">
        <f>results!AW70</f>
        <v>0</v>
      </c>
      <c r="AX72" s="7">
        <f>results!AX70</f>
        <v>0</v>
      </c>
      <c r="AY72" s="7">
        <f>results!AY70</f>
        <v>0</v>
      </c>
      <c r="AZ72" s="7">
        <f>results!AZ70</f>
        <v>0</v>
      </c>
      <c r="BA72">
        <f>results!BA70</f>
        <v>0</v>
      </c>
      <c r="BB72">
        <f>results!BB70</f>
        <v>0</v>
      </c>
      <c r="BC72">
        <f>results!BC70</f>
        <v>0</v>
      </c>
      <c r="BD72">
        <f>results!BD70</f>
        <v>0</v>
      </c>
      <c r="BE72" s="60">
        <v>0</v>
      </c>
    </row>
    <row r="73" spans="3:57" x14ac:dyDescent="0.2">
      <c r="C73">
        <f>results!C71</f>
        <v>0</v>
      </c>
      <c r="D73">
        <f>results!D71</f>
        <v>0</v>
      </c>
      <c r="E73">
        <f>results!E71</f>
        <v>0</v>
      </c>
      <c r="F73">
        <f>results!F71</f>
        <v>0</v>
      </c>
      <c r="G73">
        <f>results!G71</f>
        <v>0</v>
      </c>
      <c r="H73" s="7">
        <f>results!H71</f>
        <v>0</v>
      </c>
      <c r="I73" s="14">
        <f>results!I71</f>
        <v>0</v>
      </c>
      <c r="J73" s="15">
        <f>results!J71</f>
        <v>0</v>
      </c>
      <c r="K73" s="15">
        <f>results!K71</f>
        <v>0</v>
      </c>
      <c r="L73" s="15">
        <f>results!L71</f>
        <v>0</v>
      </c>
      <c r="M73" s="15">
        <f>results!M71</f>
        <v>0</v>
      </c>
      <c r="N73" s="16">
        <f>results!N71</f>
        <v>0</v>
      </c>
      <c r="O73" s="7">
        <f>results!O71</f>
        <v>0</v>
      </c>
      <c r="P73" s="21">
        <f>results!P71</f>
        <v>0</v>
      </c>
      <c r="Q73" s="21">
        <f>results!Q71</f>
        <v>0</v>
      </c>
      <c r="R73" s="21">
        <f>results!R71</f>
        <v>0</v>
      </c>
      <c r="S73" s="21">
        <f>results!S71</f>
        <v>0</v>
      </c>
      <c r="T73" s="21">
        <f>results!T71</f>
        <v>0</v>
      </c>
      <c r="U73" s="21">
        <f>results!U71</f>
        <v>0</v>
      </c>
      <c r="V73" s="21">
        <f>results!V71</f>
        <v>0</v>
      </c>
      <c r="W73">
        <f>results!W71</f>
        <v>0</v>
      </c>
      <c r="X73">
        <f>IF(results!X71="Yes",1,0)</f>
        <v>0</v>
      </c>
      <c r="Y73">
        <f>results!Y71</f>
        <v>0</v>
      </c>
      <c r="Z73" s="14">
        <f>results!Z71</f>
        <v>0</v>
      </c>
      <c r="AA73">
        <f>results!AA71</f>
        <v>0</v>
      </c>
      <c r="AB73">
        <f>results!AB71</f>
        <v>0</v>
      </c>
      <c r="AC73">
        <f>IF(results!AC71="Low",0,IF(results!AC71="High",4,2))</f>
        <v>2</v>
      </c>
      <c r="AD73">
        <f>IF(results!AD71="Low",0,IF(results!AD71="High",4,2))</f>
        <v>2</v>
      </c>
      <c r="AE73" s="21">
        <f>results!AE71</f>
        <v>0</v>
      </c>
      <c r="AF73">
        <f>results!AF71</f>
        <v>0</v>
      </c>
      <c r="AG73" s="21">
        <f>results!AG71</f>
        <v>0</v>
      </c>
      <c r="AH73" s="21">
        <f>results!AH71</f>
        <v>0</v>
      </c>
      <c r="AI73" s="21">
        <f>results!AI71</f>
        <v>0</v>
      </c>
      <c r="AJ73" s="21">
        <f>results!AJ71</f>
        <v>0</v>
      </c>
      <c r="AK73" s="21">
        <f>results!AK71</f>
        <v>0</v>
      </c>
      <c r="AL73" s="21">
        <f>results!AL71</f>
        <v>0</v>
      </c>
      <c r="AM73" s="21">
        <f>results!AM71</f>
        <v>0</v>
      </c>
      <c r="AN73" s="21">
        <f>results!AN71</f>
        <v>0</v>
      </c>
      <c r="AO73" s="21">
        <f>results!AO71</f>
        <v>0</v>
      </c>
      <c r="AP73" s="21">
        <f>results!AP71</f>
        <v>0</v>
      </c>
      <c r="AQ73" s="21">
        <f>results!AQ71</f>
        <v>0</v>
      </c>
      <c r="AR73">
        <f>results!AR71</f>
        <v>0</v>
      </c>
      <c r="AS73">
        <f>results!AS71</f>
        <v>0</v>
      </c>
      <c r="AT73">
        <f>IF(results!AT71="Low",0,IF(results!AT71="High",4,2))</f>
        <v>2</v>
      </c>
      <c r="AU73" s="7">
        <f>results!AU71</f>
        <v>0</v>
      </c>
      <c r="AV73" s="7">
        <f>results!AV71</f>
        <v>0</v>
      </c>
      <c r="AW73" s="7">
        <f>results!AW71</f>
        <v>0</v>
      </c>
      <c r="AX73" s="7">
        <f>results!AX71</f>
        <v>0</v>
      </c>
      <c r="AY73" s="7">
        <f>results!AY71</f>
        <v>0</v>
      </c>
      <c r="AZ73" s="7">
        <f>results!AZ71</f>
        <v>0</v>
      </c>
      <c r="BA73">
        <f>results!BA71</f>
        <v>0</v>
      </c>
      <c r="BB73">
        <f>results!BB71</f>
        <v>0</v>
      </c>
      <c r="BC73">
        <f>results!BC71</f>
        <v>0</v>
      </c>
      <c r="BD73">
        <f>results!BD71</f>
        <v>0</v>
      </c>
      <c r="BE73" s="60">
        <v>0</v>
      </c>
    </row>
    <row r="74" spans="3:57" x14ac:dyDescent="0.2">
      <c r="X74">
        <f>IF(results!X72="Yes",1,0)</f>
        <v>0</v>
      </c>
      <c r="BE74" s="60">
        <f t="shared" ref="BE74:BE85" si="5">SUMPRODUCT(D$4:AT$4,D74:AT74)</f>
        <v>0</v>
      </c>
    </row>
    <row r="75" spans="3:57" x14ac:dyDescent="0.2">
      <c r="X75">
        <f>IF(results!X73="Yes",1,0)</f>
        <v>0</v>
      </c>
      <c r="BE75" s="60">
        <f t="shared" si="5"/>
        <v>0</v>
      </c>
    </row>
    <row r="76" spans="3:57" x14ac:dyDescent="0.2">
      <c r="X76">
        <f>IF(results!X74="Yes",1,0)</f>
        <v>0</v>
      </c>
      <c r="BE76" s="60">
        <f t="shared" si="5"/>
        <v>0</v>
      </c>
    </row>
    <row r="77" spans="3:57" x14ac:dyDescent="0.2">
      <c r="X77">
        <f>IF(results!X75="Yes",1,0)</f>
        <v>0</v>
      </c>
      <c r="BE77" s="60">
        <f t="shared" si="5"/>
        <v>0</v>
      </c>
    </row>
    <row r="78" spans="3:57" x14ac:dyDescent="0.2">
      <c r="X78">
        <f>IF(results!X76="Yes",1,0)</f>
        <v>0</v>
      </c>
      <c r="BE78" s="60">
        <f t="shared" si="5"/>
        <v>0</v>
      </c>
    </row>
    <row r="79" spans="3:57" x14ac:dyDescent="0.2">
      <c r="X79">
        <f>IF(results!X77="Yes",1,0)</f>
        <v>0</v>
      </c>
      <c r="BE79" s="60">
        <f t="shared" si="5"/>
        <v>0</v>
      </c>
    </row>
    <row r="80" spans="3:57" x14ac:dyDescent="0.2">
      <c r="X80">
        <f>IF(results!X78="Yes",1,0)</f>
        <v>0</v>
      </c>
      <c r="BE80" s="60">
        <f t="shared" si="5"/>
        <v>0</v>
      </c>
    </row>
    <row r="81" spans="24:57" x14ac:dyDescent="0.2">
      <c r="X81">
        <f>IF(results!X79="Yes",1,0)</f>
        <v>0</v>
      </c>
      <c r="BE81" s="60">
        <f t="shared" si="5"/>
        <v>0</v>
      </c>
    </row>
    <row r="82" spans="24:57" x14ac:dyDescent="0.2">
      <c r="X82">
        <f>IF(results!X80="Yes",1,0)</f>
        <v>0</v>
      </c>
      <c r="BE82" s="60">
        <f t="shared" si="5"/>
        <v>0</v>
      </c>
    </row>
    <row r="83" spans="24:57" x14ac:dyDescent="0.2">
      <c r="X83">
        <f>IF(results!X81="Yes",1,0)</f>
        <v>0</v>
      </c>
      <c r="BE83" s="60">
        <f t="shared" si="5"/>
        <v>0</v>
      </c>
    </row>
    <row r="84" spans="24:57" x14ac:dyDescent="0.2">
      <c r="BE84" s="60">
        <f t="shared" si="5"/>
        <v>0</v>
      </c>
    </row>
    <row r="85" spans="24:57" x14ac:dyDescent="0.2">
      <c r="BE85" s="60">
        <f t="shared" si="5"/>
        <v>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5"/>
  <sheetViews>
    <sheetView zoomScale="150" zoomScaleNormal="150" zoomScalePageLayoutView="150" workbookViewId="0">
      <pane xSplit="1" ySplit="1" topLeftCell="B2" activePane="bottomRight" state="frozen"/>
      <selection pane="topRight" activeCell="B1" sqref="B1"/>
      <selection pane="bottomLeft" activeCell="A2" sqref="A2"/>
      <selection pane="bottomRight" activeCell="B44" sqref="B44"/>
    </sheetView>
  </sheetViews>
  <sheetFormatPr baseColWidth="10" defaultColWidth="8.83203125" defaultRowHeight="15" x14ac:dyDescent="0.2"/>
  <cols>
    <col min="1" max="1" width="26.5" bestFit="1" customWidth="1"/>
    <col min="2" max="2" width="25.6640625" customWidth="1"/>
    <col min="3" max="3" width="18.83203125" bestFit="1" customWidth="1"/>
    <col min="4" max="4" width="19.1640625" bestFit="1" customWidth="1"/>
    <col min="5" max="5" width="19.6640625" bestFit="1" customWidth="1"/>
    <col min="6" max="6" width="17.83203125" bestFit="1" customWidth="1"/>
    <col min="7" max="7" width="18.5" bestFit="1" customWidth="1"/>
    <col min="8" max="8" width="19.1640625" bestFit="1" customWidth="1"/>
    <col min="9" max="9" width="20.6640625" customWidth="1"/>
  </cols>
  <sheetData>
    <row r="1" spans="1:9" ht="60" x14ac:dyDescent="0.2">
      <c r="B1" s="6" t="str">
        <f>split!H1</f>
        <v>What is the strength of the competitive advantage in the business model?</v>
      </c>
      <c r="C1" s="6" t="str">
        <f>split!O1</f>
        <v>What is the level of sustainability of the competitive advantage in the next 24 months?</v>
      </c>
      <c r="D1" s="6" t="str">
        <f>split!AU1</f>
        <v>Relevant Industry/market background of team</v>
      </c>
      <c r="E1" s="6" t="str">
        <f>split!AV1</f>
        <v>Addressable Market Size</v>
      </c>
      <c r="F1" s="6" t="str">
        <f>split!AW1</f>
        <v>Technology Barrier</v>
      </c>
      <c r="G1" s="6" t="str">
        <f>split!AX1</f>
        <v>Go to market plan strength</v>
      </c>
      <c r="H1" s="6" t="str">
        <f>split!AY1</f>
        <v>Revenue Stage</v>
      </c>
      <c r="I1" s="6" t="str">
        <f>split!AZ1</f>
        <v>Product Uniqueness</v>
      </c>
    </row>
    <row r="2" spans="1:9" s="17" customFormat="1" ht="45" x14ac:dyDescent="0.2">
      <c r="A2" s="17" t="str">
        <f>split!C5</f>
        <v>Waitrr</v>
      </c>
      <c r="B2" s="18" t="str">
        <f>split!H5</f>
        <v>Medium</v>
      </c>
      <c r="C2" s="18" t="str">
        <f>split!O5</f>
        <v>Medium(12-24 Months)</v>
      </c>
      <c r="D2" s="18" t="str">
        <f>split!AU5</f>
        <v>Highly relevant backgrounds</v>
      </c>
      <c r="E2" s="18" t="str">
        <f>split!AV5</f>
        <v>High (&gt;200 M)</v>
      </c>
      <c r="F2" s="18" t="str">
        <f>split!AW5</f>
        <v>No technological barriers</v>
      </c>
      <c r="G2" s="18" t="str">
        <f>split!AX5</f>
        <v>Conditional on certain key events</v>
      </c>
      <c r="H2" s="18" t="str">
        <f>split!AY5</f>
        <v>Steady revenues with need to scale</v>
      </c>
      <c r="I2" s="18" t="str">
        <f>split!AZ5</f>
        <v>Differentiated and strong product-market fit</v>
      </c>
    </row>
    <row r="3" spans="1:9" s="17" customFormat="1" ht="45" x14ac:dyDescent="0.2">
      <c r="A3" s="17" t="str">
        <f>split!C6</f>
        <v>BYKidO</v>
      </c>
      <c r="B3" s="18" t="str">
        <f>split!H6</f>
        <v>Medium</v>
      </c>
      <c r="C3" s="18" t="str">
        <f>split!O6</f>
        <v>Low(&lt;12 Months)</v>
      </c>
      <c r="D3" s="18" t="str">
        <f>split!AU6</f>
        <v>Inexperienced team</v>
      </c>
      <c r="E3" s="18" t="str">
        <f>split!AV6</f>
        <v>Small (&lt;50 M)</v>
      </c>
      <c r="F3" s="18" t="str">
        <f>split!AW6</f>
        <v>No technological barriers</v>
      </c>
      <c r="G3" s="18" t="str">
        <f>split!AX6</f>
        <v>Conditional on certain key events</v>
      </c>
      <c r="H3" s="18" t="str">
        <f>split!AY6</f>
        <v>Early in revenue cycle - 12-24 months to stable revenues</v>
      </c>
      <c r="I3" s="18" t="str">
        <f>split!AZ6</f>
        <v>Not differentiated</v>
      </c>
    </row>
    <row r="4" spans="1:9" s="17" customFormat="1" ht="45" x14ac:dyDescent="0.2">
      <c r="A4" s="17" t="str">
        <f>split!C7</f>
        <v>FINIZZ</v>
      </c>
      <c r="B4" s="18" t="str">
        <f>split!H7</f>
        <v>Medium</v>
      </c>
      <c r="C4" s="18" t="str">
        <f>split!O7</f>
        <v>Low(&lt;12 Months)</v>
      </c>
      <c r="D4" s="18" t="str">
        <f>split!AU7</f>
        <v>General business proficiency</v>
      </c>
      <c r="E4" s="18" t="str">
        <f>split!AV7</f>
        <v>Small (&lt;50 M)</v>
      </c>
      <c r="F4" s="18" t="str">
        <f>split!AW7</f>
        <v>No technological barriers</v>
      </c>
      <c r="G4" s="18" t="str">
        <f>split!AX7</f>
        <v>Logical and well planned but no provenance</v>
      </c>
      <c r="H4" s="18" t="str">
        <f>split!AY7</f>
        <v>Imminent revenue in 6-12m</v>
      </c>
      <c r="I4" s="18" t="str">
        <f>split!AZ7</f>
        <v>Not differentiated</v>
      </c>
    </row>
    <row r="5" spans="1:9" s="17" customFormat="1" ht="45" x14ac:dyDescent="0.2">
      <c r="A5" s="17" t="str">
        <f>split!C8</f>
        <v>Ayoslide</v>
      </c>
      <c r="B5" s="18" t="str">
        <f>split!H8</f>
        <v>Medium</v>
      </c>
      <c r="C5" s="18" t="str">
        <f>split!O8</f>
        <v>Low(&lt;12 Months)</v>
      </c>
      <c r="D5" s="18" t="str">
        <f>split!AU8</f>
        <v>Highly relevant backgrounds</v>
      </c>
      <c r="E5" s="18" t="str">
        <f>split!AV8</f>
        <v>Small (&lt;50 M)</v>
      </c>
      <c r="F5" s="18" t="str">
        <f>split!AW8</f>
        <v>No technological barriers</v>
      </c>
      <c r="G5" s="18" t="str">
        <f>split!AX8</f>
        <v>Conditional on certain key events</v>
      </c>
      <c r="H5" s="18" t="str">
        <f>split!AY8</f>
        <v>Steady revenues with need to scale</v>
      </c>
      <c r="I5" s="18" t="str">
        <f>split!AZ8</f>
        <v>Not differentiated</v>
      </c>
    </row>
    <row r="6" spans="1:9" s="17" customFormat="1" ht="45" x14ac:dyDescent="0.2">
      <c r="A6" s="17" t="str">
        <f>split!C9</f>
        <v>University Living Accommodation Pvt Ltd</v>
      </c>
      <c r="B6" s="18" t="str">
        <f>split!H9</f>
        <v>Medium</v>
      </c>
      <c r="C6" s="18" t="str">
        <f>split!O9</f>
        <v>Low(&lt;12 Months)</v>
      </c>
      <c r="D6" s="18" t="str">
        <f>split!AU9</f>
        <v>General business proficiency</v>
      </c>
      <c r="E6" s="18" t="str">
        <f>split!AV9</f>
        <v>Medium (50-200 M)</v>
      </c>
      <c r="F6" s="18" t="str">
        <f>split!AW9</f>
        <v>No technological barriers</v>
      </c>
      <c r="G6" s="18" t="str">
        <f>split!AX9</f>
        <v>Conditional on certain key events</v>
      </c>
      <c r="H6" s="18" t="str">
        <f>split!AY9</f>
        <v>Imminent revenue in 6-12m</v>
      </c>
      <c r="I6" s="18" t="str">
        <f>split!AZ9</f>
        <v>Differentiated and strong product-market fit</v>
      </c>
    </row>
    <row r="7" spans="1:9" s="17" customFormat="1" ht="45" x14ac:dyDescent="0.2">
      <c r="A7" s="17" t="str">
        <f>split!C10</f>
        <v>GetFly</v>
      </c>
      <c r="B7" s="18" t="str">
        <f>split!H10</f>
        <v>Medium</v>
      </c>
      <c r="C7" s="18" t="str">
        <f>split!O10</f>
        <v>Medium(12-24 Months)</v>
      </c>
      <c r="D7" s="18" t="str">
        <f>split!AU10</f>
        <v>General business proficiency</v>
      </c>
      <c r="E7" s="18" t="str">
        <f>split!AV10</f>
        <v>Small (&lt;50 M)</v>
      </c>
      <c r="F7" s="18" t="str">
        <f>split!AW10</f>
        <v>No technological barriers</v>
      </c>
      <c r="G7" s="18" t="str">
        <f>split!AX10</f>
        <v>Conditional on certain key events</v>
      </c>
      <c r="H7" s="18" t="str">
        <f>split!AY10</f>
        <v>Steady revenues with need to scale</v>
      </c>
      <c r="I7" s="18" t="str">
        <f>split!AZ10</f>
        <v>Not differentiated</v>
      </c>
    </row>
    <row r="8" spans="1:9" s="17" customFormat="1" ht="45" x14ac:dyDescent="0.2">
      <c r="A8" s="17" t="str">
        <f>split!C11</f>
        <v>Into23</v>
      </c>
      <c r="B8" s="18" t="str">
        <f>split!H11</f>
        <v>Medium</v>
      </c>
      <c r="C8" s="18" t="str">
        <f>split!O11</f>
        <v>Medium(12-24 Months)</v>
      </c>
      <c r="D8" s="18" t="str">
        <f>split!AU11</f>
        <v>Highly relevant backgrounds</v>
      </c>
      <c r="E8" s="18" t="str">
        <f>split!AV11</f>
        <v>High (&gt;200 M)</v>
      </c>
      <c r="F8" s="18" t="str">
        <f>split!AW11</f>
        <v>Differentiated but not defensible</v>
      </c>
      <c r="G8" s="18" t="str">
        <f>split!AX11</f>
        <v>Logical and well planned but no provenance</v>
      </c>
      <c r="H8" s="18" t="str">
        <f>split!AY11</f>
        <v>Imminent revenue in 6-12m</v>
      </c>
      <c r="I8" s="18" t="str">
        <f>split!AZ11</f>
        <v>Not differentiated</v>
      </c>
    </row>
    <row r="9" spans="1:9" s="17" customFormat="1" ht="45" x14ac:dyDescent="0.2">
      <c r="A9" s="17" t="str">
        <f>split!C12</f>
        <v>Stones2Milestones</v>
      </c>
      <c r="B9" s="18" t="str">
        <f>split!H12</f>
        <v>High (Likely to be in top 3 in 24 months time)</v>
      </c>
      <c r="C9" s="18" t="str">
        <f>split!O12</f>
        <v>High(&gt;24 Months)</v>
      </c>
      <c r="D9" s="18" t="str">
        <f>split!AU12</f>
        <v>Highly relevant backgrounds</v>
      </c>
      <c r="E9" s="18" t="str">
        <f>split!AV12</f>
        <v>High (&gt;200 M)</v>
      </c>
      <c r="F9" s="18" t="str">
        <f>split!AW12</f>
        <v>Differentiated but not defensible</v>
      </c>
      <c r="G9" s="18" t="str">
        <f>split!AX12</f>
        <v>Well planned and provides successful strategy</v>
      </c>
      <c r="H9" s="18" t="str">
        <f>split!AY12</f>
        <v>Steady revenues with need to scale</v>
      </c>
      <c r="I9" s="18" t="str">
        <f>split!AZ12</f>
        <v>Differentiated and strong product-market fit</v>
      </c>
    </row>
    <row r="10" spans="1:9" s="17" customFormat="1" ht="45" x14ac:dyDescent="0.2">
      <c r="A10" s="17" t="str">
        <f>split!C13</f>
        <v>Alakazam</v>
      </c>
      <c r="B10" s="18" t="str">
        <f>split!H13</f>
        <v>Medium</v>
      </c>
      <c r="C10" s="18" t="str">
        <f>split!O13</f>
        <v>Low(&lt;12 Months)</v>
      </c>
      <c r="D10" s="18" t="str">
        <f>split!AU13</f>
        <v>Highly relevant backgrounds</v>
      </c>
      <c r="E10" s="18" t="str">
        <f>split!AV13</f>
        <v>High (&gt;200 M)</v>
      </c>
      <c r="F10" s="18" t="str">
        <f>split!AW13</f>
        <v>Differentiated but not defensible</v>
      </c>
      <c r="G10" s="18" t="str">
        <f>split!AX13</f>
        <v>Conditional on certain key events</v>
      </c>
      <c r="H10" s="18" t="str">
        <f>split!AY13</f>
        <v>Imminent revenue in 6-12m</v>
      </c>
      <c r="I10" s="18" t="str">
        <f>split!AZ13</f>
        <v>Not differentiated</v>
      </c>
    </row>
    <row r="11" spans="1:9" s="17" customFormat="1" ht="45" x14ac:dyDescent="0.2">
      <c r="A11" s="17" t="str">
        <f>split!C14</f>
        <v>Woofyz Pet Services Pvt Ltd</v>
      </c>
      <c r="B11" s="18" t="str">
        <f>split!H14</f>
        <v>Medium</v>
      </c>
      <c r="C11" s="18" t="str">
        <f>split!O14</f>
        <v>Medium(12-24 Months)</v>
      </c>
      <c r="D11" s="18" t="str">
        <f>split!AU14</f>
        <v>Tangentially relevant backgrounds</v>
      </c>
      <c r="E11" s="18" t="str">
        <f>split!AV14</f>
        <v>High (&gt;200 M)</v>
      </c>
      <c r="F11" s="18" t="str">
        <f>split!AW14</f>
        <v>Differentiated but not defensible</v>
      </c>
      <c r="G11" s="18" t="str">
        <f>split!AX14</f>
        <v>Logical and well planned but no provenance</v>
      </c>
      <c r="H11" s="18" t="str">
        <f>split!AY14</f>
        <v>Early in revenue cycle - 12-24 months to stable revenues</v>
      </c>
      <c r="I11" s="18" t="str">
        <f>split!AZ14</f>
        <v>Differentiated and strong product-market fit</v>
      </c>
    </row>
    <row r="12" spans="1:9" s="17" customFormat="1" ht="45" x14ac:dyDescent="0.2">
      <c r="A12" s="17" t="str">
        <f>split!C15</f>
        <v>AIRPORTELs</v>
      </c>
      <c r="B12" s="18" t="str">
        <f>split!H15</f>
        <v>Medium</v>
      </c>
      <c r="C12" s="18" t="str">
        <f>split!O15</f>
        <v>Medium(12-24 Months)</v>
      </c>
      <c r="D12" s="18" t="str">
        <f>split!AU15</f>
        <v>Highly relevant backgrounds</v>
      </c>
      <c r="E12" s="18" t="str">
        <f>split!AV15</f>
        <v>High (&gt;200 M)</v>
      </c>
      <c r="F12" s="18" t="str">
        <f>split!AW15</f>
        <v>Differentiated but not defensible</v>
      </c>
      <c r="G12" s="18" t="str">
        <f>split!AX15</f>
        <v>Well planned and provides successful strategy</v>
      </c>
      <c r="H12" s="18" t="str">
        <f>split!AY15</f>
        <v>Steady revenues with need to scale</v>
      </c>
      <c r="I12" s="18" t="str">
        <f>split!AZ15</f>
        <v>Differentiated and strong product-market fit</v>
      </c>
    </row>
    <row r="13" spans="1:9" s="17" customFormat="1" ht="45" x14ac:dyDescent="0.2">
      <c r="A13" s="17" t="str">
        <f>split!C16</f>
        <v>NayaGaadi</v>
      </c>
      <c r="B13" s="18" t="str">
        <f>split!H16</f>
        <v>Medium</v>
      </c>
      <c r="C13" s="18" t="str">
        <f>split!O16</f>
        <v>Low(&lt;12 Months)</v>
      </c>
      <c r="D13" s="18" t="str">
        <f>split!AU16</f>
        <v>General business proficiency</v>
      </c>
      <c r="E13" s="18" t="str">
        <f>split!AV16</f>
        <v>High (&gt;200 M)</v>
      </c>
      <c r="F13" s="18" t="str">
        <f>split!AW16</f>
        <v>No technological barriers</v>
      </c>
      <c r="G13" s="18" t="str">
        <f>split!AX16</f>
        <v>Logical and well planned but no provenance</v>
      </c>
      <c r="H13" s="18" t="str">
        <f>split!AY16</f>
        <v>Imminent revenue in 6-12m</v>
      </c>
      <c r="I13" s="18" t="str">
        <f>split!AZ16</f>
        <v>Not differentiated</v>
      </c>
    </row>
    <row r="14" spans="1:9" s="17" customFormat="1" ht="45" x14ac:dyDescent="0.2">
      <c r="A14" s="17" t="str">
        <f>split!C17</f>
        <v>carmen automotive pte ltd</v>
      </c>
      <c r="B14" s="18" t="str">
        <f>split!H17</f>
        <v>High (Likely to be in top 3 in 24 months time)</v>
      </c>
      <c r="C14" s="18" t="str">
        <f>split!O17</f>
        <v>High(&gt;24 Months)</v>
      </c>
      <c r="D14" s="18" t="str">
        <f>split!AU17</f>
        <v>Highly relevant backgrounds</v>
      </c>
      <c r="E14" s="18" t="str">
        <f>split!AV17</f>
        <v>Medium (50-200 M)</v>
      </c>
      <c r="F14" s="18" t="str">
        <f>split!AW17</f>
        <v>Defensible and unique tech advantages</v>
      </c>
      <c r="G14" s="18" t="str">
        <f>split!AX17</f>
        <v>Well planned and provides successful strategy</v>
      </c>
      <c r="H14" s="18" t="str">
        <f>split!AY17</f>
        <v>Imminent revenue in 6-12m</v>
      </c>
      <c r="I14" s="18" t="str">
        <f>split!AZ17</f>
        <v>Differentiated and strong product-market fit</v>
      </c>
    </row>
    <row r="15" spans="1:9" s="17" customFormat="1" ht="45" x14ac:dyDescent="0.2">
      <c r="A15" s="17" t="str">
        <f>split!C18</f>
        <v>BotFactory</v>
      </c>
      <c r="B15" s="18" t="str">
        <f>split!H18</f>
        <v>Medium</v>
      </c>
      <c r="C15" s="18" t="str">
        <f>split!O18</f>
        <v>Medium(12-24 Months)</v>
      </c>
      <c r="D15" s="18" t="str">
        <f>split!AU18</f>
        <v>Highly relevant backgrounds</v>
      </c>
      <c r="E15" s="18" t="str">
        <f>split!AV18</f>
        <v>Medium (50-200 M)</v>
      </c>
      <c r="F15" s="18" t="str">
        <f>split!AW18</f>
        <v>Differentiated but not defensible</v>
      </c>
      <c r="G15" s="18" t="str">
        <f>split!AX18</f>
        <v>Logical and well planned but no provenance</v>
      </c>
      <c r="H15" s="18" t="str">
        <f>split!AY18</f>
        <v>Early in revenue cycle - 12-24 months to stable revenues</v>
      </c>
      <c r="I15" s="18" t="str">
        <f>split!AZ18</f>
        <v>Differentiated and strong product-market fit</v>
      </c>
    </row>
    <row r="16" spans="1:9" s="17" customFormat="1" ht="45" x14ac:dyDescent="0.2">
      <c r="A16" s="17" t="str">
        <f>split!C19</f>
        <v>GamerHours</v>
      </c>
      <c r="B16" s="18" t="str">
        <f>split!H19</f>
        <v>Low(Unlikely to be in top 10 in their category)</v>
      </c>
      <c r="C16" s="18" t="str">
        <f>split!O19</f>
        <v>Low(&lt;12 Months)</v>
      </c>
      <c r="D16" s="18" t="str">
        <f>split!AU19</f>
        <v>General business proficiency</v>
      </c>
      <c r="E16" s="18" t="str">
        <f>split!AV19</f>
        <v>High (&gt;200 M)</v>
      </c>
      <c r="F16" s="18" t="str">
        <f>split!AW19</f>
        <v>No technological barriers</v>
      </c>
      <c r="G16" s="18" t="str">
        <f>split!AX19</f>
        <v>Conditional on certain key events</v>
      </c>
      <c r="H16" s="18" t="str">
        <f>split!AY19</f>
        <v>Early in revenue cycle - 12-24 months to stable revenues</v>
      </c>
      <c r="I16" s="18" t="str">
        <f>split!AZ19</f>
        <v>Not differentiated</v>
      </c>
    </row>
    <row r="17" spans="1:9" s="17" customFormat="1" ht="45" x14ac:dyDescent="0.2">
      <c r="A17" s="17" t="str">
        <f>split!C20</f>
        <v>gridComm</v>
      </c>
      <c r="B17" s="18" t="str">
        <f>split!H20</f>
        <v>High (Likely to be in top 3 in 24 months time)</v>
      </c>
      <c r="C17" s="18" t="str">
        <f>split!O20</f>
        <v>High(&gt;24 Months)</v>
      </c>
      <c r="D17" s="18" t="str">
        <f>split!AU20</f>
        <v>Tangentially relevant backgrounds</v>
      </c>
      <c r="E17" s="18" t="str">
        <f>split!AV20</f>
        <v>High (&gt;200 M)</v>
      </c>
      <c r="F17" s="18" t="str">
        <f>split!AW20</f>
        <v>Defensible and unique tech advantages</v>
      </c>
      <c r="G17" s="18" t="str">
        <f>split!AX20</f>
        <v>Well planned and provides successful strategy</v>
      </c>
      <c r="H17" s="18" t="str">
        <f>split!AY20</f>
        <v>Imminent revenue in 6-12m</v>
      </c>
      <c r="I17" s="18" t="str">
        <f>split!AZ20</f>
        <v>Differentiated and strong product-market fit</v>
      </c>
    </row>
    <row r="18" spans="1:9" s="17" customFormat="1" ht="45" x14ac:dyDescent="0.2">
      <c r="A18" s="17" t="str">
        <f>split!C21</f>
        <v>Brisil Technologies Private Limited</v>
      </c>
      <c r="B18" s="18" t="str">
        <f>split!H21</f>
        <v>Medium</v>
      </c>
      <c r="C18" s="18" t="str">
        <f>split!O21</f>
        <v>Medium(12-24 Months)</v>
      </c>
      <c r="D18" s="18" t="str">
        <f>split!AU21</f>
        <v>Highly relevant backgrounds</v>
      </c>
      <c r="E18" s="18" t="str">
        <f>split!AV21</f>
        <v>High (&gt;200 M)</v>
      </c>
      <c r="F18" s="18" t="str">
        <f>split!AW21</f>
        <v>Defensible and unique tech advantages</v>
      </c>
      <c r="G18" s="18" t="str">
        <f>split!AX21</f>
        <v>Logical and well planned but no provenance</v>
      </c>
      <c r="H18" s="18" t="str">
        <f>split!AY21</f>
        <v>Imminent revenue in 6-12m</v>
      </c>
      <c r="I18" s="18" t="str">
        <f>split!AZ21</f>
        <v>Differentiated and strong product-market fit</v>
      </c>
    </row>
    <row r="19" spans="1:9" s="17" customFormat="1" ht="45" x14ac:dyDescent="0.2">
      <c r="A19" s="17" t="str">
        <f>split!C22</f>
        <v>Go Plus</v>
      </c>
      <c r="B19" s="18" t="str">
        <f>split!H22</f>
        <v>Medium</v>
      </c>
      <c r="C19" s="18" t="str">
        <f>split!O22</f>
        <v>Medium(12-24 Months)</v>
      </c>
      <c r="D19" s="18" t="str">
        <f>split!AU22</f>
        <v>General business proficiency</v>
      </c>
      <c r="E19" s="18" t="str">
        <f>split!AV22</f>
        <v>Small (&lt;50 M)</v>
      </c>
      <c r="F19" s="18" t="str">
        <f>split!AW22</f>
        <v>Differentiated but not defensible</v>
      </c>
      <c r="G19" s="18" t="str">
        <f>split!AX22</f>
        <v>Conditional on certain key events</v>
      </c>
      <c r="H19" s="18" t="str">
        <f>split!AY22</f>
        <v>Early in revenue cycle - 12-24 months to stable revenues</v>
      </c>
      <c r="I19" s="18" t="str">
        <f>split!AZ22</f>
        <v>Unique product but lacking fit</v>
      </c>
    </row>
    <row r="20" spans="1:9" s="17" customFormat="1" ht="45" x14ac:dyDescent="0.2">
      <c r="A20" s="17" t="str">
        <f>split!C23</f>
        <v>Quickscrum</v>
      </c>
      <c r="B20" s="18" t="str">
        <f>split!H23</f>
        <v>Low(Unlikely to be in top 10 in their category)</v>
      </c>
      <c r="C20" s="18" t="str">
        <f>split!O23</f>
        <v>Low(&lt;12 Months)</v>
      </c>
      <c r="D20" s="18" t="str">
        <f>split!AU23</f>
        <v>Highly relevant backgrounds</v>
      </c>
      <c r="E20" s="18" t="str">
        <f>split!AV23</f>
        <v>Medium (50-200 M)</v>
      </c>
      <c r="F20" s="18" t="str">
        <f>split!AW23</f>
        <v>No technological barriers</v>
      </c>
      <c r="G20" s="18" t="str">
        <f>split!AX23</f>
        <v>Conditional on certain key events</v>
      </c>
      <c r="H20" s="18" t="str">
        <f>split!AY23</f>
        <v>Imminent revenue in 6-12m</v>
      </c>
      <c r="I20" s="18" t="str">
        <f>split!AZ23</f>
        <v>Not differentiated</v>
      </c>
    </row>
    <row r="21" spans="1:9" s="17" customFormat="1" ht="45" x14ac:dyDescent="0.2">
      <c r="A21" s="17" t="str">
        <f>split!C24</f>
        <v>Sepio Products</v>
      </c>
      <c r="B21" s="18" t="str">
        <f>split!H24</f>
        <v>High (Likely to be in top 3 in 24 months time)</v>
      </c>
      <c r="C21" s="18" t="str">
        <f>split!O24</f>
        <v>Medium(12-24 Months)</v>
      </c>
      <c r="D21" s="18" t="str">
        <f>split!AU24</f>
        <v>Highly relevant backgrounds</v>
      </c>
      <c r="E21" s="18" t="str">
        <f>split!AV24</f>
        <v>High (&gt;200 M)</v>
      </c>
      <c r="F21" s="18" t="str">
        <f>split!AW24</f>
        <v>Defensible and unique tech advantages</v>
      </c>
      <c r="G21" s="18" t="str">
        <f>split!AX24</f>
        <v>Logical and well planned but no provenance</v>
      </c>
      <c r="H21" s="18" t="str">
        <f>split!AY24</f>
        <v>Imminent revenue in 6-12m</v>
      </c>
      <c r="I21" s="18" t="str">
        <f>split!AZ24</f>
        <v>Differentiated and strong product-market fit</v>
      </c>
    </row>
    <row r="22" spans="1:9" s="17" customFormat="1" ht="45" x14ac:dyDescent="0.2">
      <c r="A22" s="17" t="str">
        <f>split!C25</f>
        <v>Air Freight Bazaar</v>
      </c>
      <c r="B22" s="18" t="str">
        <f>split!H25</f>
        <v>Medium</v>
      </c>
      <c r="C22" s="18" t="str">
        <f>split!O25</f>
        <v>Medium(12-24 Months)</v>
      </c>
      <c r="D22" s="18" t="str">
        <f>split!AU25</f>
        <v>Highly relevant backgrounds</v>
      </c>
      <c r="E22" s="18" t="str">
        <f>split!AV25</f>
        <v>Small (&lt;50 M)</v>
      </c>
      <c r="F22" s="18" t="str">
        <f>split!AW25</f>
        <v>Differentiated but not defensible</v>
      </c>
      <c r="G22" s="18" t="str">
        <f>split!AX25</f>
        <v>Logical and well planned but no provenance</v>
      </c>
      <c r="H22" s="18" t="str">
        <f>split!AY25</f>
        <v>Early in revenue cycle - 12-24 months to stable revenues</v>
      </c>
      <c r="I22" s="18" t="str">
        <f>split!AZ25</f>
        <v>Unique product but lacking fit</v>
      </c>
    </row>
    <row r="23" spans="1:9" s="17" customFormat="1" ht="45" x14ac:dyDescent="0.2">
      <c r="A23" s="17" t="str">
        <f>split!C26</f>
        <v>Got It</v>
      </c>
      <c r="B23" s="18" t="str">
        <f>split!H26</f>
        <v>Medium</v>
      </c>
      <c r="C23" s="18" t="str">
        <f>split!O26</f>
        <v>Medium(12-24 Months)</v>
      </c>
      <c r="D23" s="18" t="str">
        <f>split!AU26</f>
        <v>Highly relevant backgrounds</v>
      </c>
      <c r="E23" s="18" t="str">
        <f>split!AV26</f>
        <v>Medium (50-200 M)</v>
      </c>
      <c r="F23" s="18" t="str">
        <f>split!AW26</f>
        <v>Differentiated but not defensible</v>
      </c>
      <c r="G23" s="18" t="str">
        <f>split!AX26</f>
        <v>Logical and well planned but no provenance</v>
      </c>
      <c r="H23" s="18" t="str">
        <f>split!AY26</f>
        <v>Imminent revenue in 6-12m</v>
      </c>
      <c r="I23" s="18" t="str">
        <f>split!AZ26</f>
        <v>Unique product but lacking fit</v>
      </c>
    </row>
    <row r="24" spans="1:9" s="17" customFormat="1" ht="45" x14ac:dyDescent="0.2">
      <c r="A24" s="17" t="str">
        <f>split!C27</f>
        <v>MIFON</v>
      </c>
      <c r="B24" s="18" t="str">
        <f>split!H27</f>
        <v>Medium</v>
      </c>
      <c r="C24" s="18" t="str">
        <f>split!O27</f>
        <v>Low(&lt;12 Months)</v>
      </c>
      <c r="D24" s="18" t="str">
        <f>split!AU27</f>
        <v>Highly relevant backgrounds</v>
      </c>
      <c r="E24" s="18" t="str">
        <f>split!AV27</f>
        <v>High (&gt;200 M)</v>
      </c>
      <c r="F24" s="18" t="str">
        <f>split!AW27</f>
        <v>Differentiated but not defensible</v>
      </c>
      <c r="G24" s="18" t="str">
        <f>split!AX27</f>
        <v>Conditional on certain key events</v>
      </c>
      <c r="H24" s="18" t="str">
        <f>split!AY27</f>
        <v>Imminent revenue in 6-12m</v>
      </c>
      <c r="I24" s="18" t="str">
        <f>split!AZ27</f>
        <v>Unique product but lacking fit</v>
      </c>
    </row>
    <row r="25" spans="1:9" s="17" customFormat="1" ht="45" x14ac:dyDescent="0.2">
      <c r="A25" s="17" t="str">
        <f>split!C28</f>
        <v>PHI</v>
      </c>
      <c r="B25" s="18" t="str">
        <f>split!H28</f>
        <v>High (Likely to be in top 3 in 24 months time)</v>
      </c>
      <c r="C25" s="18" t="str">
        <f>split!O28</f>
        <v>Medium(12-24 Months)</v>
      </c>
      <c r="D25" s="18" t="str">
        <f>split!AU28</f>
        <v>Highly relevant backgrounds</v>
      </c>
      <c r="E25" s="18" t="str">
        <f>split!AV28</f>
        <v>High (&gt;200 M)</v>
      </c>
      <c r="F25" s="18" t="str">
        <f>split!AW28</f>
        <v>Defensible and unique tech advantages</v>
      </c>
      <c r="G25" s="18" t="str">
        <f>split!AX28</f>
        <v>Logical and well planned but no provenance</v>
      </c>
      <c r="H25" s="18" t="str">
        <f>split!AY28</f>
        <v>Imminent revenue in 6-12m</v>
      </c>
      <c r="I25" s="18" t="str">
        <f>split!AZ28</f>
        <v>Differentiated and strong product-market fit</v>
      </c>
    </row>
    <row r="26" spans="1:9" s="17" customFormat="1" ht="45" x14ac:dyDescent="0.2">
      <c r="A26" s="17" t="str">
        <f>split!C29</f>
        <v>HyperXchange</v>
      </c>
      <c r="B26" s="18" t="str">
        <f>split!H29</f>
        <v>Medium</v>
      </c>
      <c r="C26" s="18" t="str">
        <f>split!O29</f>
        <v>Medium(12-24 Months)</v>
      </c>
      <c r="D26" s="18" t="str">
        <f>split!AU29</f>
        <v>Tangentially relevant backgrounds</v>
      </c>
      <c r="E26" s="18" t="str">
        <f>split!AV29</f>
        <v>High (&gt;200 M)</v>
      </c>
      <c r="F26" s="18" t="str">
        <f>split!AW29</f>
        <v>No technological barriers</v>
      </c>
      <c r="G26" s="18" t="str">
        <f>split!AX29</f>
        <v>Conditional on certain key events</v>
      </c>
      <c r="H26" s="18" t="str">
        <f>split!AY29</f>
        <v>Early in revenue cycle - 12-24 months to stable revenues</v>
      </c>
      <c r="I26" s="18" t="str">
        <f>split!AZ29</f>
        <v>Unique product but lacking fit</v>
      </c>
    </row>
    <row r="27" spans="1:9" s="17" customFormat="1" ht="45" x14ac:dyDescent="0.2">
      <c r="A27" s="17" t="str">
        <f>split!C30</f>
        <v>PriceMap</v>
      </c>
      <c r="B27" s="18" t="str">
        <f>split!H30</f>
        <v>High (Likely to be in top 3 in 24 months time)</v>
      </c>
      <c r="C27" s="18" t="str">
        <f>split!O30</f>
        <v>Medium(12-24 Months)</v>
      </c>
      <c r="D27" s="18" t="str">
        <f>split!AU30</f>
        <v>Highly relevant backgrounds</v>
      </c>
      <c r="E27" s="18" t="str">
        <f>split!AV30</f>
        <v>Medium (50-200 M)</v>
      </c>
      <c r="F27" s="18" t="str">
        <f>split!AW30</f>
        <v>No technological barriers</v>
      </c>
      <c r="G27" s="18" t="str">
        <f>split!AX30</f>
        <v>Logical and well planned but no provenance</v>
      </c>
      <c r="H27" s="18" t="str">
        <f>split!AY30</f>
        <v>Early in revenue cycle - 12-24 months to stable revenues</v>
      </c>
      <c r="I27" s="18" t="str">
        <f>split!AZ30</f>
        <v>Unique product but lacking fit</v>
      </c>
    </row>
    <row r="28" spans="1:9" s="17" customFormat="1" ht="45" x14ac:dyDescent="0.2">
      <c r="A28" s="17" t="str">
        <f>split!C31</f>
        <v>Tesseract Global Technologies Pvt Ltd</v>
      </c>
      <c r="B28" s="18" t="str">
        <f>split!H31</f>
        <v>Medium</v>
      </c>
      <c r="C28" s="18" t="str">
        <f>split!O31</f>
        <v>Low(&lt;12 Months)</v>
      </c>
      <c r="D28" s="18" t="str">
        <f>split!AU31</f>
        <v>General business proficiency</v>
      </c>
      <c r="E28" s="18" t="str">
        <f>split!AV31</f>
        <v>High (&gt;200 M)</v>
      </c>
      <c r="F28" s="18" t="str">
        <f>split!AW31</f>
        <v>Differentiated but not defensible</v>
      </c>
      <c r="G28" s="18" t="str">
        <f>split!AX31</f>
        <v>Logical and well planned but no provenance</v>
      </c>
      <c r="H28" s="18" t="str">
        <f>split!AY31</f>
        <v>Imminent revenue in 6-12m</v>
      </c>
      <c r="I28" s="18" t="str">
        <f>split!AZ31</f>
        <v>Not differentiated</v>
      </c>
    </row>
    <row r="29" spans="1:9" s="17" customFormat="1" ht="45" x14ac:dyDescent="0.2">
      <c r="A29" s="17" t="str">
        <f>split!C32</f>
        <v>Pilot Automotive Labs</v>
      </c>
      <c r="B29" s="18" t="str">
        <f>split!H32</f>
        <v>Medium</v>
      </c>
      <c r="C29" s="18" t="str">
        <f>split!O32</f>
        <v>Medium(12-24 Months)</v>
      </c>
      <c r="D29" s="18" t="str">
        <f>split!AU32</f>
        <v>Highly relevant backgrounds</v>
      </c>
      <c r="E29" s="18" t="str">
        <f>split!AV32</f>
        <v>Medium (50-200 M)</v>
      </c>
      <c r="F29" s="18" t="str">
        <f>split!AW32</f>
        <v>Differentiated but not defensible</v>
      </c>
      <c r="G29" s="18" t="str">
        <f>split!AX32</f>
        <v>Conditional on certain key events</v>
      </c>
      <c r="H29" s="18" t="str">
        <f>split!AY32</f>
        <v>Early in revenue cycle - 12-24 months to stable revenues</v>
      </c>
      <c r="I29" s="18" t="str">
        <f>split!AZ32</f>
        <v>Unique product but lacking fit</v>
      </c>
    </row>
    <row r="30" spans="1:9" s="17" customFormat="1" ht="45" x14ac:dyDescent="0.2">
      <c r="A30" s="17" t="str">
        <f>split!C33</f>
        <v>EmotionReader</v>
      </c>
      <c r="B30" s="18" t="str">
        <f>split!H33</f>
        <v>Medium</v>
      </c>
      <c r="C30" s="18" t="str">
        <f>split!O33</f>
        <v>Medium(12-24 Months)</v>
      </c>
      <c r="D30" s="18" t="str">
        <f>split!AU33</f>
        <v>Highly relevant backgrounds</v>
      </c>
      <c r="E30" s="18" t="str">
        <f>split!AV33</f>
        <v>Medium (50-200 M)</v>
      </c>
      <c r="F30" s="18" t="str">
        <f>split!AW33</f>
        <v>Differentiated but not defensible</v>
      </c>
      <c r="G30" s="18" t="str">
        <f>split!AX33</f>
        <v>Conditional on certain key events</v>
      </c>
      <c r="H30" s="18" t="str">
        <f>split!AY33</f>
        <v>Imminent revenue in 6-12m</v>
      </c>
      <c r="I30" s="18" t="str">
        <f>split!AZ33</f>
        <v>Unique product but lacking fit</v>
      </c>
    </row>
    <row r="31" spans="1:9" s="17" customFormat="1" ht="45" x14ac:dyDescent="0.2">
      <c r="A31" s="17" t="str">
        <f>split!C34</f>
        <v>Solarite Technologies Pte. Ltd.</v>
      </c>
      <c r="B31" s="18" t="str">
        <f>split!H34</f>
        <v>Medium</v>
      </c>
      <c r="C31" s="18" t="str">
        <f>split!O34</f>
        <v>Medium(12-24 Months)</v>
      </c>
      <c r="D31" s="18" t="str">
        <f>split!AU34</f>
        <v>General business proficiency</v>
      </c>
      <c r="E31" s="18" t="str">
        <f>split!AV34</f>
        <v>High (&gt;200 M)</v>
      </c>
      <c r="F31" s="18" t="str">
        <f>split!AW34</f>
        <v>Defensible and unique tech advantages</v>
      </c>
      <c r="G31" s="18" t="str">
        <f>split!AX34</f>
        <v>Logical and well planned but no provenance</v>
      </c>
      <c r="H31" s="18" t="str">
        <f>split!AY34</f>
        <v>Imminent revenue in 6-12m</v>
      </c>
      <c r="I31" s="18" t="str">
        <f>split!AZ34</f>
        <v>Differentiated and strong product-market fit</v>
      </c>
    </row>
    <row r="32" spans="1:9" s="17" customFormat="1" ht="30" x14ac:dyDescent="0.2">
      <c r="A32" s="17" t="str">
        <f>split!C35</f>
        <v>Velox Network Pte Ltd</v>
      </c>
      <c r="B32" s="18" t="str">
        <f>split!H35</f>
        <v>Medium</v>
      </c>
      <c r="C32" s="18" t="str">
        <f>split!O35</f>
        <v>Medium(12-24 Months)</v>
      </c>
      <c r="D32" s="18" t="str">
        <f>split!AU35</f>
        <v>Highly relevant backgrounds</v>
      </c>
      <c r="E32" s="18" t="str">
        <f>split!AV35</f>
        <v>High (&gt;200 M)</v>
      </c>
      <c r="F32" s="18" t="str">
        <f>split!AW35</f>
        <v>Differentiated but not defensible</v>
      </c>
      <c r="G32" s="18" t="str">
        <f>split!AX35</f>
        <v>Conditional on certain key events</v>
      </c>
      <c r="H32" s="18" t="str">
        <f>split!AY35</f>
        <v>Early in revenue cycle - 12-24 months to stable revenues</v>
      </c>
      <c r="I32" s="18" t="str">
        <f>split!AZ35</f>
        <v>Not differentiated</v>
      </c>
    </row>
    <row r="33" spans="1:9" s="17" customFormat="1" ht="45" x14ac:dyDescent="0.2">
      <c r="A33" s="17" t="str">
        <f>split!C36</f>
        <v>GroSum</v>
      </c>
      <c r="B33" s="18" t="str">
        <f>split!H36</f>
        <v>Low(Unlikely to be in top 10 in their category)</v>
      </c>
      <c r="C33" s="18" t="str">
        <f>split!O36</f>
        <v>Low(&lt;12 Months)</v>
      </c>
      <c r="D33" s="18" t="str">
        <f>split!AU36</f>
        <v>Tangentially relevant backgrounds</v>
      </c>
      <c r="E33" s="18" t="str">
        <f>split!AV36</f>
        <v>High (&gt;200 M)</v>
      </c>
      <c r="F33" s="18" t="str">
        <f>split!AW36</f>
        <v>Differentiated but not defensible</v>
      </c>
      <c r="G33" s="18" t="str">
        <f>split!AX36</f>
        <v>Conditional on certain key events</v>
      </c>
      <c r="H33" s="18" t="str">
        <f>split!AY36</f>
        <v>Steady revenues with need to scale</v>
      </c>
      <c r="I33" s="18" t="str">
        <f>split!AZ36</f>
        <v>Not differentiated</v>
      </c>
    </row>
    <row r="34" spans="1:9" s="17" customFormat="1" ht="45" x14ac:dyDescent="0.2">
      <c r="A34" s="17" t="str">
        <f>split!C37</f>
        <v>Juno Clinic</v>
      </c>
      <c r="B34" s="18" t="str">
        <f>split!H37</f>
        <v>High (Likely to be in top 3 in 24 months time)</v>
      </c>
      <c r="C34" s="18" t="str">
        <f>split!O37</f>
        <v>Medium(12-24 Months)</v>
      </c>
      <c r="D34" s="18" t="str">
        <f>split!AU37</f>
        <v>Tangentially relevant backgrounds</v>
      </c>
      <c r="E34" s="18" t="str">
        <f>split!AV37</f>
        <v>Medium (50-200 M)</v>
      </c>
      <c r="F34" s="18" t="str">
        <f>split!AW37</f>
        <v>No technological barriers</v>
      </c>
      <c r="G34" s="18" t="str">
        <f>split!AX37</f>
        <v>Well planned and provides successful strategy</v>
      </c>
      <c r="H34" s="18" t="str">
        <f>split!AY37</f>
        <v>Steady revenues with need to scale</v>
      </c>
      <c r="I34" s="18" t="str">
        <f>split!AZ37</f>
        <v>Unique product but lacking fit</v>
      </c>
    </row>
    <row r="35" spans="1:9" s="17" customFormat="1" ht="45" x14ac:dyDescent="0.2">
      <c r="A35" s="17" t="str">
        <f>split!C38</f>
        <v>forBinary</v>
      </c>
      <c r="B35" s="18" t="str">
        <f>split!H38</f>
        <v>Medium</v>
      </c>
      <c r="C35" s="18" t="str">
        <f>split!O38</f>
        <v>Medium(12-24 Months)</v>
      </c>
      <c r="D35" s="18" t="str">
        <f>split!AU38</f>
        <v>Highly relevant backgrounds</v>
      </c>
      <c r="E35" s="18" t="str">
        <f>split!AV38</f>
        <v>Small (&lt;50 M)</v>
      </c>
      <c r="F35" s="18" t="str">
        <f>split!AW38</f>
        <v>Differentiated but not defensible</v>
      </c>
      <c r="G35" s="18" t="str">
        <f>split!AX38</f>
        <v>Logical and well planned but no provenance</v>
      </c>
      <c r="H35" s="18" t="str">
        <f>split!AY38</f>
        <v>Early in revenue cycle - 12-24 months to stable revenues</v>
      </c>
      <c r="I35" s="18" t="str">
        <f>split!AZ38</f>
        <v>Not differentiated</v>
      </c>
    </row>
    <row r="36" spans="1:9" s="17" customFormat="1" ht="45" x14ac:dyDescent="0.2">
      <c r="A36" s="17" t="str">
        <f>split!C39</f>
        <v>Canopy Power Pte. Ltd.</v>
      </c>
      <c r="B36" s="18" t="str">
        <f>split!H39</f>
        <v>Medium</v>
      </c>
      <c r="C36" s="18" t="str">
        <f>split!O39</f>
        <v>Low(&lt;12 Months)</v>
      </c>
      <c r="D36" s="18" t="str">
        <f>split!AU39</f>
        <v>Highly relevant backgrounds</v>
      </c>
      <c r="E36" s="18" t="str">
        <f>split!AV39</f>
        <v>High (&gt;200 M)</v>
      </c>
      <c r="F36" s="18" t="str">
        <f>split!AW39</f>
        <v>Differentiated but not defensible</v>
      </c>
      <c r="G36" s="18" t="str">
        <f>split!AX39</f>
        <v>Logical and well planned but no provenance</v>
      </c>
      <c r="H36" s="18" t="str">
        <f>split!AY39</f>
        <v>Steady revenues with need to scale</v>
      </c>
      <c r="I36" s="18" t="str">
        <f>split!AZ39</f>
        <v>Unique product but lacking fit</v>
      </c>
    </row>
    <row r="37" spans="1:9" s="17" customFormat="1" ht="45" x14ac:dyDescent="0.2">
      <c r="A37" s="17" t="str">
        <f>split!C40</f>
        <v>GetPY Analytics</v>
      </c>
      <c r="B37" s="18" t="str">
        <f>split!H40</f>
        <v>Medium</v>
      </c>
      <c r="C37" s="18" t="str">
        <f>split!O40</f>
        <v>Medium(12-24 Months)</v>
      </c>
      <c r="D37" s="18" t="str">
        <f>split!AU40</f>
        <v>Tangentially relevant backgrounds</v>
      </c>
      <c r="E37" s="18" t="str">
        <f>split!AV40</f>
        <v>High (&gt;200 M)</v>
      </c>
      <c r="F37" s="18" t="str">
        <f>split!AW40</f>
        <v>Differentiated but not defensible</v>
      </c>
      <c r="G37" s="18" t="str">
        <f>split!AX40</f>
        <v>Conditional on certain key events</v>
      </c>
      <c r="H37" s="18" t="str">
        <f>split!AY40</f>
        <v>Early in revenue cycle - 12-24 months to stable revenues</v>
      </c>
      <c r="I37" s="18" t="str">
        <f>split!AZ40</f>
        <v>Unique product but lacking fit</v>
      </c>
    </row>
    <row r="38" spans="1:9" s="17" customFormat="1" ht="45" x14ac:dyDescent="0.2">
      <c r="A38" s="17" t="str">
        <f>split!C41</f>
        <v>HeartSmart</v>
      </c>
      <c r="B38" s="18" t="str">
        <f>split!H41</f>
        <v>Low(Unlikely to be in top 10 in their category)</v>
      </c>
      <c r="C38" s="18" t="str">
        <f>split!O41</f>
        <v>Low(&lt;12 Months)</v>
      </c>
      <c r="D38" s="18" t="str">
        <f>split!AU41</f>
        <v>Tangentially relevant backgrounds</v>
      </c>
      <c r="E38" s="18" t="str">
        <f>split!AV41</f>
        <v>Small (&lt;50 M)</v>
      </c>
      <c r="F38" s="18" t="str">
        <f>split!AW41</f>
        <v>No technological barriers</v>
      </c>
      <c r="G38" s="18" t="str">
        <f>split!AX41</f>
        <v>Conditional on certain key events</v>
      </c>
      <c r="H38" s="18" t="str">
        <f>split!AY41</f>
        <v>Early in revenue cycle - 12-24 months to stable revenues</v>
      </c>
      <c r="I38" s="18" t="str">
        <f>split!AZ41</f>
        <v>Not differentiated</v>
      </c>
    </row>
    <row r="39" spans="1:9" s="17" customFormat="1" ht="45" x14ac:dyDescent="0.2">
      <c r="A39" s="17" t="str">
        <f>split!C42</f>
        <v>OhPhish Technologies Private Limited</v>
      </c>
      <c r="B39" s="18" t="str">
        <f>split!H42</f>
        <v>Medium</v>
      </c>
      <c r="C39" s="18" t="str">
        <f>split!O42</f>
        <v>Medium(12-24 Months)</v>
      </c>
      <c r="D39" s="18" t="str">
        <f>split!AU42</f>
        <v>Highly relevant backgrounds</v>
      </c>
      <c r="E39" s="18" t="str">
        <f>split!AV42</f>
        <v>Small (&lt;50 M)</v>
      </c>
      <c r="F39" s="18" t="str">
        <f>split!AW42</f>
        <v>No technological barriers</v>
      </c>
      <c r="G39" s="18" t="str">
        <f>split!AX42</f>
        <v>Logical and well planned but no provenance</v>
      </c>
      <c r="H39" s="18" t="str">
        <f>split!AY42</f>
        <v>Imminent revenue in 6-12m</v>
      </c>
      <c r="I39" s="18" t="str">
        <f>split!AZ42</f>
        <v>Unique product but lacking fit</v>
      </c>
    </row>
    <row r="40" spans="1:9" s="17" customFormat="1" ht="45" x14ac:dyDescent="0.2">
      <c r="A40" s="17" t="str">
        <f>split!C43</f>
        <v>Luminociti Networks</v>
      </c>
      <c r="B40" s="18" t="str">
        <f>split!H43</f>
        <v>Medium</v>
      </c>
      <c r="C40" s="18" t="str">
        <f>split!O43</f>
        <v>Low(&lt;12 Months)</v>
      </c>
      <c r="D40" s="18" t="str">
        <f>split!AU43</f>
        <v>Highly relevant backgrounds</v>
      </c>
      <c r="E40" s="18" t="str">
        <f>split!AV43</f>
        <v>Medium (50-200 M)</v>
      </c>
      <c r="F40" s="18" t="str">
        <f>split!AW43</f>
        <v>No technological barriers</v>
      </c>
      <c r="G40" s="18" t="str">
        <f>split!AX43</f>
        <v>Conditional on certain key events</v>
      </c>
      <c r="H40" s="18" t="str">
        <f>split!AY43</f>
        <v>Early in revenue cycle - 12-24 months to stable revenues</v>
      </c>
      <c r="I40" s="18" t="str">
        <f>split!AZ43</f>
        <v>Not differentiated</v>
      </c>
    </row>
    <row r="41" spans="1:9" s="17" customFormat="1" ht="45" x14ac:dyDescent="0.2">
      <c r="A41" s="17" t="str">
        <f>split!C44</f>
        <v>Singapore E-Business Pte Ltd</v>
      </c>
      <c r="B41" s="18" t="str">
        <f>split!H44</f>
        <v>High (Likely to be in top 3 in 24 months time)</v>
      </c>
      <c r="C41" s="18" t="str">
        <f>split!O44</f>
        <v>High(&gt;24 Months)</v>
      </c>
      <c r="D41" s="18" t="str">
        <f>split!AU44</f>
        <v>Tangentially relevant backgrounds</v>
      </c>
      <c r="E41" s="18" t="str">
        <f>split!AV44</f>
        <v>Medium (50-200 M)</v>
      </c>
      <c r="F41" s="18" t="str">
        <f>split!AW44</f>
        <v>Differentiated but not defensible</v>
      </c>
      <c r="G41" s="18" t="str">
        <f>split!AX44</f>
        <v>Well planned and provides successful strategy</v>
      </c>
      <c r="H41" s="18" t="str">
        <f>split!AY44</f>
        <v>Steady revenues with need to scale</v>
      </c>
      <c r="I41" s="18" t="str">
        <f>split!AZ44</f>
        <v>Differentiated and strong product-market fit</v>
      </c>
    </row>
    <row r="42" spans="1:9" s="17" customFormat="1" ht="45" x14ac:dyDescent="0.2">
      <c r="A42" s="17" t="str">
        <f>split!C45</f>
        <v>Medinfi Healthcare Pvt Ltd</v>
      </c>
      <c r="B42" s="18" t="str">
        <f>split!H45</f>
        <v>Medium</v>
      </c>
      <c r="C42" s="18" t="str">
        <f>split!O45</f>
        <v>Medium(12-24 Months)</v>
      </c>
      <c r="D42" s="18" t="str">
        <f>split!AU45</f>
        <v>Tangentially relevant backgrounds</v>
      </c>
      <c r="E42" s="18" t="str">
        <f>split!AV45</f>
        <v>Medium (50-200 M)</v>
      </c>
      <c r="F42" s="18" t="str">
        <f>split!AW45</f>
        <v>No technological barriers</v>
      </c>
      <c r="G42" s="18" t="str">
        <f>split!AX45</f>
        <v>Conditional on certain key events</v>
      </c>
      <c r="H42" s="18" t="str">
        <f>split!AY45</f>
        <v>Early in revenue cycle - 12-24 months to stable revenues</v>
      </c>
      <c r="I42" s="18" t="str">
        <f>split!AZ45</f>
        <v>Unique product but lacking fit</v>
      </c>
    </row>
    <row r="43" spans="1:9" s="17" customFormat="1" ht="30" x14ac:dyDescent="0.2">
      <c r="A43" s="17" t="str">
        <f>split!C46</f>
        <v>SmartClean Technologies Pte Ltd</v>
      </c>
      <c r="B43" s="18" t="str">
        <f>split!H46</f>
        <v>Medium</v>
      </c>
      <c r="C43" s="18" t="str">
        <f>split!O46</f>
        <v>Medium(12-24 Months)</v>
      </c>
      <c r="D43" s="18" t="str">
        <f>split!AU46</f>
        <v>Highly relevant backgrounds</v>
      </c>
      <c r="E43" s="18" t="str">
        <f>split!AV46</f>
        <v>Small (&lt;50 M)</v>
      </c>
      <c r="F43" s="18" t="str">
        <f>split!AW46</f>
        <v>Defensible and unique tech advantages</v>
      </c>
      <c r="G43" s="18" t="str">
        <f>split!AX46</f>
        <v>Logical and well planned but no provenance</v>
      </c>
      <c r="H43" s="18" t="str">
        <f>split!AY46</f>
        <v>Imminent revenue in 6-12m</v>
      </c>
      <c r="I43" s="18" t="str">
        <f>split!AZ46</f>
        <v>Unique product but lacking fit</v>
      </c>
    </row>
    <row r="44" spans="1:9" s="17" customFormat="1" ht="30" x14ac:dyDescent="0.2">
      <c r="A44" s="17" t="str">
        <f>split!C47</f>
        <v>Blonk</v>
      </c>
      <c r="B44" s="18" t="str">
        <f>split!H47</f>
        <v>Low(Unlikely to be in top 10 in their category)</v>
      </c>
      <c r="C44" s="18" t="str">
        <f>split!O47</f>
        <v>Low(&lt;12 Months)</v>
      </c>
      <c r="D44" s="18" t="str">
        <f>split!AU47</f>
        <v>Highly relevant backgrounds</v>
      </c>
      <c r="E44" s="18" t="str">
        <f>split!AV47</f>
        <v>Medium (50-200 M)</v>
      </c>
      <c r="F44" s="18" t="str">
        <f>split!AW47</f>
        <v>Differentiated but not defensible</v>
      </c>
      <c r="G44" s="18" t="str">
        <f>split!AX47</f>
        <v>Conditional on certain key events</v>
      </c>
      <c r="H44" s="18" t="str">
        <f>split!AY47</f>
        <v>Early in revenue cycle - 12-24 months to stable revenues</v>
      </c>
      <c r="I44" s="18" t="str">
        <f>split!AZ47</f>
        <v>Not differentiated</v>
      </c>
    </row>
    <row r="45" spans="1:9" s="17" customFormat="1" ht="30" x14ac:dyDescent="0.2">
      <c r="A45" s="17" t="str">
        <f>split!C48</f>
        <v>Eunimart Crossborder Pte Ltd</v>
      </c>
      <c r="B45" s="18" t="str">
        <f>split!H48</f>
        <v>Medium</v>
      </c>
      <c r="C45" s="18" t="str">
        <f>split!O48</f>
        <v>Medium(12-24 Months)</v>
      </c>
      <c r="D45" s="18" t="str">
        <f>split!AU48</f>
        <v>Highly relevant backgrounds</v>
      </c>
      <c r="E45" s="18" t="str">
        <f>split!AV48</f>
        <v>High (&gt;200 M)</v>
      </c>
      <c r="F45" s="18" t="str">
        <f>split!AW48</f>
        <v>No technological barriers</v>
      </c>
      <c r="G45" s="18" t="str">
        <f>split!AX48</f>
        <v>Well planned and provides successful strategy</v>
      </c>
      <c r="H45" s="18" t="str">
        <f>split!AY48</f>
        <v>Steady revenues with need to scale</v>
      </c>
      <c r="I45" s="18" t="str">
        <f>split!AZ48</f>
        <v>Differentiated and strong product-market fit</v>
      </c>
    </row>
    <row r="46" spans="1:9" s="17" customFormat="1" ht="45" x14ac:dyDescent="0.2">
      <c r="A46" s="17" t="str">
        <f>split!C49</f>
        <v>Invento Robotics</v>
      </c>
      <c r="B46" s="18" t="str">
        <f>split!H49</f>
        <v>Medium</v>
      </c>
      <c r="C46" s="18" t="str">
        <f>split!O49</f>
        <v>High(&gt;24 Months)</v>
      </c>
      <c r="D46" s="18" t="str">
        <f>split!AU49</f>
        <v>Highly relevant backgrounds</v>
      </c>
      <c r="E46" s="18" t="str">
        <f>split!AV49</f>
        <v>Medium (50-200 M)</v>
      </c>
      <c r="F46" s="18" t="str">
        <f>split!AW49</f>
        <v>Defensible and unique tech advantages</v>
      </c>
      <c r="G46" s="18" t="str">
        <f>split!AX49</f>
        <v>Conditional on certain key events</v>
      </c>
      <c r="H46" s="18" t="str">
        <f>split!AY49</f>
        <v>Early in revenue cycle - 12-24 months to stable revenues</v>
      </c>
      <c r="I46" s="18" t="str">
        <f>split!AZ49</f>
        <v>Differentiated and strong product-market fit</v>
      </c>
    </row>
    <row r="47" spans="1:9" s="17" customFormat="1" ht="45" x14ac:dyDescent="0.2">
      <c r="A47" s="17" t="str">
        <f>split!C50</f>
        <v>Bank2grow.com</v>
      </c>
      <c r="B47" s="18" t="str">
        <f>split!H50</f>
        <v>Medium</v>
      </c>
      <c r="C47" s="18" t="str">
        <f>split!O50</f>
        <v>Medium(12-24 Months)</v>
      </c>
      <c r="D47" s="18" t="str">
        <f>split!AU50</f>
        <v>Tangentially relevant backgrounds</v>
      </c>
      <c r="E47" s="18" t="str">
        <f>split!AV50</f>
        <v>Medium (50-200 M)</v>
      </c>
      <c r="F47" s="18" t="str">
        <f>split!AW50</f>
        <v>Defensible and unique tech advantages</v>
      </c>
      <c r="G47" s="18" t="str">
        <f>split!AX50</f>
        <v>Conditional on certain key events</v>
      </c>
      <c r="H47" s="18" t="str">
        <f>split!AY50</f>
        <v>Early in revenue cycle - 12-24 months to stable revenues</v>
      </c>
      <c r="I47" s="18" t="str">
        <f>split!AZ50</f>
        <v>Unique product but lacking fit</v>
      </c>
    </row>
    <row r="48" spans="1:9" s="17" customFormat="1" ht="45" x14ac:dyDescent="0.2">
      <c r="A48" s="17" t="str">
        <f>split!C51</f>
        <v>BlobCity, Inc</v>
      </c>
      <c r="B48" s="18" t="str">
        <f>split!H51</f>
        <v>Low(Unlikely to be in top 10 in their category)</v>
      </c>
      <c r="C48" s="18" t="str">
        <f>split!O51</f>
        <v>Medium(12-24 Months)</v>
      </c>
      <c r="D48" s="18" t="str">
        <f>split!AU51</f>
        <v>Tangentially relevant backgrounds</v>
      </c>
      <c r="E48" s="18" t="str">
        <f>split!AV51</f>
        <v>Small (&lt;50 M)</v>
      </c>
      <c r="F48" s="18" t="str">
        <f>split!AW51</f>
        <v>Differentiated but not defensible</v>
      </c>
      <c r="G48" s="18" t="str">
        <f>split!AX51</f>
        <v>Conditional on certain key events</v>
      </c>
      <c r="H48" s="18" t="str">
        <f>split!AY51</f>
        <v>Steady revenues with need to scale</v>
      </c>
      <c r="I48" s="18" t="str">
        <f>split!AZ51</f>
        <v>Unique product but lacking fit</v>
      </c>
    </row>
    <row r="49" spans="1:9" s="17" customFormat="1" ht="45" x14ac:dyDescent="0.2">
      <c r="A49" s="17" t="str">
        <f>split!C52</f>
        <v>Drones Tech Lab</v>
      </c>
      <c r="B49" s="18" t="str">
        <f>split!H52</f>
        <v>Medium</v>
      </c>
      <c r="C49" s="18" t="str">
        <f>split!O52</f>
        <v>High(&gt;24 Months)</v>
      </c>
      <c r="D49" s="18" t="str">
        <f>split!AU52</f>
        <v>Highly relevant backgrounds</v>
      </c>
      <c r="E49" s="18" t="str">
        <f>split!AV52</f>
        <v>Small (&lt;50 M)</v>
      </c>
      <c r="F49" s="18" t="str">
        <f>split!AW52</f>
        <v>Defensible and unique tech advantages</v>
      </c>
      <c r="G49" s="18" t="str">
        <f>split!AX52</f>
        <v>Conditional on certain key events</v>
      </c>
      <c r="H49" s="18" t="str">
        <f>split!AY52</f>
        <v>Steady revenues with need to scale</v>
      </c>
      <c r="I49" s="18" t="str">
        <f>split!AZ52</f>
        <v>Not differentiated</v>
      </c>
    </row>
    <row r="50" spans="1:9" s="17" customFormat="1" ht="45" x14ac:dyDescent="0.2">
      <c r="A50" s="17" t="str">
        <f>split!C53</f>
        <v>Limitless</v>
      </c>
      <c r="B50" s="18" t="str">
        <f>split!H53</f>
        <v>Low(Unlikely to be in top 10 in their category)</v>
      </c>
      <c r="C50" s="18" t="str">
        <f>split!O53</f>
        <v>Low(&lt;12 Months)</v>
      </c>
      <c r="D50" s="18" t="str">
        <f>split!AU53</f>
        <v>General business proficiency</v>
      </c>
      <c r="E50" s="18" t="str">
        <f>split!AV53</f>
        <v>Small (&lt;50 M)</v>
      </c>
      <c r="F50" s="18" t="str">
        <f>split!AW53</f>
        <v>No technological barriers</v>
      </c>
      <c r="G50" s="18" t="str">
        <f>split!AX53</f>
        <v>Conditional on certain key events</v>
      </c>
      <c r="H50" s="18" t="str">
        <f>split!AY53</f>
        <v>Early in revenue cycle - 12-24 months to stable revenues</v>
      </c>
      <c r="I50" s="18" t="str">
        <f>split!AZ53</f>
        <v>Not differentiated</v>
      </c>
    </row>
    <row r="51" spans="1:9" s="17" customFormat="1" ht="30" x14ac:dyDescent="0.2">
      <c r="A51" s="17" t="str">
        <f>split!C54</f>
        <v>Kenyt.ai</v>
      </c>
      <c r="B51" s="18" t="str">
        <f>split!H54</f>
        <v>Low(Unlikely to be in top 10 in their category)</v>
      </c>
      <c r="C51" s="18" t="str">
        <f>split!O54</f>
        <v>Low(&lt;12 Months)</v>
      </c>
      <c r="D51" s="18" t="str">
        <f>split!AU54</f>
        <v>Tangentially relevant backgrounds</v>
      </c>
      <c r="E51" s="18" t="str">
        <f>split!AV54</f>
        <v>Small (&lt;50 M)</v>
      </c>
      <c r="F51" s="18" t="str">
        <f>split!AW54</f>
        <v>No technological barriers</v>
      </c>
      <c r="G51" s="18" t="str">
        <f>split!AX54</f>
        <v>Conditional on certain key events</v>
      </c>
      <c r="H51" s="18" t="str">
        <f>split!AY54</f>
        <v>Early in revenue cycle - 12-24 months to stable revenues</v>
      </c>
      <c r="I51" s="18" t="str">
        <f>split!AZ54</f>
        <v>Not differentiated</v>
      </c>
    </row>
    <row r="52" spans="1:9" s="17" customFormat="1" ht="45" x14ac:dyDescent="0.2">
      <c r="A52" s="17" t="str">
        <f>split!C55</f>
        <v>Pingal Technologies Pvt Limited</v>
      </c>
      <c r="B52" s="18" t="str">
        <f>split!H55</f>
        <v>Low(Unlikely to be in top 10 in their category)</v>
      </c>
      <c r="C52" s="18" t="str">
        <f>split!O55</f>
        <v>Low(&lt;12 Months)</v>
      </c>
      <c r="D52" s="18" t="str">
        <f>split!AU55</f>
        <v>Tangentially relevant backgrounds</v>
      </c>
      <c r="E52" s="18" t="str">
        <f>split!AV55</f>
        <v>Small (&lt;50 M)</v>
      </c>
      <c r="F52" s="18" t="str">
        <f>split!AW55</f>
        <v>No technological barriers</v>
      </c>
      <c r="G52" s="18" t="str">
        <f>split!AX55</f>
        <v>Conditional on certain key events</v>
      </c>
      <c r="H52" s="18" t="str">
        <f>split!AY55</f>
        <v>Early in revenue cycle - 12-24 months to stable revenues</v>
      </c>
      <c r="I52" s="18" t="str">
        <f>split!AZ55</f>
        <v>Not differentiated</v>
      </c>
    </row>
    <row r="53" spans="1:9" s="17" customFormat="1" ht="45" x14ac:dyDescent="0.2">
      <c r="A53" s="17" t="str">
        <f>split!C56</f>
        <v>Hashprep</v>
      </c>
      <c r="B53" s="18" t="str">
        <f>split!H56</f>
        <v>Medium</v>
      </c>
      <c r="C53" s="18" t="str">
        <f>split!O56</f>
        <v>Medium(12-24 Months)</v>
      </c>
      <c r="D53" s="18" t="str">
        <f>split!AU56</f>
        <v>Tangentially relevant backgrounds</v>
      </c>
      <c r="E53" s="18" t="str">
        <f>split!AV56</f>
        <v>High (&gt;200 M)</v>
      </c>
      <c r="F53" s="18" t="str">
        <f>split!AW56</f>
        <v>No technological barriers</v>
      </c>
      <c r="G53" s="18" t="str">
        <f>split!AX56</f>
        <v>Logical and well planned but no provenance</v>
      </c>
      <c r="H53" s="18" t="str">
        <f>split!AY56</f>
        <v>Imminent revenue in 6-12m</v>
      </c>
      <c r="I53" s="18" t="str">
        <f>split!AZ56</f>
        <v>Differentiated and strong product-market fit</v>
      </c>
    </row>
    <row r="54" spans="1:9" s="17" customFormat="1" ht="45" x14ac:dyDescent="0.2">
      <c r="A54" s="17" t="str">
        <f>split!C57</f>
        <v>Triputhao</v>
      </c>
      <c r="B54" s="18" t="str">
        <f>split!H57</f>
        <v>Medium</v>
      </c>
      <c r="C54" s="18" t="str">
        <f>split!O57</f>
        <v>Medium(12-24 Months)</v>
      </c>
      <c r="D54" s="18" t="str">
        <f>split!AU57</f>
        <v>Highly relevant backgrounds</v>
      </c>
      <c r="E54" s="18" t="str">
        <f>split!AV57</f>
        <v>High (&gt;200 M)</v>
      </c>
      <c r="F54" s="18" t="str">
        <f>split!AW57</f>
        <v>No technological barriers</v>
      </c>
      <c r="G54" s="18" t="str">
        <f>split!AX57</f>
        <v>Well planned and provides successful strategy</v>
      </c>
      <c r="H54" s="18" t="str">
        <f>split!AY57</f>
        <v>Imminent revenue in 6-12m</v>
      </c>
      <c r="I54" s="18" t="str">
        <f>split!AZ57</f>
        <v>Differentiated and strong product-market fit</v>
      </c>
    </row>
    <row r="55" spans="1:9" s="17" customFormat="1" ht="45" x14ac:dyDescent="0.2">
      <c r="A55" s="17" t="str">
        <f>split!C58</f>
        <v>Fittree</v>
      </c>
      <c r="B55" s="18" t="str">
        <f>split!H58</f>
        <v>High (Likely to be in top 3 in 24 months time)</v>
      </c>
      <c r="C55" s="18" t="str">
        <f>split!O58</f>
        <v>High(&gt;24 Months)</v>
      </c>
      <c r="D55" s="18" t="str">
        <f>split!AU58</f>
        <v>Tangentially relevant backgrounds</v>
      </c>
      <c r="E55" s="18" t="str">
        <f>split!AV58</f>
        <v>High (&gt;200 M)</v>
      </c>
      <c r="F55" s="18" t="str">
        <f>split!AW58</f>
        <v>Differentiated but not defensible</v>
      </c>
      <c r="G55" s="18" t="str">
        <f>split!AX58</f>
        <v>Well planned and provides successful strategy</v>
      </c>
      <c r="H55" s="18" t="str">
        <f>split!AY58</f>
        <v>Steady revenues with need to scale</v>
      </c>
      <c r="I55" s="18" t="str">
        <f>split!AZ58</f>
        <v>Differentiated and strong product-market fit</v>
      </c>
    </row>
    <row r="56" spans="1:9" s="17" customFormat="1" ht="45" x14ac:dyDescent="0.2">
      <c r="A56" s="17" t="str">
        <f>split!C59</f>
        <v>Discount monkey</v>
      </c>
      <c r="B56" s="18" t="str">
        <f>split!H59</f>
        <v>Low(Unlikely to be in top 10 in their category)</v>
      </c>
      <c r="C56" s="18" t="str">
        <f>split!O59</f>
        <v>Medium(12-24 Months)</v>
      </c>
      <c r="D56" s="18" t="str">
        <f>split!AU59</f>
        <v>Tangentially relevant backgrounds</v>
      </c>
      <c r="E56" s="18" t="str">
        <f>split!AV59</f>
        <v>High (&gt;200 M)</v>
      </c>
      <c r="F56" s="18" t="str">
        <f>split!AW59</f>
        <v>No technological barriers</v>
      </c>
      <c r="G56" s="18" t="str">
        <f>split!AX59</f>
        <v>Well planned and provides successful strategy</v>
      </c>
      <c r="H56" s="18" t="str">
        <f>split!AY59</f>
        <v>Imminent revenue in 6-12m</v>
      </c>
      <c r="I56" s="18" t="str">
        <f>split!AZ59</f>
        <v>Unique product but lacking fit</v>
      </c>
    </row>
    <row r="57" spans="1:9" s="17" customFormat="1" ht="45" x14ac:dyDescent="0.2">
      <c r="A57" s="17" t="str">
        <f>split!C60</f>
        <v>Superfan</v>
      </c>
      <c r="B57" s="18" t="str">
        <f>split!H60</f>
        <v>Medium</v>
      </c>
      <c r="C57" s="18" t="str">
        <f>split!O60</f>
        <v>Medium(12-24 Months)</v>
      </c>
      <c r="D57" s="18" t="str">
        <f>split!AU60</f>
        <v>Tangentially relevant backgrounds</v>
      </c>
      <c r="E57" s="18" t="str">
        <f>split!AV60</f>
        <v>High (&gt;200 M)</v>
      </c>
      <c r="F57" s="18" t="str">
        <f>split!AW60</f>
        <v>Differentiated but not defensible</v>
      </c>
      <c r="G57" s="18" t="str">
        <f>split!AX60</f>
        <v>Logical and well planned but no provenance</v>
      </c>
      <c r="H57" s="18" t="str">
        <f>split!AY60</f>
        <v>Steady revenues with need to scale</v>
      </c>
      <c r="I57" s="18" t="str">
        <f>split!AZ60</f>
        <v>Differentiated and strong product-market fit</v>
      </c>
    </row>
    <row r="58" spans="1:9" s="17" customFormat="1" ht="45" x14ac:dyDescent="0.2">
      <c r="A58" s="17" t="str">
        <f>split!C61</f>
        <v>Repup</v>
      </c>
      <c r="B58" s="18" t="str">
        <f>split!H61</f>
        <v>High (Likely to be in top 3 in 24 months time)</v>
      </c>
      <c r="C58" s="18" t="str">
        <f>split!O61</f>
        <v>Medium(12-24 Months)</v>
      </c>
      <c r="D58" s="18" t="str">
        <f>split!AU61</f>
        <v>Highly relevant backgrounds</v>
      </c>
      <c r="E58" s="18" t="str">
        <f>split!AV61</f>
        <v>High (&gt;200 M)</v>
      </c>
      <c r="F58" s="18" t="str">
        <f>split!AW61</f>
        <v>Defensible and unique tech advantages</v>
      </c>
      <c r="G58" s="18" t="str">
        <f>split!AX61</f>
        <v>Well planned and provides successful strategy</v>
      </c>
      <c r="H58" s="18" t="str">
        <f>split!AY61</f>
        <v>Early in revenue cycle - 12-24 months to stable revenues</v>
      </c>
      <c r="I58" s="18" t="str">
        <f>split!AZ61</f>
        <v>Differentiated and strong product-market fit</v>
      </c>
    </row>
    <row r="59" spans="1:9" s="17" customFormat="1" ht="30" x14ac:dyDescent="0.2">
      <c r="A59" s="17" t="str">
        <f>split!C62</f>
        <v>CoPro</v>
      </c>
      <c r="B59" s="18" t="str">
        <f>split!H62</f>
        <v>Medium</v>
      </c>
      <c r="C59" s="18" t="str">
        <f>split!O62</f>
        <v>Medium(12-24 Months)</v>
      </c>
      <c r="D59" s="18" t="str">
        <f>split!AU62</f>
        <v>Tangentially relevant backgrounds</v>
      </c>
      <c r="E59" s="18" t="str">
        <f>split!AV62</f>
        <v>High (&gt;200 M)</v>
      </c>
      <c r="F59" s="18" t="str">
        <f>split!AW62</f>
        <v>Defensible and unique tech advantages</v>
      </c>
      <c r="G59" s="18" t="str">
        <f>split!AX62</f>
        <v>Logical and well planned but no provenance</v>
      </c>
      <c r="H59" s="18" t="str">
        <f>split!AY62</f>
        <v>Steady revenues with need to scale</v>
      </c>
      <c r="I59" s="18" t="str">
        <f>split!AZ62</f>
        <v>Differentiated and strong product-market fit</v>
      </c>
    </row>
    <row r="60" spans="1:9" s="17" customFormat="1" ht="45" x14ac:dyDescent="0.2">
      <c r="A60" s="17" t="str">
        <f>split!C63</f>
        <v>BlueLotus360</v>
      </c>
      <c r="B60" s="18" t="str">
        <f>split!H63</f>
        <v>High (Likely to be in top 3 in 24 months time)</v>
      </c>
      <c r="C60" s="18" t="str">
        <f>split!O63</f>
        <v>Medium(12-24 Months)</v>
      </c>
      <c r="D60" s="18" t="str">
        <f>split!AU63</f>
        <v>Highly relevant backgrounds</v>
      </c>
      <c r="E60" s="18" t="str">
        <f>split!AV63</f>
        <v>High (&gt;200 M)</v>
      </c>
      <c r="F60" s="18" t="str">
        <f>split!AW63</f>
        <v>Defensible and unique tech advantages</v>
      </c>
      <c r="G60" s="18" t="str">
        <f>split!AX63</f>
        <v>Well planned and provides successful strategy</v>
      </c>
      <c r="H60" s="18" t="str">
        <f>split!AY63</f>
        <v>Steady revenues with need to scale</v>
      </c>
      <c r="I60" s="18" t="str">
        <f>split!AZ63</f>
        <v>Differentiated and strong product-market fit</v>
      </c>
    </row>
    <row r="61" spans="1:9" s="17" customFormat="1" ht="45" x14ac:dyDescent="0.2">
      <c r="A61" s="17" t="str">
        <f>split!C64</f>
        <v>Onspon</v>
      </c>
      <c r="B61" s="18" t="str">
        <f>split!H64</f>
        <v>High (Likely to be in top 3 in 24 months time)</v>
      </c>
      <c r="C61" s="18" t="str">
        <f>split!O64</f>
        <v>Medium(12-24 Months)</v>
      </c>
      <c r="D61" s="18" t="str">
        <f>split!AU64</f>
        <v>Highly relevant backgrounds</v>
      </c>
      <c r="E61" s="18" t="str">
        <f>split!AV64</f>
        <v>High (&gt;200 M)</v>
      </c>
      <c r="F61" s="18" t="str">
        <f>split!AW64</f>
        <v>No technological barriers</v>
      </c>
      <c r="G61" s="18" t="str">
        <f>split!AX64</f>
        <v>Well planned and provides successful strategy</v>
      </c>
      <c r="H61" s="18" t="str">
        <f>split!AY64</f>
        <v>Steady revenues with need to scale</v>
      </c>
      <c r="I61" s="18" t="str">
        <f>split!AZ64</f>
        <v>Differentiated and strong product-market fit</v>
      </c>
    </row>
    <row r="62" spans="1:9" s="17" customFormat="1" ht="45" x14ac:dyDescent="0.2">
      <c r="A62" s="17" t="str">
        <f>split!C65</f>
        <v>Brightfox learning</v>
      </c>
      <c r="B62" s="18" t="str">
        <f>split!H65</f>
        <v>Medium</v>
      </c>
      <c r="C62" s="18" t="str">
        <f>split!O65</f>
        <v>Medium(12-24 Months)</v>
      </c>
      <c r="D62" s="18" t="str">
        <f>split!AU65</f>
        <v>Tangentially relevant backgrounds</v>
      </c>
      <c r="E62" s="18" t="str">
        <f>split!AV65</f>
        <v>High (&gt;200 M)</v>
      </c>
      <c r="F62" s="18" t="str">
        <f>split!AW65</f>
        <v>No technological barriers</v>
      </c>
      <c r="G62" s="18" t="str">
        <f>split!AX65</f>
        <v>Conditional on certain key events</v>
      </c>
      <c r="H62" s="18" t="str">
        <f>split!AY65</f>
        <v>Steady revenues with need to scale</v>
      </c>
      <c r="I62" s="18" t="str">
        <f>split!AZ65</f>
        <v>Differentiated and strong product-market fit</v>
      </c>
    </row>
    <row r="63" spans="1:9" s="17" customFormat="1" ht="45" x14ac:dyDescent="0.2">
      <c r="A63" s="17" t="str">
        <f>split!C66</f>
        <v>Cheqqme</v>
      </c>
      <c r="B63" s="18" t="str">
        <f>split!H66</f>
        <v>Medium</v>
      </c>
      <c r="C63" s="18" t="str">
        <f>split!O66</f>
        <v>Medium(12-24 Months)</v>
      </c>
      <c r="D63" s="18" t="str">
        <f>split!AU66</f>
        <v>Tangentially relevant backgrounds</v>
      </c>
      <c r="E63" s="18" t="str">
        <f>split!AV66</f>
        <v>High (&gt;200 M)</v>
      </c>
      <c r="F63" s="18" t="str">
        <f>split!AW66</f>
        <v>Defensible and unique tech advantages</v>
      </c>
      <c r="G63" s="18" t="str">
        <f>split!AX66</f>
        <v>Logical and well planned but no provenance</v>
      </c>
      <c r="H63" s="18" t="str">
        <f>split!AY66</f>
        <v>Imminent revenue in 6-12m</v>
      </c>
      <c r="I63" s="18" t="str">
        <f>split!AZ66</f>
        <v>Differentiated and strong product-market fit</v>
      </c>
    </row>
    <row r="64" spans="1:9" s="17" customFormat="1" ht="45" x14ac:dyDescent="0.2">
      <c r="A64" s="17" t="str">
        <f>split!C67</f>
        <v>101 career</v>
      </c>
      <c r="B64" s="18" t="str">
        <f>split!H67</f>
        <v>High (Likely to be in top 3 in 24 months time)</v>
      </c>
      <c r="C64" s="18" t="str">
        <f>split!O67</f>
        <v>Medium(12-24 Months)</v>
      </c>
      <c r="D64" s="18" t="str">
        <f>split!AU67</f>
        <v>Highly relevant backgrounds</v>
      </c>
      <c r="E64" s="18" t="str">
        <f>split!AV67</f>
        <v>High (&gt;200 M)</v>
      </c>
      <c r="F64" s="18" t="str">
        <f>split!AW67</f>
        <v>Differentiated but not defensible</v>
      </c>
      <c r="G64" s="18" t="str">
        <f>split!AX67</f>
        <v>Well planned and provides successful strategy</v>
      </c>
      <c r="H64" s="18" t="str">
        <f>split!AY67</f>
        <v>Steady revenues with need to scale</v>
      </c>
      <c r="I64" s="18" t="str">
        <f>split!AZ67</f>
        <v>Differentiated and strong product-market fit</v>
      </c>
    </row>
    <row r="65" spans="1:9" s="17" customFormat="1" x14ac:dyDescent="0.2">
      <c r="A65" s="17" t="str">
        <f>split!C68</f>
        <v>popular chips</v>
      </c>
      <c r="B65" s="18" t="str">
        <f>split!H68</f>
        <v>High (Likely to be in top 3 in 24 months time)</v>
      </c>
      <c r="C65" s="18" t="str">
        <f>split!O68</f>
        <v>Medium(12-24 Months)</v>
      </c>
      <c r="D65" s="18" t="str">
        <f>split!AU68</f>
        <v>Highly relevant backgrounds</v>
      </c>
      <c r="E65" s="18" t="str">
        <f>split!AV68</f>
        <v>High (&gt;200 M)</v>
      </c>
      <c r="F65" s="18" t="str">
        <f>split!AW68</f>
        <v>Differentiated but not defensible</v>
      </c>
      <c r="G65" s="18" t="str">
        <f>split!AX68</f>
        <v>Well planned and provides successful strategy</v>
      </c>
      <c r="H65" s="18" t="str">
        <f>split!AY68</f>
        <v>Steady revenues with need to scale</v>
      </c>
      <c r="I65" s="18" t="str">
        <f>split!AZ68</f>
        <v>Differentiated and strong product-market fit</v>
      </c>
    </row>
    <row r="66" spans="1:9" s="17" customFormat="1" x14ac:dyDescent="0.2">
      <c r="A66" s="17" t="str">
        <f>split!C69</f>
        <v>Astra IT, INC - Czar Securities</v>
      </c>
      <c r="B66" s="18" t="str">
        <f>split!H69</f>
        <v>Medium</v>
      </c>
      <c r="C66" s="18" t="str">
        <f>split!O69</f>
        <v>High(&gt;24 Months)</v>
      </c>
      <c r="D66" s="18" t="str">
        <f>split!AU69</f>
        <v>Highly relevant backgrounds</v>
      </c>
      <c r="E66" s="18" t="str">
        <f>split!AV69</f>
        <v>High (&gt;200 M)</v>
      </c>
      <c r="F66" s="18" t="str">
        <f>split!AW69</f>
        <v>Defensible and unique tech advantages</v>
      </c>
      <c r="G66" s="18" t="str">
        <f>split!AX69</f>
        <v>Well planned and provides successful strategy</v>
      </c>
      <c r="H66" s="18" t="str">
        <f>split!AY69</f>
        <v>Imminent revenue in 6-12m</v>
      </c>
      <c r="I66" s="18" t="str">
        <f>split!AZ69</f>
        <v>Differentiated and strong product-market fit</v>
      </c>
    </row>
    <row r="67" spans="1:9" s="17" customFormat="1" x14ac:dyDescent="0.2">
      <c r="A67" s="17" t="str">
        <f>split!C70</f>
        <v>Sherpa Funds Technology</v>
      </c>
      <c r="B67" s="18" t="str">
        <f>split!H70</f>
        <v>Low(Unlikely to be in top 10 in their category)</v>
      </c>
      <c r="C67" s="18" t="str">
        <f>split!O70</f>
        <v>Medium(12-24 Months)</v>
      </c>
      <c r="D67" s="18" t="str">
        <f>split!AU70</f>
        <v>Highly relevant backgrounds</v>
      </c>
      <c r="E67" s="18" t="str">
        <f>split!AV70</f>
        <v>Medium (50-200 M)</v>
      </c>
      <c r="F67" s="18" t="str">
        <f>split!AW70</f>
        <v>Defensible and unique tech advantages</v>
      </c>
      <c r="G67" s="18" t="str">
        <f>split!AX70</f>
        <v>Logical and well planned but no provenance</v>
      </c>
      <c r="H67" s="18" t="str">
        <f>split!AY70</f>
        <v>Early in revenue cycle - 12-24 months to stable revenues</v>
      </c>
      <c r="I67" s="18" t="str">
        <f>split!AZ70</f>
        <v>Unique product but lacking fit</v>
      </c>
    </row>
    <row r="68" spans="1:9" s="17" customFormat="1" x14ac:dyDescent="0.2">
      <c r="A68" s="17">
        <f>split!C71</f>
        <v>0</v>
      </c>
      <c r="B68" s="18">
        <f>split!H71</f>
        <v>0</v>
      </c>
      <c r="C68" s="18">
        <f>split!O71</f>
        <v>0</v>
      </c>
      <c r="D68" s="18">
        <f>split!AU71</f>
        <v>0</v>
      </c>
      <c r="E68" s="18">
        <f>split!AV71</f>
        <v>0</v>
      </c>
      <c r="F68" s="18">
        <f>split!AW71</f>
        <v>0</v>
      </c>
      <c r="G68" s="18">
        <f>split!AX71</f>
        <v>0</v>
      </c>
      <c r="H68" s="18">
        <f>split!AY71</f>
        <v>0</v>
      </c>
      <c r="I68" s="18">
        <f>split!AZ71</f>
        <v>0</v>
      </c>
    </row>
    <row r="69" spans="1:9" s="17" customFormat="1" x14ac:dyDescent="0.2">
      <c r="A69" s="17">
        <f>split!C72</f>
        <v>0</v>
      </c>
      <c r="B69" s="18">
        <f>split!H72</f>
        <v>0</v>
      </c>
      <c r="C69" s="18">
        <f>split!O72</f>
        <v>0</v>
      </c>
      <c r="D69" s="18">
        <f>split!AU72</f>
        <v>0</v>
      </c>
      <c r="E69" s="18">
        <f>split!AV72</f>
        <v>0</v>
      </c>
      <c r="F69" s="18">
        <f>split!AW72</f>
        <v>0</v>
      </c>
      <c r="G69" s="18">
        <f>split!AX72</f>
        <v>0</v>
      </c>
      <c r="H69" s="18">
        <f>split!AY72</f>
        <v>0</v>
      </c>
      <c r="I69" s="18">
        <f>split!AZ72</f>
        <v>0</v>
      </c>
    </row>
    <row r="70" spans="1:9" s="17" customFormat="1" x14ac:dyDescent="0.2">
      <c r="A70" s="17">
        <f>split!C73</f>
        <v>0</v>
      </c>
      <c r="B70" s="18">
        <f>split!H73</f>
        <v>0</v>
      </c>
      <c r="C70" s="18">
        <f>split!O73</f>
        <v>0</v>
      </c>
      <c r="D70" s="18">
        <f>split!AU73</f>
        <v>0</v>
      </c>
      <c r="E70" s="18">
        <f>split!AV73</f>
        <v>0</v>
      </c>
      <c r="F70" s="18">
        <f>split!AW73</f>
        <v>0</v>
      </c>
      <c r="G70" s="18">
        <f>split!AX73</f>
        <v>0</v>
      </c>
      <c r="H70" s="18">
        <f>split!AY73</f>
        <v>0</v>
      </c>
      <c r="I70" s="18">
        <f>split!AZ73</f>
        <v>0</v>
      </c>
    </row>
    <row r="71" spans="1:9" s="17" customFormat="1" x14ac:dyDescent="0.2">
      <c r="B71" s="18"/>
      <c r="C71" s="18"/>
      <c r="D71" s="18"/>
      <c r="E71" s="18"/>
      <c r="F71" s="18"/>
      <c r="G71" s="18"/>
      <c r="H71" s="18"/>
      <c r="I71" s="18"/>
    </row>
    <row r="72" spans="1:9" s="17" customFormat="1" x14ac:dyDescent="0.2">
      <c r="B72" s="18"/>
      <c r="C72" s="18"/>
      <c r="D72" s="18"/>
      <c r="E72" s="18"/>
      <c r="F72" s="18"/>
      <c r="G72" s="18"/>
      <c r="H72" s="18"/>
      <c r="I72" s="18"/>
    </row>
    <row r="73" spans="1:9" s="17" customFormat="1" x14ac:dyDescent="0.2">
      <c r="B73" s="18"/>
      <c r="C73" s="18"/>
      <c r="D73" s="18"/>
      <c r="E73" s="18"/>
      <c r="F73" s="18"/>
      <c r="G73" s="18"/>
      <c r="H73" s="18"/>
      <c r="I73" s="18"/>
    </row>
    <row r="74" spans="1:9" s="17" customFormat="1" x14ac:dyDescent="0.2">
      <c r="B74" s="18"/>
      <c r="C74" s="18"/>
      <c r="D74" s="18"/>
      <c r="E74" s="18"/>
      <c r="F74" s="18"/>
      <c r="G74" s="18"/>
      <c r="H74" s="18"/>
      <c r="I74" s="18"/>
    </row>
    <row r="75" spans="1:9" s="17" customFormat="1" x14ac:dyDescent="0.2">
      <c r="B75" s="18"/>
      <c r="C75" s="18"/>
      <c r="D75" s="18"/>
      <c r="E75" s="18"/>
      <c r="F75" s="18"/>
      <c r="G75" s="18"/>
      <c r="H75" s="18"/>
      <c r="I75" s="18"/>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2"/>
  <sheetViews>
    <sheetView zoomScale="150" zoomScaleNormal="150" zoomScalePageLayoutView="150" workbookViewId="0">
      <pane xSplit="1" ySplit="2" topLeftCell="H3" activePane="bottomRight" state="frozen"/>
      <selection pane="topRight" activeCell="B1" sqref="B1"/>
      <selection pane="bottomLeft" activeCell="A2" sqref="A2"/>
      <selection pane="bottomRight" activeCell="P3" sqref="P3"/>
    </sheetView>
  </sheetViews>
  <sheetFormatPr baseColWidth="10" defaultColWidth="8.83203125" defaultRowHeight="15" x14ac:dyDescent="0.2"/>
  <cols>
    <col min="1" max="1" width="26.5" bestFit="1" customWidth="1"/>
    <col min="2" max="2" width="13.83203125" bestFit="1" customWidth="1"/>
    <col min="3" max="3" width="12.5" customWidth="1"/>
    <col min="4" max="4" width="20.5" bestFit="1" customWidth="1"/>
    <col min="5" max="5" width="21.5" bestFit="1" customWidth="1"/>
    <col min="6" max="6" width="20.5" bestFit="1" customWidth="1"/>
    <col min="7" max="7" width="12.5" bestFit="1" customWidth="1"/>
    <col min="8" max="8" width="6.1640625" bestFit="1" customWidth="1"/>
    <col min="9" max="10" width="31.5" customWidth="1"/>
    <col min="11" max="15" width="11" customWidth="1"/>
  </cols>
  <sheetData>
    <row r="1" spans="1:15" ht="16" thickBot="1" x14ac:dyDescent="0.25">
      <c r="C1" s="73" t="s">
        <v>99</v>
      </c>
      <c r="D1" s="74"/>
      <c r="E1" s="74"/>
      <c r="F1" s="74"/>
      <c r="G1" s="74"/>
      <c r="H1" s="75"/>
      <c r="K1" s="76" t="s">
        <v>98</v>
      </c>
      <c r="L1" s="77"/>
      <c r="M1" s="77"/>
      <c r="N1" s="77"/>
      <c r="O1" s="77"/>
    </row>
    <row r="2" spans="1:15" ht="76" thickBot="1" x14ac:dyDescent="0.25">
      <c r="B2" s="26" t="str">
        <f>split!P1</f>
        <v>What is the geographic scope of operations in 2-3 years?</v>
      </c>
      <c r="C2" s="23" t="str">
        <f>split!Q1</f>
        <v>No Traction yet</v>
      </c>
      <c r="D2" s="23" t="str">
        <f>split!R1</f>
        <v>Some Free Customers</v>
      </c>
      <c r="E2" s="23" t="str">
        <f>split!S1</f>
        <v>Lots of Free Customers</v>
      </c>
      <c r="F2" s="23" t="str">
        <f>split!T1</f>
        <v>Some Paid Customers</v>
      </c>
      <c r="G2" s="23" t="str">
        <f>split!U1</f>
        <v>Growing Fast</v>
      </c>
      <c r="H2" s="24" t="str">
        <f>split!V1</f>
        <v>Other</v>
      </c>
      <c r="I2" s="22" t="str">
        <f>split!AE1</f>
        <v>What would you say is your ‘Unfair Advantage’ that would add competitive advantage vs anyone who could start the same venture ?</v>
      </c>
      <c r="J2" s="22" t="str">
        <f>split!I1</f>
        <v>What is the level of competition in terms of alternatives available ?</v>
      </c>
      <c r="K2" s="22" t="str">
        <f>split!AM1</f>
        <v>Tech</v>
      </c>
      <c r="L2" s="23" t="str">
        <f>split!AN1</f>
        <v>Marketing</v>
      </c>
      <c r="M2" s="23" t="str">
        <f>split!AO1</f>
        <v>Biz Dev</v>
      </c>
      <c r="N2" s="23" t="str">
        <f>split!AP1</f>
        <v>Fund Raise</v>
      </c>
      <c r="O2" s="24" t="str">
        <f>split!AQ1</f>
        <v>Other</v>
      </c>
    </row>
    <row r="3" spans="1:15" ht="30" x14ac:dyDescent="0.2">
      <c r="A3" t="str">
        <f>split!C5</f>
        <v>Waitrr</v>
      </c>
      <c r="B3" s="25" t="str">
        <f>split!P5</f>
        <v>2-3 Countries</v>
      </c>
      <c r="C3" s="27" t="str">
        <f>split!Q5</f>
        <v/>
      </c>
      <c r="D3" s="28" t="str">
        <f>split!R5</f>
        <v/>
      </c>
      <c r="E3" s="28" t="str">
        <f>split!S5</f>
        <v/>
      </c>
      <c r="F3" s="28" t="str">
        <f>split!T5</f>
        <v>Some Paid Customers</v>
      </c>
      <c r="G3" s="28" t="str">
        <f>split!U5</f>
        <v/>
      </c>
      <c r="H3" s="29" t="str">
        <f>split!V5</f>
        <v/>
      </c>
      <c r="I3" s="43" t="str">
        <f>split!AE5</f>
        <v>Business experience and domain knowledge, an early mover in SG market, passion, willingness to listen</v>
      </c>
      <c r="J3" s="25" t="str">
        <f>split!I5</f>
        <v>Low</v>
      </c>
      <c r="K3" s="27" t="str">
        <f>split!AM5</f>
        <v/>
      </c>
      <c r="L3" s="28" t="str">
        <f>split!AN5</f>
        <v>Marketing</v>
      </c>
      <c r="M3" s="28" t="str">
        <f>split!AO5</f>
        <v/>
      </c>
      <c r="N3" s="28" t="str">
        <f>split!AP5</f>
        <v/>
      </c>
      <c r="O3" s="29" t="str">
        <f>split!AQ5</f>
        <v/>
      </c>
    </row>
    <row r="4" spans="1:15" x14ac:dyDescent="0.2">
      <c r="A4" t="str">
        <f>split!C6</f>
        <v>BYKidO</v>
      </c>
      <c r="B4" s="25" t="str">
        <f>split!P6</f>
        <v>Home Country</v>
      </c>
      <c r="C4" s="30" t="str">
        <f>split!Q6</f>
        <v/>
      </c>
      <c r="D4" s="31" t="str">
        <f>split!R6</f>
        <v/>
      </c>
      <c r="E4" s="31" t="str">
        <f>split!S6</f>
        <v/>
      </c>
      <c r="F4" s="31" t="str">
        <f>split!T6</f>
        <v>Some Paid Customers</v>
      </c>
      <c r="G4" s="31" t="str">
        <f>split!U6</f>
        <v/>
      </c>
      <c r="H4" s="32" t="str">
        <f>split!V6</f>
        <v/>
      </c>
      <c r="I4" s="44" t="str">
        <f>split!AE6</f>
        <v>none</v>
      </c>
      <c r="J4" s="25" t="str">
        <f>split!I6</f>
        <v>High</v>
      </c>
      <c r="K4" s="30" t="str">
        <f>split!AM6</f>
        <v>Tech</v>
      </c>
      <c r="L4" s="31" t="str">
        <f>split!AN6</f>
        <v>Marketing</v>
      </c>
      <c r="M4" s="31" t="str">
        <f>split!AO6</f>
        <v>Biz Dev</v>
      </c>
      <c r="N4" s="31" t="str">
        <f>split!AP6</f>
        <v>Fund Raise</v>
      </c>
      <c r="O4" s="32" t="str">
        <f>split!AQ6</f>
        <v/>
      </c>
    </row>
    <row r="5" spans="1:15" x14ac:dyDescent="0.2">
      <c r="A5" t="str">
        <f>split!C7</f>
        <v>FINIZZ</v>
      </c>
      <c r="B5" s="25" t="str">
        <f>split!P7</f>
        <v>Home Country</v>
      </c>
      <c r="C5" s="30" t="str">
        <f>split!Q7</f>
        <v/>
      </c>
      <c r="D5" s="31" t="str">
        <f>split!R7</f>
        <v/>
      </c>
      <c r="E5" s="31" t="str">
        <f>split!S7</f>
        <v/>
      </c>
      <c r="F5" s="31" t="str">
        <f>split!T7</f>
        <v>Some Paid Customers</v>
      </c>
      <c r="G5" s="31" t="str">
        <f>split!U7</f>
        <v/>
      </c>
      <c r="H5" s="32" t="str">
        <f>split!V7</f>
        <v/>
      </c>
      <c r="I5" s="44" t="str">
        <f>split!AE7</f>
        <v xml:space="preserve">Early mover advantage in Vietnam. </v>
      </c>
      <c r="J5" s="25" t="str">
        <f>split!I7</f>
        <v>High</v>
      </c>
      <c r="K5" s="30" t="str">
        <f>split!AM7</f>
        <v/>
      </c>
      <c r="L5" s="31" t="str">
        <f>split!AN7</f>
        <v>Marketing</v>
      </c>
      <c r="M5" s="31" t="str">
        <f>split!AO7</f>
        <v>Biz Dev</v>
      </c>
      <c r="N5" s="31" t="str">
        <f>split!AP7</f>
        <v/>
      </c>
      <c r="O5" s="32" t="str">
        <f>split!AQ7</f>
        <v/>
      </c>
    </row>
    <row r="6" spans="1:15" ht="30" x14ac:dyDescent="0.2">
      <c r="A6" t="str">
        <f>split!C8</f>
        <v>Ayoslide</v>
      </c>
      <c r="B6" s="25" t="str">
        <f>split!P8</f>
        <v>Home Country</v>
      </c>
      <c r="C6" s="30" t="str">
        <f>split!Q8</f>
        <v/>
      </c>
      <c r="D6" s="31" t="str">
        <f>split!R8</f>
        <v/>
      </c>
      <c r="E6" s="31" t="str">
        <f>split!S8</f>
        <v/>
      </c>
      <c r="F6" s="31" t="str">
        <f>split!T8</f>
        <v/>
      </c>
      <c r="G6" s="31" t="str">
        <f>split!U8</f>
        <v>Growing Fast</v>
      </c>
      <c r="H6" s="32" t="str">
        <f>split!V8</f>
        <v/>
      </c>
      <c r="I6" s="44" t="str">
        <f>split!AE8</f>
        <v>Investment from Mobile Service provider guaranteeing them access to their subscriber base</v>
      </c>
      <c r="J6" s="25" t="str">
        <f>split!I8</f>
        <v>High</v>
      </c>
      <c r="K6" s="30" t="str">
        <f>split!AM8</f>
        <v/>
      </c>
      <c r="L6" s="31" t="str">
        <f>split!AN8</f>
        <v>Marketing</v>
      </c>
      <c r="M6" s="31" t="str">
        <f>split!AO8</f>
        <v/>
      </c>
      <c r="N6" s="31" t="str">
        <f>split!AP8</f>
        <v/>
      </c>
      <c r="O6" s="32" t="str">
        <f>split!AQ8</f>
        <v/>
      </c>
    </row>
    <row r="7" spans="1:15" ht="30" x14ac:dyDescent="0.2">
      <c r="A7" t="str">
        <f>split!C9</f>
        <v>University Living Accommodation Pvt Ltd</v>
      </c>
      <c r="B7" s="25" t="str">
        <f>split!P9</f>
        <v>Global</v>
      </c>
      <c r="C7" s="30" t="str">
        <f>split!Q9</f>
        <v/>
      </c>
      <c r="D7" s="31" t="str">
        <f>split!R9</f>
        <v/>
      </c>
      <c r="E7" s="31" t="str">
        <f>split!S9</f>
        <v/>
      </c>
      <c r="F7" s="31" t="str">
        <f>split!T9</f>
        <v>Some Paid Customers</v>
      </c>
      <c r="G7" s="31" t="str">
        <f>split!U9</f>
        <v/>
      </c>
      <c r="H7" s="32" t="str">
        <f>split!V9</f>
        <v/>
      </c>
      <c r="I7" s="44" t="str">
        <f>split!AE9</f>
        <v>First mover advantage in Indian market</v>
      </c>
      <c r="J7" s="25" t="str">
        <f>split!I9</f>
        <v>Medium</v>
      </c>
      <c r="K7" s="30" t="str">
        <f>split!AM9</f>
        <v>Tech</v>
      </c>
      <c r="L7" s="31" t="str">
        <f>split!AN9</f>
        <v>Marketing</v>
      </c>
      <c r="M7" s="31" t="str">
        <f>split!AO9</f>
        <v>Biz Dev</v>
      </c>
      <c r="N7" s="31" t="str">
        <f>split!AP9</f>
        <v/>
      </c>
      <c r="O7" s="32" t="str">
        <f>split!AQ9</f>
        <v/>
      </c>
    </row>
    <row r="8" spans="1:15" ht="30" x14ac:dyDescent="0.2">
      <c r="A8" t="str">
        <f>split!C10</f>
        <v>GetFly</v>
      </c>
      <c r="B8" s="25" t="str">
        <f>split!P10</f>
        <v>Home Country</v>
      </c>
      <c r="C8" s="30" t="str">
        <f>split!Q10</f>
        <v/>
      </c>
      <c r="D8" s="31" t="str">
        <f>split!R10</f>
        <v/>
      </c>
      <c r="E8" s="31" t="str">
        <f>split!S10</f>
        <v/>
      </c>
      <c r="F8" s="31" t="str">
        <f>split!T10</f>
        <v/>
      </c>
      <c r="G8" s="31" t="str">
        <f>split!U10</f>
        <v>Growing Fast</v>
      </c>
      <c r="H8" s="32" t="str">
        <f>split!V10</f>
        <v/>
      </c>
      <c r="I8" s="44" t="str">
        <f>split!AE10</f>
        <v xml:space="preserve">early move in cloud based CRM </v>
      </c>
      <c r="J8" s="25" t="str">
        <f>split!I10</f>
        <v>Medium</v>
      </c>
      <c r="K8" s="30" t="str">
        <f>split!AM10</f>
        <v>Tech</v>
      </c>
      <c r="L8" s="31" t="str">
        <f>split!AN10</f>
        <v>Marketing</v>
      </c>
      <c r="M8" s="31" t="str">
        <f>split!AO10</f>
        <v/>
      </c>
      <c r="N8" s="31" t="str">
        <f>split!AP10</f>
        <v>Fund Raise</v>
      </c>
      <c r="O8" s="32" t="str">
        <f>split!AQ10</f>
        <v/>
      </c>
    </row>
    <row r="9" spans="1:15" ht="60" x14ac:dyDescent="0.2">
      <c r="A9" t="str">
        <f>split!C11</f>
        <v>Into23</v>
      </c>
      <c r="B9" s="25" t="str">
        <f>split!P11</f>
        <v>Pan Asia</v>
      </c>
      <c r="C9" s="30" t="str">
        <f>split!Q11</f>
        <v/>
      </c>
      <c r="D9" s="31" t="str">
        <f>split!R11</f>
        <v/>
      </c>
      <c r="E9" s="31" t="str">
        <f>split!S11</f>
        <v>Lots of Free Customers</v>
      </c>
      <c r="F9" s="31" t="str">
        <f>split!T11</f>
        <v/>
      </c>
      <c r="G9" s="31" t="str">
        <f>split!U11</f>
        <v/>
      </c>
      <c r="H9" s="32" t="str">
        <f>split!V11</f>
        <v/>
      </c>
      <c r="I9" s="44" t="str">
        <f>split!AE11</f>
        <v xml:space="preserve">into23 is planning to develop translation as a service in the future... </v>
      </c>
      <c r="J9" s="25" t="str">
        <f>split!I11</f>
        <v>High</v>
      </c>
      <c r="K9" s="30" t="str">
        <f>split!AM11</f>
        <v>Tech</v>
      </c>
      <c r="L9" s="31" t="str">
        <f>split!AN11</f>
        <v/>
      </c>
      <c r="M9" s="31" t="str">
        <f>split!AO11</f>
        <v/>
      </c>
      <c r="N9" s="31" t="str">
        <f>split!AP11</f>
        <v/>
      </c>
      <c r="O9" s="32" t="str">
        <f>split!AQ11</f>
        <v/>
      </c>
    </row>
    <row r="10" spans="1:15" x14ac:dyDescent="0.2">
      <c r="A10" t="str">
        <f>split!C12</f>
        <v>Stones2Milestones</v>
      </c>
      <c r="B10" s="25" t="str">
        <f>split!P12</f>
        <v>Pan Asia</v>
      </c>
      <c r="C10" s="30" t="str">
        <f>split!Q12</f>
        <v/>
      </c>
      <c r="D10" s="31" t="str">
        <f>split!R12</f>
        <v/>
      </c>
      <c r="E10" s="31" t="str">
        <f>split!S12</f>
        <v/>
      </c>
      <c r="F10" s="31" t="str">
        <f>split!T12</f>
        <v/>
      </c>
      <c r="G10" s="31" t="str">
        <f>split!U12</f>
        <v>Growing Fast</v>
      </c>
      <c r="H10" s="32" t="str">
        <f>split!V12</f>
        <v/>
      </c>
      <c r="I10" s="44" t="str">
        <f>split!AE12</f>
        <v>arriving first in the large Indian market getting schools enrolled</v>
      </c>
      <c r="J10" s="25" t="str">
        <f>split!I12</f>
        <v>Low</v>
      </c>
      <c r="K10" s="30" t="str">
        <f>split!AM12</f>
        <v/>
      </c>
      <c r="L10" s="31" t="str">
        <f>split!AN12</f>
        <v/>
      </c>
      <c r="M10" s="31" t="str">
        <f>split!AO12</f>
        <v/>
      </c>
      <c r="N10" s="31" t="str">
        <f>split!AP12</f>
        <v/>
      </c>
      <c r="O10" s="32" t="str">
        <f>split!AQ12</f>
        <v>dependent of 3 different IT companies for their 3 software components without internal IT to integrate the solution</v>
      </c>
    </row>
    <row r="11" spans="1:15" x14ac:dyDescent="0.2">
      <c r="A11" t="str">
        <f>split!C13</f>
        <v>Alakazam</v>
      </c>
      <c r="B11" s="25" t="str">
        <f>split!P13</f>
        <v>SEA</v>
      </c>
      <c r="C11" s="30" t="str">
        <f>split!Q13</f>
        <v>No Traction yet</v>
      </c>
      <c r="D11" s="31" t="str">
        <f>split!R13</f>
        <v>Some Free Customers</v>
      </c>
      <c r="E11" s="31" t="str">
        <f>split!S13</f>
        <v/>
      </c>
      <c r="F11" s="31" t="str">
        <f>split!T13</f>
        <v/>
      </c>
      <c r="G11" s="31" t="str">
        <f>split!U13</f>
        <v/>
      </c>
      <c r="H11" s="32" t="str">
        <f>split!V13</f>
        <v/>
      </c>
      <c r="I11" s="44" t="str">
        <f>split!AE13</f>
        <v>more engaging to clients..</v>
      </c>
      <c r="J11" s="25" t="str">
        <f>split!I13</f>
        <v>High</v>
      </c>
      <c r="K11" s="30" t="str">
        <f>split!AM13</f>
        <v/>
      </c>
      <c r="L11" s="31" t="str">
        <f>split!AN13</f>
        <v/>
      </c>
      <c r="M11" s="31" t="str">
        <f>split!AO13</f>
        <v/>
      </c>
      <c r="N11" s="31" t="str">
        <f>split!AP13</f>
        <v/>
      </c>
      <c r="O11" s="32" t="str">
        <f>split!AQ13</f>
        <v>Finance</v>
      </c>
    </row>
    <row r="12" spans="1:15" x14ac:dyDescent="0.2">
      <c r="A12" t="str">
        <f>split!C14</f>
        <v>Woofyz Pet Services Pvt Ltd</v>
      </c>
      <c r="B12" s="25" t="str">
        <f>split!P14</f>
        <v>Home Country</v>
      </c>
      <c r="C12" s="30" t="str">
        <f>split!Q14</f>
        <v/>
      </c>
      <c r="D12" s="31" t="str">
        <f>split!R14</f>
        <v>Some Free Customers</v>
      </c>
      <c r="E12" s="31" t="str">
        <f>split!S14</f>
        <v/>
      </c>
      <c r="F12" s="31" t="str">
        <f>split!T14</f>
        <v/>
      </c>
      <c r="G12" s="31" t="str">
        <f>split!U14</f>
        <v/>
      </c>
      <c r="H12" s="32" t="str">
        <f>split!V14</f>
        <v/>
      </c>
      <c r="I12" s="44" t="str">
        <f>split!AE14</f>
        <v>existing 12000 facebook user and first to launch this service to Vets in India</v>
      </c>
      <c r="J12" s="25" t="str">
        <f>split!I14</f>
        <v>Low</v>
      </c>
      <c r="K12" s="30" t="str">
        <f>split!AM14</f>
        <v>Tech</v>
      </c>
      <c r="L12" s="31" t="str">
        <f>split!AN14</f>
        <v/>
      </c>
      <c r="M12" s="31" t="str">
        <f>split!AO14</f>
        <v/>
      </c>
      <c r="N12" s="31" t="str">
        <f>split!AP14</f>
        <v/>
      </c>
      <c r="O12" s="32" t="str">
        <f>split!AQ14</f>
        <v/>
      </c>
    </row>
    <row r="13" spans="1:15" x14ac:dyDescent="0.2">
      <c r="A13" t="str">
        <f>split!C15</f>
        <v>AIRPORTELs</v>
      </c>
      <c r="B13" s="25" t="str">
        <f>split!P15</f>
        <v>Pan Asia</v>
      </c>
      <c r="C13" s="30" t="str">
        <f>split!Q15</f>
        <v/>
      </c>
      <c r="D13" s="31" t="str">
        <f>split!R15</f>
        <v/>
      </c>
      <c r="E13" s="31" t="str">
        <f>split!S15</f>
        <v/>
      </c>
      <c r="F13" s="31" t="str">
        <f>split!T15</f>
        <v/>
      </c>
      <c r="G13" s="31" t="str">
        <f>split!U15</f>
        <v>Growing Fast</v>
      </c>
      <c r="H13" s="32" t="str">
        <f>split!V15</f>
        <v/>
      </c>
      <c r="I13" s="44" t="str">
        <f>split!AE15</f>
        <v xml:space="preserve">Have the physical space rented at good price in airport (fixed negotiated rates) and at variable price (commission on revenue) in malls </v>
      </c>
      <c r="J13" s="25" t="str">
        <f>split!I15</f>
        <v>Medium</v>
      </c>
      <c r="K13" s="30" t="str">
        <f>split!AM15</f>
        <v/>
      </c>
      <c r="L13" s="31" t="str">
        <f>split!AN15</f>
        <v/>
      </c>
      <c r="M13" s="31" t="str">
        <f>split!AO15</f>
        <v/>
      </c>
      <c r="N13" s="31" t="str">
        <f>split!AP15</f>
        <v/>
      </c>
      <c r="O13" s="32" t="str">
        <f>split!AQ15</f>
        <v>web site and booking system outsourced for 10% of variable fee on revenue</v>
      </c>
    </row>
    <row r="14" spans="1:15" ht="30" x14ac:dyDescent="0.2">
      <c r="A14" t="str">
        <f>split!C16</f>
        <v>NayaGaadi</v>
      </c>
      <c r="B14" s="25" t="str">
        <f>split!P16</f>
        <v>Home Country</v>
      </c>
      <c r="C14" s="30" t="str">
        <f>split!Q16</f>
        <v/>
      </c>
      <c r="D14" s="31" t="str">
        <f>split!R16</f>
        <v/>
      </c>
      <c r="E14" s="31" t="str">
        <f>split!S16</f>
        <v/>
      </c>
      <c r="F14" s="31" t="str">
        <f>split!T16</f>
        <v>Some Paid Customers</v>
      </c>
      <c r="G14" s="31" t="str">
        <f>split!U16</f>
        <v/>
      </c>
      <c r="H14" s="32" t="str">
        <f>split!V16</f>
        <v/>
      </c>
      <c r="I14" s="44" t="str">
        <f>split!AE16</f>
        <v>new in the market..</v>
      </c>
      <c r="J14" s="25" t="str">
        <f>split!I16</f>
        <v>High</v>
      </c>
      <c r="K14" s="30" t="str">
        <f>split!AM16</f>
        <v>Tech</v>
      </c>
      <c r="L14" s="31" t="str">
        <f>split!AN16</f>
        <v/>
      </c>
      <c r="M14" s="31" t="str">
        <f>split!AO16</f>
        <v/>
      </c>
      <c r="N14" s="31" t="str">
        <f>split!AP16</f>
        <v/>
      </c>
      <c r="O14" s="32" t="str">
        <f>split!AQ16</f>
        <v/>
      </c>
    </row>
    <row r="15" spans="1:15" x14ac:dyDescent="0.2">
      <c r="A15" t="str">
        <f>split!C17</f>
        <v>carmen automotive pte ltd</v>
      </c>
      <c r="B15" s="25" t="str">
        <f>split!P17</f>
        <v>Pan Asia</v>
      </c>
      <c r="C15" s="30" t="str">
        <f>split!Q17</f>
        <v/>
      </c>
      <c r="D15" s="31" t="str">
        <f>split!R17</f>
        <v/>
      </c>
      <c r="E15" s="31" t="str">
        <f>split!S17</f>
        <v/>
      </c>
      <c r="F15" s="31" t="str">
        <f>split!T17</f>
        <v>Some Paid Customers</v>
      </c>
      <c r="G15" s="31" t="str">
        <f>split!U17</f>
        <v/>
      </c>
      <c r="H15" s="32" t="str">
        <f>split!V17</f>
        <v/>
      </c>
      <c r="I15" s="44" t="str">
        <f>split!AE17</f>
        <v>First movers advantage. In-house tech team and they are in the various countries.</v>
      </c>
      <c r="J15" s="25" t="str">
        <f>split!I17</f>
        <v>Low</v>
      </c>
      <c r="K15" s="30" t="str">
        <f>split!AM17</f>
        <v/>
      </c>
      <c r="L15" s="31" t="str">
        <f>split!AN17</f>
        <v>Marketing</v>
      </c>
      <c r="M15" s="31" t="str">
        <f>split!AO17</f>
        <v>Biz Dev</v>
      </c>
      <c r="N15" s="31" t="str">
        <f>split!AP17</f>
        <v/>
      </c>
      <c r="O15" s="32" t="str">
        <f>split!AQ17</f>
        <v/>
      </c>
    </row>
    <row r="16" spans="1:15" x14ac:dyDescent="0.2">
      <c r="A16" t="str">
        <f>split!C18</f>
        <v>BotFactory</v>
      </c>
      <c r="B16" s="25" t="str">
        <f>split!P18</f>
        <v>Global</v>
      </c>
      <c r="C16" s="30" t="str">
        <f>split!Q18</f>
        <v/>
      </c>
      <c r="D16" s="31" t="str">
        <f>split!R18</f>
        <v/>
      </c>
      <c r="E16" s="31" t="str">
        <f>split!S18</f>
        <v/>
      </c>
      <c r="F16" s="31" t="str">
        <f>split!T18</f>
        <v>Some Paid Customers</v>
      </c>
      <c r="G16" s="31" t="str">
        <f>split!U18</f>
        <v/>
      </c>
      <c r="H16" s="32" t="str">
        <f>split!V18</f>
        <v/>
      </c>
      <c r="I16" s="44" t="str">
        <f>split!AE18</f>
        <v>Easy of use. Availability of languages</v>
      </c>
      <c r="J16" s="25" t="str">
        <f>split!I18</f>
        <v>Medium</v>
      </c>
      <c r="K16" s="30" t="str">
        <f>split!AM18</f>
        <v/>
      </c>
      <c r="L16" s="31" t="str">
        <f>split!AN18</f>
        <v/>
      </c>
      <c r="M16" s="31" t="str">
        <f>split!AO18</f>
        <v>Biz Dev</v>
      </c>
      <c r="N16" s="31" t="str">
        <f>split!AP18</f>
        <v/>
      </c>
      <c r="O16" s="32" t="str">
        <f>split!AQ18</f>
        <v/>
      </c>
    </row>
    <row r="17" spans="1:15" ht="30" x14ac:dyDescent="0.2">
      <c r="A17" t="str">
        <f>split!C19</f>
        <v>GamerHours</v>
      </c>
      <c r="B17" s="25" t="str">
        <f>split!P19</f>
        <v>Global</v>
      </c>
      <c r="C17" s="30" t="str">
        <f>split!Q19</f>
        <v/>
      </c>
      <c r="D17" s="31" t="str">
        <f>split!R19</f>
        <v>Some Free Customers</v>
      </c>
      <c r="E17" s="31" t="str">
        <f>split!S19</f>
        <v/>
      </c>
      <c r="F17" s="31" t="str">
        <f>split!T19</f>
        <v/>
      </c>
      <c r="G17" s="31" t="str">
        <f>split!U19</f>
        <v/>
      </c>
      <c r="H17" s="32" t="str">
        <f>split!V19</f>
        <v/>
      </c>
      <c r="I17" s="44" t="str">
        <f>split!AE19</f>
        <v>Linking Asian players to high ranking European players</v>
      </c>
      <c r="J17" s="25" t="str">
        <f>split!I19</f>
        <v>High</v>
      </c>
      <c r="K17" s="30" t="str">
        <f>split!AM19</f>
        <v/>
      </c>
      <c r="L17" s="31" t="str">
        <f>split!AN19</f>
        <v>Marketing</v>
      </c>
      <c r="M17" s="31" t="str">
        <f>split!AO19</f>
        <v>Biz Dev</v>
      </c>
      <c r="N17" s="31" t="str">
        <f>split!AP19</f>
        <v/>
      </c>
      <c r="O17" s="32" t="str">
        <f>split!AQ19</f>
        <v/>
      </c>
    </row>
    <row r="18" spans="1:15" ht="30" x14ac:dyDescent="0.2">
      <c r="A18" t="str">
        <f>split!C20</f>
        <v>gridComm</v>
      </c>
      <c r="B18" s="25" t="str">
        <f>split!P20</f>
        <v>Pan Asia</v>
      </c>
      <c r="C18" s="30" t="str">
        <f>split!Q20</f>
        <v/>
      </c>
      <c r="D18" s="31" t="str">
        <f>split!R20</f>
        <v/>
      </c>
      <c r="E18" s="31" t="str">
        <f>split!S20</f>
        <v/>
      </c>
      <c r="F18" s="31" t="str">
        <f>split!T20</f>
        <v/>
      </c>
      <c r="G18" s="31" t="str">
        <f>split!U20</f>
        <v>Growing Fast</v>
      </c>
      <c r="H18" s="32" t="str">
        <f>split!V20</f>
        <v/>
      </c>
      <c r="I18" s="44" t="str">
        <f>split!AE20</f>
        <v>Good tech. Good biz model. Experienced people</v>
      </c>
      <c r="J18" s="25" t="str">
        <f>split!I20</f>
        <v>High</v>
      </c>
      <c r="K18" s="30" t="str">
        <f>split!AM20</f>
        <v/>
      </c>
      <c r="L18" s="31" t="str">
        <f>split!AN20</f>
        <v/>
      </c>
      <c r="M18" s="31" t="str">
        <f>split!AO20</f>
        <v>Biz Dev</v>
      </c>
      <c r="N18" s="31" t="str">
        <f>split!AP20</f>
        <v>Fund Raise</v>
      </c>
      <c r="O18" s="32" t="str">
        <f>split!AQ20</f>
        <v/>
      </c>
    </row>
    <row r="19" spans="1:15" ht="30" x14ac:dyDescent="0.2">
      <c r="A19" t="str">
        <f>split!C21</f>
        <v>Brisil Technologies Private Limited</v>
      </c>
      <c r="B19" s="25" t="str">
        <f>split!P21</f>
        <v>SEA</v>
      </c>
      <c r="C19" s="30" t="str">
        <f>split!Q21</f>
        <v/>
      </c>
      <c r="D19" s="31" t="str">
        <f>split!R21</f>
        <v/>
      </c>
      <c r="E19" s="31" t="str">
        <f>split!S21</f>
        <v/>
      </c>
      <c r="F19" s="31" t="str">
        <f>split!T21</f>
        <v>Some Paid Customers</v>
      </c>
      <c r="G19" s="31" t="str">
        <f>split!U21</f>
        <v/>
      </c>
      <c r="H19" s="32" t="str">
        <f>split!V21</f>
        <v/>
      </c>
      <c r="I19" s="44" t="str">
        <f>split!AE21</f>
        <v>Their home market is big enough and if they entrench themselves, it will be hard for competitors to dig them out</v>
      </c>
      <c r="J19" s="25" t="str">
        <f>split!I21</f>
        <v>Medium</v>
      </c>
      <c r="K19" s="30" t="str">
        <f>split!AM21</f>
        <v/>
      </c>
      <c r="L19" s="31" t="str">
        <f>split!AN21</f>
        <v>Marketing</v>
      </c>
      <c r="M19" s="31" t="str">
        <f>split!AO21</f>
        <v>Biz Dev</v>
      </c>
      <c r="N19" s="31" t="str">
        <f>split!AP21</f>
        <v>Fund Raise</v>
      </c>
      <c r="O19" s="32" t="str">
        <f>split!AQ21</f>
        <v/>
      </c>
    </row>
    <row r="20" spans="1:15" x14ac:dyDescent="0.2">
      <c r="A20" t="str">
        <f>split!C22</f>
        <v>Go Plus</v>
      </c>
      <c r="B20" s="25" t="str">
        <f>split!P22</f>
        <v>Global</v>
      </c>
      <c r="C20" s="30" t="str">
        <f>split!Q22</f>
        <v/>
      </c>
      <c r="D20" s="31" t="str">
        <f>split!R22</f>
        <v/>
      </c>
      <c r="E20" s="31" t="str">
        <f>split!S22</f>
        <v/>
      </c>
      <c r="F20" s="31" t="str">
        <f>split!T22</f>
        <v>Some Paid Customers</v>
      </c>
      <c r="G20" s="31" t="str">
        <f>split!U22</f>
        <v/>
      </c>
      <c r="H20" s="32" t="str">
        <f>split!V22</f>
        <v/>
      </c>
      <c r="I20" s="44" t="str">
        <f>split!AE22</f>
        <v>They have a better mouse trap</v>
      </c>
      <c r="J20" s="25" t="str">
        <f>split!I22</f>
        <v>High</v>
      </c>
      <c r="K20" s="30" t="str">
        <f>split!AM22</f>
        <v/>
      </c>
      <c r="L20" s="31" t="str">
        <f>split!AN22</f>
        <v/>
      </c>
      <c r="M20" s="31" t="str">
        <f>split!AO22</f>
        <v/>
      </c>
      <c r="N20" s="31" t="str">
        <f>split!AP22</f>
        <v/>
      </c>
      <c r="O20" s="32" t="str">
        <f>split!AQ22</f>
        <v>Finances don't make sense</v>
      </c>
    </row>
    <row r="21" spans="1:15" x14ac:dyDescent="0.2">
      <c r="A21" t="str">
        <f>split!C23</f>
        <v>Quickscrum</v>
      </c>
      <c r="B21" s="25" t="str">
        <f>split!P23</f>
        <v>Home Country</v>
      </c>
      <c r="C21" s="30" t="str">
        <f>split!Q23</f>
        <v/>
      </c>
      <c r="D21" s="31" t="str">
        <f>split!R23</f>
        <v/>
      </c>
      <c r="E21" s="31" t="str">
        <f>split!S23</f>
        <v/>
      </c>
      <c r="F21" s="31" t="str">
        <f>split!T23</f>
        <v/>
      </c>
      <c r="G21" s="31" t="str">
        <f>split!U23</f>
        <v>Growing Fast</v>
      </c>
      <c r="H21" s="32" t="str">
        <f>split!V23</f>
        <v/>
      </c>
      <c r="I21" s="44" t="str">
        <f>split!AE23</f>
        <v>None</v>
      </c>
      <c r="J21" s="25" t="str">
        <f>split!I23</f>
        <v>High</v>
      </c>
      <c r="K21" s="30" t="str">
        <f>split!AM23</f>
        <v/>
      </c>
      <c r="L21" s="31" t="str">
        <f>split!AN23</f>
        <v/>
      </c>
      <c r="M21" s="31" t="str">
        <f>split!AO23</f>
        <v>Biz Dev</v>
      </c>
      <c r="N21" s="31" t="str">
        <f>split!AP23</f>
        <v/>
      </c>
      <c r="O21" s="32" t="str">
        <f>split!AQ23</f>
        <v/>
      </c>
    </row>
    <row r="22" spans="1:15" x14ac:dyDescent="0.2">
      <c r="A22" t="str">
        <f>split!C24</f>
        <v>Sepio Products</v>
      </c>
      <c r="B22" s="25" t="str">
        <f>split!P24</f>
        <v>Pan Asia</v>
      </c>
      <c r="C22" s="30" t="str">
        <f>split!Q24</f>
        <v/>
      </c>
      <c r="D22" s="31" t="str">
        <f>split!R24</f>
        <v/>
      </c>
      <c r="E22" s="31" t="str">
        <f>split!S24</f>
        <v/>
      </c>
      <c r="F22" s="31" t="str">
        <f>split!T24</f>
        <v>Some Paid Customers</v>
      </c>
      <c r="G22" s="31" t="str">
        <f>split!U24</f>
        <v>Growing Fast</v>
      </c>
      <c r="H22" s="32" t="str">
        <f>split!V24</f>
        <v/>
      </c>
      <c r="I22" s="44" t="str">
        <f>split!AE24</f>
        <v>End to end solution and actual customers</v>
      </c>
      <c r="J22" s="25" t="str">
        <f>split!I24</f>
        <v>Medium</v>
      </c>
      <c r="K22" s="30" t="str">
        <f>split!AM24</f>
        <v/>
      </c>
      <c r="L22" s="31" t="str">
        <f>split!AN24</f>
        <v/>
      </c>
      <c r="M22" s="31" t="str">
        <f>split!AO24</f>
        <v/>
      </c>
      <c r="N22" s="31" t="str">
        <f>split!AP24</f>
        <v>Fund Raise</v>
      </c>
      <c r="O22" s="32" t="str">
        <f>split!AQ24</f>
        <v/>
      </c>
    </row>
    <row r="23" spans="1:15" ht="30" x14ac:dyDescent="0.2">
      <c r="A23" t="str">
        <f>split!C25</f>
        <v>Air Freight Bazaar</v>
      </c>
      <c r="B23" s="25" t="str">
        <f>split!P25</f>
        <v>Global</v>
      </c>
      <c r="C23" s="30" t="str">
        <f>split!Q25</f>
        <v/>
      </c>
      <c r="D23" s="31" t="str">
        <f>split!R25</f>
        <v/>
      </c>
      <c r="E23" s="31" t="str">
        <f>split!S25</f>
        <v/>
      </c>
      <c r="F23" s="31" t="str">
        <f>split!T25</f>
        <v>Some Paid Customers</v>
      </c>
      <c r="G23" s="31" t="str">
        <f>split!U25</f>
        <v/>
      </c>
      <c r="H23" s="32" t="str">
        <f>split!V25</f>
        <v/>
      </c>
      <c r="I23" s="44" t="str">
        <f>split!AE25</f>
        <v>Deep understanding of the industry</v>
      </c>
      <c r="J23" s="25" t="str">
        <f>split!I25</f>
        <v>Medium</v>
      </c>
      <c r="K23" s="30" t="str">
        <f>split!AM25</f>
        <v/>
      </c>
      <c r="L23" s="31" t="str">
        <f>split!AN25</f>
        <v/>
      </c>
      <c r="M23" s="31" t="str">
        <f>split!AO25</f>
        <v/>
      </c>
      <c r="N23" s="31" t="str">
        <f>split!AP25</f>
        <v>Fund Raise</v>
      </c>
      <c r="O23" s="32" t="str">
        <f>split!AQ25</f>
        <v/>
      </c>
    </row>
    <row r="24" spans="1:15" x14ac:dyDescent="0.2">
      <c r="A24" t="str">
        <f>split!C26</f>
        <v>Got It</v>
      </c>
      <c r="B24" s="25" t="str">
        <f>split!P26</f>
        <v>2-3 Countries</v>
      </c>
      <c r="C24" s="30" t="str">
        <f>split!Q26</f>
        <v/>
      </c>
      <c r="D24" s="31" t="str">
        <f>split!R26</f>
        <v/>
      </c>
      <c r="E24" s="31" t="str">
        <f>split!S26</f>
        <v/>
      </c>
      <c r="F24" s="31" t="str">
        <f>split!T26</f>
        <v/>
      </c>
      <c r="G24" s="31" t="str">
        <f>split!U26</f>
        <v>Growing Fast</v>
      </c>
      <c r="H24" s="32" t="str">
        <f>split!V26</f>
        <v/>
      </c>
      <c r="I24" s="44" t="str">
        <f>split!AE26</f>
        <v>Experienced team. Taking an existing service to a country that has not experienced it before.</v>
      </c>
      <c r="J24" s="25" t="str">
        <f>split!I26</f>
        <v>High</v>
      </c>
      <c r="K24" s="30" t="str">
        <f>split!AM26</f>
        <v/>
      </c>
      <c r="L24" s="31" t="str">
        <f>split!AN26</f>
        <v/>
      </c>
      <c r="M24" s="31" t="str">
        <f>split!AO26</f>
        <v/>
      </c>
      <c r="N24" s="31" t="str">
        <f>split!AP26</f>
        <v>Fund Raise</v>
      </c>
      <c r="O24" s="32" t="str">
        <f>split!AQ26</f>
        <v/>
      </c>
    </row>
    <row r="25" spans="1:15" x14ac:dyDescent="0.2">
      <c r="A25" t="str">
        <f>split!C27</f>
        <v>MIFON</v>
      </c>
      <c r="B25" s="25" t="str">
        <f>split!P27</f>
        <v>Pan Asia</v>
      </c>
      <c r="C25" s="30" t="str">
        <f>split!Q27</f>
        <v/>
      </c>
      <c r="D25" s="31" t="str">
        <f>split!R27</f>
        <v/>
      </c>
      <c r="E25" s="31" t="str">
        <f>split!S27</f>
        <v/>
      </c>
      <c r="F25" s="31" t="str">
        <f>split!T27</f>
        <v>Some Paid Customers</v>
      </c>
      <c r="G25" s="31" t="str">
        <f>split!U27</f>
        <v/>
      </c>
      <c r="H25" s="32" t="str">
        <f>split!V27</f>
        <v/>
      </c>
      <c r="I25" s="44" t="str">
        <f>split!AE27</f>
        <v>preloaded on phones</v>
      </c>
      <c r="J25" s="25" t="str">
        <f>split!I27</f>
        <v>Medium</v>
      </c>
      <c r="K25" s="30" t="str">
        <f>split!AM27</f>
        <v/>
      </c>
      <c r="L25" s="31" t="str">
        <f>split!AN27</f>
        <v/>
      </c>
      <c r="M25" s="31" t="str">
        <f>split!AO27</f>
        <v>Biz Dev</v>
      </c>
      <c r="N25" s="31" t="str">
        <f>split!AP27</f>
        <v/>
      </c>
      <c r="O25" s="32" t="str">
        <f>split!AQ27</f>
        <v/>
      </c>
    </row>
    <row r="26" spans="1:15" x14ac:dyDescent="0.2">
      <c r="A26" t="str">
        <f>split!C28</f>
        <v>PHI</v>
      </c>
      <c r="B26" s="25" t="str">
        <f>split!P28</f>
        <v>Global</v>
      </c>
      <c r="C26" s="30" t="str">
        <f>split!Q28</f>
        <v/>
      </c>
      <c r="D26" s="31" t="str">
        <f>split!R28</f>
        <v/>
      </c>
      <c r="E26" s="31" t="str">
        <f>split!S28</f>
        <v/>
      </c>
      <c r="F26" s="31" t="str">
        <f>split!T28</f>
        <v/>
      </c>
      <c r="G26" s="31" t="str">
        <f>split!U28</f>
        <v>Growing Fast</v>
      </c>
      <c r="H26" s="32" t="str">
        <f>split!V28</f>
        <v/>
      </c>
      <c r="I26" s="44" t="str">
        <f>split!AE28</f>
        <v>Good product design and big market potential</v>
      </c>
      <c r="J26" s="25" t="str">
        <f>split!I28</f>
        <v>Medium</v>
      </c>
      <c r="K26" s="30" t="str">
        <f>split!AM28</f>
        <v/>
      </c>
      <c r="L26" s="31" t="str">
        <f>split!AN28</f>
        <v>Marketing</v>
      </c>
      <c r="M26" s="31" t="str">
        <f>split!AO28</f>
        <v>Biz Dev</v>
      </c>
      <c r="N26" s="31" t="str">
        <f>split!AP28</f>
        <v/>
      </c>
      <c r="O26" s="32" t="str">
        <f>split!AQ28</f>
        <v/>
      </c>
    </row>
    <row r="27" spans="1:15" x14ac:dyDescent="0.2">
      <c r="A27" t="str">
        <f>split!C29</f>
        <v>HyperXchange</v>
      </c>
      <c r="B27" s="25" t="str">
        <f>split!P29</f>
        <v>SEA</v>
      </c>
      <c r="C27" s="30" t="str">
        <f>split!Q29</f>
        <v/>
      </c>
      <c r="D27" s="31" t="str">
        <f>split!R29</f>
        <v/>
      </c>
      <c r="E27" s="31" t="str">
        <f>split!S29</f>
        <v/>
      </c>
      <c r="F27" s="31" t="str">
        <f>split!T29</f>
        <v>Some Paid Customers</v>
      </c>
      <c r="G27" s="31" t="str">
        <f>split!U29</f>
        <v/>
      </c>
      <c r="H27" s="32" t="str">
        <f>split!V29</f>
        <v/>
      </c>
      <c r="I27" s="44" t="str">
        <f>split!AE29</f>
        <v>No comment</v>
      </c>
      <c r="J27" s="25" t="str">
        <f>split!I29</f>
        <v>High</v>
      </c>
      <c r="K27" s="30" t="str">
        <f>split!AM29</f>
        <v/>
      </c>
      <c r="L27" s="31" t="str">
        <f>split!AN29</f>
        <v>Marketing</v>
      </c>
      <c r="M27" s="31" t="str">
        <f>split!AO29</f>
        <v>Biz Dev</v>
      </c>
      <c r="N27" s="31" t="str">
        <f>split!AP29</f>
        <v>Fund Raise</v>
      </c>
      <c r="O27" s="32" t="str">
        <f>split!AQ29</f>
        <v/>
      </c>
    </row>
    <row r="28" spans="1:15" ht="30" x14ac:dyDescent="0.2">
      <c r="A28" t="str">
        <f>split!C30</f>
        <v>PriceMap</v>
      </c>
      <c r="B28" s="25" t="str">
        <f>split!P30</f>
        <v>SEA</v>
      </c>
      <c r="C28" s="30" t="str">
        <f>split!Q30</f>
        <v/>
      </c>
      <c r="D28" s="31" t="str">
        <f>split!R30</f>
        <v>Some Free Customers</v>
      </c>
      <c r="E28" s="31" t="str">
        <f>split!S30</f>
        <v/>
      </c>
      <c r="F28" s="31" t="str">
        <f>split!T30</f>
        <v/>
      </c>
      <c r="G28" s="31" t="str">
        <f>split!U30</f>
        <v/>
      </c>
      <c r="H28" s="32" t="str">
        <f>split!V30</f>
        <v/>
      </c>
      <c r="I28" s="44" t="str">
        <f>split!AE30</f>
        <v>first mover advantage</v>
      </c>
      <c r="J28" s="25" t="str">
        <f>split!I30</f>
        <v>Medium</v>
      </c>
      <c r="K28" s="30" t="str">
        <f>split!AM30</f>
        <v/>
      </c>
      <c r="L28" s="31" t="str">
        <f>split!AN30</f>
        <v>Marketing</v>
      </c>
      <c r="M28" s="31" t="str">
        <f>split!AO30</f>
        <v>Biz Dev</v>
      </c>
      <c r="N28" s="31" t="str">
        <f>split!AP30</f>
        <v>Fund Raise</v>
      </c>
      <c r="O28" s="32" t="str">
        <f>split!AQ30</f>
        <v/>
      </c>
    </row>
    <row r="29" spans="1:15" x14ac:dyDescent="0.2">
      <c r="A29" t="str">
        <f>split!C31</f>
        <v>Tesseract Global Technologies Pvt Ltd</v>
      </c>
      <c r="B29" s="25" t="str">
        <f>split!P31</f>
        <v>Global</v>
      </c>
      <c r="C29" s="30" t="str">
        <f>split!Q31</f>
        <v/>
      </c>
      <c r="D29" s="31" t="str">
        <f>split!R31</f>
        <v>Some Free Customers</v>
      </c>
      <c r="E29" s="31" t="str">
        <f>split!S31</f>
        <v/>
      </c>
      <c r="F29" s="31" t="str">
        <f>split!T31</f>
        <v/>
      </c>
      <c r="G29" s="31" t="str">
        <f>split!U31</f>
        <v/>
      </c>
      <c r="H29" s="32" t="str">
        <f>split!V31</f>
        <v/>
      </c>
      <c r="I29" s="44" t="str">
        <f>split!AE31</f>
        <v>summary visualization dashboard</v>
      </c>
      <c r="J29" s="25" t="str">
        <f>split!I31</f>
        <v>High</v>
      </c>
      <c r="K29" s="30" t="str">
        <f>split!AM31</f>
        <v/>
      </c>
      <c r="L29" s="31" t="str">
        <f>split!AN31</f>
        <v/>
      </c>
      <c r="M29" s="31" t="str">
        <f>split!AO31</f>
        <v/>
      </c>
      <c r="N29" s="31" t="str">
        <f>split!AP31</f>
        <v>Fund Raise</v>
      </c>
      <c r="O29" s="32" t="str">
        <f>split!AQ31</f>
        <v/>
      </c>
    </row>
    <row r="30" spans="1:15" ht="45" x14ac:dyDescent="0.2">
      <c r="A30" t="str">
        <f>split!C32</f>
        <v>Pilot Automotive Labs</v>
      </c>
      <c r="B30" s="25" t="str">
        <f>split!P32</f>
        <v>Global</v>
      </c>
      <c r="C30" s="30" t="str">
        <f>split!Q32</f>
        <v/>
      </c>
      <c r="D30" s="31" t="str">
        <f>split!R32</f>
        <v>Some Free Customers</v>
      </c>
      <c r="E30" s="31" t="str">
        <f>split!S32</f>
        <v/>
      </c>
      <c r="F30" s="31" t="str">
        <f>split!T32</f>
        <v/>
      </c>
      <c r="G30" s="31" t="str">
        <f>split!U32</f>
        <v/>
      </c>
      <c r="H30" s="32" t="str">
        <f>split!V32</f>
        <v/>
      </c>
      <c r="I30" s="44" t="str">
        <f>split!AE32</f>
        <v>Partnerships to date with industry players</v>
      </c>
      <c r="J30" s="25" t="str">
        <f>split!I32</f>
        <v>Low</v>
      </c>
      <c r="K30" s="30" t="str">
        <f>split!AM32</f>
        <v/>
      </c>
      <c r="L30" s="31" t="str">
        <f>split!AN32</f>
        <v/>
      </c>
      <c r="M30" s="31" t="str">
        <f>split!AO32</f>
        <v/>
      </c>
      <c r="N30" s="31" t="str">
        <f>split!AP32</f>
        <v/>
      </c>
      <c r="O30" s="32" t="str">
        <f>split!AQ32</f>
        <v>legal counsel</v>
      </c>
    </row>
    <row r="31" spans="1:15" ht="30" x14ac:dyDescent="0.2">
      <c r="A31" t="str">
        <f>split!C33</f>
        <v>EmotionReader</v>
      </c>
      <c r="B31" s="25" t="str">
        <f>split!P33</f>
        <v>Global</v>
      </c>
      <c r="C31" s="30" t="str">
        <f>split!Q33</f>
        <v/>
      </c>
      <c r="D31" s="31" t="str">
        <f>split!R33</f>
        <v/>
      </c>
      <c r="E31" s="31" t="str">
        <f>split!S33</f>
        <v/>
      </c>
      <c r="F31" s="31" t="str">
        <f>split!T33</f>
        <v>Some Paid Customers</v>
      </c>
      <c r="G31" s="31" t="str">
        <f>split!U33</f>
        <v/>
      </c>
      <c r="H31" s="32" t="str">
        <f>split!V33</f>
        <v/>
      </c>
      <c r="I31" s="44" t="str">
        <f>split!AE33</f>
        <v>Domain knowledge is deep</v>
      </c>
      <c r="J31" s="25" t="str">
        <f>split!I33</f>
        <v>Medium</v>
      </c>
      <c r="K31" s="30" t="str">
        <f>split!AM33</f>
        <v/>
      </c>
      <c r="L31" s="31" t="str">
        <f>split!AN33</f>
        <v>Marketing</v>
      </c>
      <c r="M31" s="31" t="str">
        <f>split!AO33</f>
        <v/>
      </c>
      <c r="N31" s="31" t="str">
        <f>split!AP33</f>
        <v>Fund Raise</v>
      </c>
      <c r="O31" s="32" t="str">
        <f>split!AQ33</f>
        <v/>
      </c>
    </row>
    <row r="32" spans="1:15" ht="30" x14ac:dyDescent="0.2">
      <c r="A32" t="str">
        <f>split!C34</f>
        <v>Solarite Technologies Pte. Ltd.</v>
      </c>
      <c r="B32" s="25" t="str">
        <f>split!P34</f>
        <v>Global</v>
      </c>
      <c r="C32" s="30" t="str">
        <f>split!Q34</f>
        <v/>
      </c>
      <c r="D32" s="31" t="str">
        <f>split!R34</f>
        <v/>
      </c>
      <c r="E32" s="31" t="str">
        <f>split!S34</f>
        <v/>
      </c>
      <c r="F32" s="31" t="str">
        <f>split!T34</f>
        <v>Some Paid Customers</v>
      </c>
      <c r="G32" s="31" t="str">
        <f>split!U34</f>
        <v/>
      </c>
      <c r="H32" s="32" t="str">
        <f>split!V34</f>
        <v/>
      </c>
      <c r="I32" s="44" t="str">
        <f>split!AE34</f>
        <v>Patented technology and in licensed technology</v>
      </c>
      <c r="J32" s="25" t="str">
        <f>split!I34</f>
        <v>Low</v>
      </c>
      <c r="K32" s="30" t="str">
        <f>split!AM34</f>
        <v/>
      </c>
      <c r="L32" s="31" t="str">
        <f>split!AN34</f>
        <v>Marketing</v>
      </c>
      <c r="M32" s="31" t="str">
        <f>split!AO34</f>
        <v>Biz Dev</v>
      </c>
      <c r="N32" s="31" t="str">
        <f>split!AP34</f>
        <v>Fund Raise</v>
      </c>
      <c r="O32" s="32" t="str">
        <f>split!AQ34</f>
        <v/>
      </c>
    </row>
    <row r="33" spans="1:15" ht="45" x14ac:dyDescent="0.2">
      <c r="A33" t="str">
        <f>split!C35</f>
        <v>Velox Network Pte Ltd</v>
      </c>
      <c r="B33" s="25" t="str">
        <f>split!P35</f>
        <v>2-3 Countries</v>
      </c>
      <c r="C33" s="30" t="str">
        <f>split!Q35</f>
        <v/>
      </c>
      <c r="D33" s="31" t="str">
        <f>split!R35</f>
        <v/>
      </c>
      <c r="E33" s="31" t="str">
        <f>split!S35</f>
        <v/>
      </c>
      <c r="F33" s="31" t="str">
        <f>split!T35</f>
        <v>Some Paid Customers</v>
      </c>
      <c r="G33" s="31" t="str">
        <f>split!U35</f>
        <v/>
      </c>
      <c r="H33" s="32" t="str">
        <f>split!V35</f>
        <v/>
      </c>
      <c r="I33" s="44" t="str">
        <f>split!AE35</f>
        <v>licensing regulations restrict competitors</v>
      </c>
      <c r="J33" s="25" t="str">
        <f>split!I35</f>
        <v>Low</v>
      </c>
      <c r="K33" s="30" t="str">
        <f>split!AM35</f>
        <v/>
      </c>
      <c r="L33" s="31" t="str">
        <f>split!AN35</f>
        <v/>
      </c>
      <c r="M33" s="31" t="str">
        <f>split!AO35</f>
        <v/>
      </c>
      <c r="N33" s="31" t="str">
        <f>split!AP35</f>
        <v>Fund Raise</v>
      </c>
      <c r="O33" s="32" t="str">
        <f>split!AQ35</f>
        <v/>
      </c>
    </row>
    <row r="34" spans="1:15" x14ac:dyDescent="0.2">
      <c r="A34" t="str">
        <f>split!C36</f>
        <v>GroSum</v>
      </c>
      <c r="B34" s="25" t="str">
        <f>split!P36</f>
        <v>SEA</v>
      </c>
      <c r="C34" s="30" t="str">
        <f>split!Q36</f>
        <v/>
      </c>
      <c r="D34" s="31" t="str">
        <f>split!R36</f>
        <v/>
      </c>
      <c r="E34" s="31" t="str">
        <f>split!S36</f>
        <v/>
      </c>
      <c r="F34" s="31" t="str">
        <f>split!T36</f>
        <v>Some Paid Customers</v>
      </c>
      <c r="G34" s="31" t="str">
        <f>split!U36</f>
        <v/>
      </c>
      <c r="H34" s="32" t="str">
        <f>split!V36</f>
        <v/>
      </c>
      <c r="I34" s="44" t="str">
        <f>split!AE36</f>
        <v xml:space="preserve">None </v>
      </c>
      <c r="J34" s="25" t="str">
        <f>split!I36</f>
        <v>High</v>
      </c>
      <c r="K34" s="30" t="str">
        <f>split!AM36</f>
        <v/>
      </c>
      <c r="L34" s="31" t="str">
        <f>split!AN36</f>
        <v>Marketing</v>
      </c>
      <c r="M34" s="31" t="str">
        <f>split!AO36</f>
        <v>Biz Dev</v>
      </c>
      <c r="N34" s="31" t="str">
        <f>split!AP36</f>
        <v/>
      </c>
      <c r="O34" s="32" t="str">
        <f>split!AQ36</f>
        <v/>
      </c>
    </row>
    <row r="35" spans="1:15" ht="30" x14ac:dyDescent="0.2">
      <c r="A35" t="str">
        <f>split!C37</f>
        <v>Juno Clinic</v>
      </c>
      <c r="B35" s="25" t="str">
        <f>split!P37</f>
        <v>SEA</v>
      </c>
      <c r="C35" s="30" t="str">
        <f>split!Q37</f>
        <v/>
      </c>
      <c r="D35" s="31" t="str">
        <f>split!R37</f>
        <v/>
      </c>
      <c r="E35" s="31" t="str">
        <f>split!S37</f>
        <v/>
      </c>
      <c r="F35" s="31" t="str">
        <f>split!T37</f>
        <v>Some Paid Customers</v>
      </c>
      <c r="G35" s="31" t="str">
        <f>split!U37</f>
        <v/>
      </c>
      <c r="H35" s="32" t="str">
        <f>split!V37</f>
        <v/>
      </c>
      <c r="I35" s="44" t="str">
        <f>split!AE37</f>
        <v>prioritizing for quality by driving standards (protocols)</v>
      </c>
      <c r="J35" s="25" t="str">
        <f>split!I37</f>
        <v>Medium</v>
      </c>
      <c r="K35" s="30" t="str">
        <f>split!AM37</f>
        <v/>
      </c>
      <c r="L35" s="31" t="str">
        <f>split!AN37</f>
        <v/>
      </c>
      <c r="M35" s="31" t="str">
        <f>split!AO37</f>
        <v/>
      </c>
      <c r="N35" s="31" t="str">
        <f>split!AP37</f>
        <v/>
      </c>
      <c r="O35" s="32" t="str">
        <f>split!AQ37</f>
        <v>None</v>
      </c>
    </row>
    <row r="36" spans="1:15" ht="30" x14ac:dyDescent="0.2">
      <c r="A36" t="str">
        <f>split!C38</f>
        <v>forBinary</v>
      </c>
      <c r="B36" s="25" t="str">
        <f>split!P38</f>
        <v>Global</v>
      </c>
      <c r="C36" s="30" t="str">
        <f>split!Q38</f>
        <v/>
      </c>
      <c r="D36" s="31" t="str">
        <f>split!R38</f>
        <v/>
      </c>
      <c r="E36" s="31" t="str">
        <f>split!S38</f>
        <v/>
      </c>
      <c r="F36" s="31" t="str">
        <f>split!T38</f>
        <v/>
      </c>
      <c r="G36" s="31" t="str">
        <f>split!U38</f>
        <v>Growing Fast</v>
      </c>
      <c r="H36" s="32" t="str">
        <f>split!V38</f>
        <v/>
      </c>
      <c r="I36" s="44" t="str">
        <f>split!AE38</f>
        <v xml:space="preserve">Good technical skills/background in the founding team. Should be able to scale with a product focus </v>
      </c>
      <c r="J36" s="25" t="str">
        <f>split!I38</f>
        <v>High</v>
      </c>
      <c r="K36" s="30" t="str">
        <f>split!AM38</f>
        <v/>
      </c>
      <c r="L36" s="31" t="str">
        <f>split!AN38</f>
        <v/>
      </c>
      <c r="M36" s="31" t="str">
        <f>split!AO38</f>
        <v/>
      </c>
      <c r="N36" s="31" t="str">
        <f>split!AP38</f>
        <v/>
      </c>
      <c r="O36" s="32" t="str">
        <f>split!AQ38</f>
        <v>Customer Success</v>
      </c>
    </row>
    <row r="37" spans="1:15" x14ac:dyDescent="0.2">
      <c r="A37" t="str">
        <f>split!C39</f>
        <v>Canopy Power Pte. Ltd.</v>
      </c>
      <c r="B37" s="25" t="str">
        <f>split!P39</f>
        <v>SEA</v>
      </c>
      <c r="C37" s="30" t="str">
        <f>split!Q39</f>
        <v/>
      </c>
      <c r="D37" s="31" t="str">
        <f>split!R39</f>
        <v/>
      </c>
      <c r="E37" s="31" t="str">
        <f>split!S39</f>
        <v/>
      </c>
      <c r="F37" s="31" t="str">
        <f>split!T39</f>
        <v>Some Paid Customers</v>
      </c>
      <c r="G37" s="31" t="str">
        <f>split!U39</f>
        <v/>
      </c>
      <c r="H37" s="32" t="str">
        <f>split!V39</f>
        <v/>
      </c>
      <c r="I37" s="44" t="str">
        <f>split!AE39</f>
        <v/>
      </c>
      <c r="J37" s="25" t="str">
        <f>split!I39</f>
        <v>Medium</v>
      </c>
      <c r="K37" s="30" t="str">
        <f>split!AM39</f>
        <v/>
      </c>
      <c r="L37" s="31" t="str">
        <f>split!AN39</f>
        <v/>
      </c>
      <c r="M37" s="31" t="str">
        <f>split!AO39</f>
        <v/>
      </c>
      <c r="N37" s="31" t="str">
        <f>split!AP39</f>
        <v/>
      </c>
      <c r="O37" s="32" t="str">
        <f>split!AQ39</f>
        <v>CTO has quit</v>
      </c>
    </row>
    <row r="38" spans="1:15" ht="60" x14ac:dyDescent="0.2">
      <c r="A38" t="str">
        <f>split!C40</f>
        <v>GetPY Analytics</v>
      </c>
      <c r="B38" s="25" t="str">
        <f>split!P40</f>
        <v>2-3 Countries</v>
      </c>
      <c r="C38" s="30" t="str">
        <f>split!Q40</f>
        <v/>
      </c>
      <c r="D38" s="31" t="str">
        <f>split!R40</f>
        <v/>
      </c>
      <c r="E38" s="31" t="str">
        <f>split!S40</f>
        <v/>
      </c>
      <c r="F38" s="31" t="str">
        <f>split!T40</f>
        <v>Some Paid Customers</v>
      </c>
      <c r="G38" s="31" t="str">
        <f>split!U40</f>
        <v>Growing Fast</v>
      </c>
      <c r="H38" s="32" t="str">
        <f>split!V40</f>
        <v/>
      </c>
      <c r="I38" s="44" t="str">
        <f>split!AE40</f>
        <v/>
      </c>
      <c r="J38" s="25" t="str">
        <f>split!I40</f>
        <v>High</v>
      </c>
      <c r="K38" s="30" t="str">
        <f>split!AM40</f>
        <v/>
      </c>
      <c r="L38" s="31" t="str">
        <f>split!AN40</f>
        <v/>
      </c>
      <c r="M38" s="31" t="str">
        <f>split!AO40</f>
        <v/>
      </c>
      <c r="N38" s="31" t="str">
        <f>split!AP40</f>
        <v>Fund Raise</v>
      </c>
      <c r="O38" s="32" t="str">
        <f>split!AQ40</f>
        <v/>
      </c>
    </row>
    <row r="39" spans="1:15" ht="30" x14ac:dyDescent="0.2">
      <c r="A39" t="str">
        <f>split!C41</f>
        <v>HeartSmart</v>
      </c>
      <c r="B39" s="25" t="str">
        <f>split!P41</f>
        <v>Home Country</v>
      </c>
      <c r="C39" s="30" t="str">
        <f>split!Q41</f>
        <v/>
      </c>
      <c r="D39" s="31" t="str">
        <f>split!R41</f>
        <v/>
      </c>
      <c r="E39" s="31" t="str">
        <f>split!S41</f>
        <v/>
      </c>
      <c r="F39" s="31" t="str">
        <f>split!T41</f>
        <v>Some Paid Customers</v>
      </c>
      <c r="G39" s="31" t="str">
        <f>split!U41</f>
        <v/>
      </c>
      <c r="H39" s="32" t="str">
        <f>split!V41</f>
        <v/>
      </c>
      <c r="I39" s="44" t="str">
        <f>split!AE41</f>
        <v>None</v>
      </c>
      <c r="J39" s="25" t="str">
        <f>split!I41</f>
        <v>Medium</v>
      </c>
      <c r="K39" s="30" t="str">
        <f>split!AM41</f>
        <v/>
      </c>
      <c r="L39" s="31" t="str">
        <f>split!AN41</f>
        <v>Marketing</v>
      </c>
      <c r="M39" s="31" t="str">
        <f>split!AO41</f>
        <v>Biz Dev</v>
      </c>
      <c r="N39" s="31" t="str">
        <f>split!AP41</f>
        <v/>
      </c>
      <c r="O39" s="32" t="str">
        <f>split!AQ41</f>
        <v/>
      </c>
    </row>
    <row r="40" spans="1:15" ht="30" x14ac:dyDescent="0.2">
      <c r="A40" t="str">
        <f>split!C42</f>
        <v>OhPhish Technologies Private Limited</v>
      </c>
      <c r="B40" s="25" t="str">
        <f>split!P42</f>
        <v>2-3 Countries</v>
      </c>
      <c r="C40" s="30" t="str">
        <f>split!Q42</f>
        <v/>
      </c>
      <c r="D40" s="31" t="str">
        <f>split!R42</f>
        <v/>
      </c>
      <c r="E40" s="31" t="str">
        <f>split!S42</f>
        <v/>
      </c>
      <c r="F40" s="31" t="str">
        <f>split!T42</f>
        <v>Some Paid Customers</v>
      </c>
      <c r="G40" s="31" t="str">
        <f>split!U42</f>
        <v/>
      </c>
      <c r="H40" s="32" t="str">
        <f>split!V42</f>
        <v/>
      </c>
      <c r="I40" s="44" t="str">
        <f>split!AE42</f>
        <v>None that stands out</v>
      </c>
      <c r="J40" s="25" t="str">
        <f>split!I42</f>
        <v>Medium</v>
      </c>
      <c r="K40" s="30" t="str">
        <f>split!AM42</f>
        <v/>
      </c>
      <c r="L40" s="31" t="str">
        <f>split!AN42</f>
        <v/>
      </c>
      <c r="M40" s="31" t="str">
        <f>split!AO42</f>
        <v>Biz Dev</v>
      </c>
      <c r="N40" s="31" t="str">
        <f>split!AP42</f>
        <v/>
      </c>
      <c r="O40" s="32" t="str">
        <f>split!AQ42</f>
        <v/>
      </c>
    </row>
    <row r="41" spans="1:15" x14ac:dyDescent="0.2">
      <c r="A41" t="str">
        <f>split!C43</f>
        <v>Luminociti Networks</v>
      </c>
      <c r="B41" s="25" t="str">
        <f>split!P43</f>
        <v>2-3 Countries</v>
      </c>
      <c r="C41" s="30" t="str">
        <f>split!Q43</f>
        <v/>
      </c>
      <c r="D41" s="31" t="str">
        <f>split!R43</f>
        <v/>
      </c>
      <c r="E41" s="31" t="str">
        <f>split!S43</f>
        <v/>
      </c>
      <c r="F41" s="31" t="str">
        <f>split!T43</f>
        <v>Some Paid Customers</v>
      </c>
      <c r="G41" s="31" t="str">
        <f>split!U43</f>
        <v/>
      </c>
      <c r="H41" s="32" t="str">
        <f>split!V43</f>
        <v/>
      </c>
      <c r="I41" s="44" t="str">
        <f>split!AE43</f>
        <v>None as of now</v>
      </c>
      <c r="J41" s="25" t="str">
        <f>split!I43</f>
        <v>Low</v>
      </c>
      <c r="K41" s="30" t="str">
        <f>split!AM43</f>
        <v/>
      </c>
      <c r="L41" s="31" t="str">
        <f>split!AN43</f>
        <v/>
      </c>
      <c r="M41" s="31" t="str">
        <f>split!AO43</f>
        <v/>
      </c>
      <c r="N41" s="31" t="str">
        <f>split!AP43</f>
        <v/>
      </c>
      <c r="O41" s="32" t="str">
        <f>split!AQ43</f>
        <v>Not assessed</v>
      </c>
    </row>
    <row r="42" spans="1:15" x14ac:dyDescent="0.2">
      <c r="A42" t="str">
        <f>split!C44</f>
        <v>Singapore E-Business Pte Ltd</v>
      </c>
      <c r="B42" s="25" t="str">
        <f>split!P44</f>
        <v>2-3 Countries</v>
      </c>
      <c r="C42" s="30" t="str">
        <f>split!Q44</f>
        <v/>
      </c>
      <c r="D42" s="31" t="str">
        <f>split!R44</f>
        <v/>
      </c>
      <c r="E42" s="31" t="str">
        <f>split!S44</f>
        <v/>
      </c>
      <c r="F42" s="31" t="str">
        <f>split!T44</f>
        <v/>
      </c>
      <c r="G42" s="31" t="str">
        <f>split!U44</f>
        <v>Growing Fast</v>
      </c>
      <c r="H42" s="32" t="str">
        <f>split!V44</f>
        <v/>
      </c>
      <c r="I42" s="44" t="str">
        <f>split!AE44</f>
        <v>Great execution by leadership team</v>
      </c>
      <c r="J42" s="25" t="str">
        <f>split!I44</f>
        <v>Medium</v>
      </c>
      <c r="K42" s="30" t="str">
        <f>split!AM44</f>
        <v>Tech</v>
      </c>
      <c r="L42" s="31" t="str">
        <f>split!AN44</f>
        <v/>
      </c>
      <c r="M42" s="31" t="str">
        <f>split!AO44</f>
        <v/>
      </c>
      <c r="N42" s="31" t="str">
        <f>split!AP44</f>
        <v/>
      </c>
      <c r="O42" s="32" t="str">
        <f>split!AQ44</f>
        <v/>
      </c>
    </row>
    <row r="43" spans="1:15" x14ac:dyDescent="0.2">
      <c r="A43" t="str">
        <f>split!C45</f>
        <v>Medinfi Healthcare Pvt Ltd</v>
      </c>
      <c r="B43" s="25" t="str">
        <f>split!P45</f>
        <v>Home Country</v>
      </c>
      <c r="C43" s="30" t="str">
        <f>split!Q45</f>
        <v/>
      </c>
      <c r="D43" s="31" t="str">
        <f>split!R45</f>
        <v/>
      </c>
      <c r="E43" s="31" t="str">
        <f>split!S45</f>
        <v/>
      </c>
      <c r="F43" s="31" t="str">
        <f>split!T45</f>
        <v>Some Paid Customers</v>
      </c>
      <c r="G43" s="31" t="str">
        <f>split!U45</f>
        <v/>
      </c>
      <c r="H43" s="32" t="str">
        <f>split!V45</f>
        <v/>
      </c>
      <c r="I43" s="44" t="str">
        <f>split!AE45</f>
        <v>None as of now</v>
      </c>
      <c r="J43" s="25" t="str">
        <f>split!I45</f>
        <v>High</v>
      </c>
      <c r="K43" s="30" t="str">
        <f>split!AM45</f>
        <v/>
      </c>
      <c r="L43" s="31" t="str">
        <f>split!AN45</f>
        <v/>
      </c>
      <c r="M43" s="31" t="str">
        <f>split!AO45</f>
        <v/>
      </c>
      <c r="N43" s="31" t="str">
        <f>split!AP45</f>
        <v/>
      </c>
      <c r="O43" s="32" t="str">
        <f>split!AQ45</f>
        <v>Customer Success</v>
      </c>
    </row>
    <row r="44" spans="1:15" x14ac:dyDescent="0.2">
      <c r="A44" t="str">
        <f>split!C46</f>
        <v>SmartClean Technologies Pte Ltd</v>
      </c>
      <c r="B44" s="25" t="str">
        <f>split!P46</f>
        <v>2-3 Countries</v>
      </c>
      <c r="C44" s="30" t="str">
        <f>split!Q46</f>
        <v/>
      </c>
      <c r="D44" s="31" t="str">
        <f>split!R46</f>
        <v/>
      </c>
      <c r="E44" s="31" t="str">
        <f>split!S46</f>
        <v/>
      </c>
      <c r="F44" s="31" t="str">
        <f>split!T46</f>
        <v>Some Paid Customers</v>
      </c>
      <c r="G44" s="31" t="str">
        <f>split!U46</f>
        <v/>
      </c>
      <c r="H44" s="32" t="str">
        <f>split!V46</f>
        <v/>
      </c>
      <c r="I44" s="44" t="str">
        <f>split!AE46</f>
        <v>None as of now</v>
      </c>
      <c r="J44" s="25" t="str">
        <f>split!I46</f>
        <v>High</v>
      </c>
      <c r="K44" s="30" t="str">
        <f>split!AM46</f>
        <v/>
      </c>
      <c r="L44" s="31" t="str">
        <f>split!AN46</f>
        <v>Marketing</v>
      </c>
      <c r="M44" s="31" t="str">
        <f>split!AO46</f>
        <v>Biz Dev</v>
      </c>
      <c r="N44" s="31" t="str">
        <f>split!AP46</f>
        <v/>
      </c>
      <c r="O44" s="32" t="str">
        <f>split!AQ46</f>
        <v/>
      </c>
    </row>
    <row r="45" spans="1:15" x14ac:dyDescent="0.2">
      <c r="A45" t="str">
        <f>split!C47</f>
        <v>Blonk</v>
      </c>
      <c r="B45" s="25" t="str">
        <f>split!P47</f>
        <v>Global</v>
      </c>
      <c r="C45" s="30" t="str">
        <f>split!Q47</f>
        <v/>
      </c>
      <c r="D45" s="31" t="str">
        <f>split!R47</f>
        <v/>
      </c>
      <c r="E45" s="31" t="str">
        <f>split!S47</f>
        <v/>
      </c>
      <c r="F45" s="31" t="str">
        <f>split!T47</f>
        <v>Some Paid Customers</v>
      </c>
      <c r="G45" s="31" t="str">
        <f>split!U47</f>
        <v/>
      </c>
      <c r="H45" s="32" t="str">
        <f>split!V47</f>
        <v/>
      </c>
      <c r="I45" s="44" t="str">
        <f>split!AE47</f>
        <v>NONE</v>
      </c>
      <c r="J45" s="25" t="str">
        <f>split!I47</f>
        <v>High</v>
      </c>
      <c r="K45" s="30" t="str">
        <f>split!AM47</f>
        <v>Tech</v>
      </c>
      <c r="L45" s="31" t="str">
        <f>split!AN47</f>
        <v/>
      </c>
      <c r="M45" s="31" t="str">
        <f>split!AO47</f>
        <v>Biz Dev</v>
      </c>
      <c r="N45" s="31" t="str">
        <f>split!AP47</f>
        <v/>
      </c>
      <c r="O45" s="32" t="str">
        <f>split!AQ47</f>
        <v/>
      </c>
    </row>
    <row r="46" spans="1:15" ht="30" x14ac:dyDescent="0.2">
      <c r="A46" t="str">
        <f>split!C48</f>
        <v>Eunimart Crossborder Pte Ltd</v>
      </c>
      <c r="B46" s="25" t="str">
        <f>split!P48</f>
        <v>Global</v>
      </c>
      <c r="C46" s="30" t="str">
        <f>split!Q48</f>
        <v/>
      </c>
      <c r="D46" s="31" t="str">
        <f>split!R48</f>
        <v/>
      </c>
      <c r="E46" s="31" t="str">
        <f>split!S48</f>
        <v/>
      </c>
      <c r="F46" s="31" t="str">
        <f>split!T48</f>
        <v>Some Paid Customers</v>
      </c>
      <c r="G46" s="31" t="str">
        <f>split!U48</f>
        <v>Growing Fast</v>
      </c>
      <c r="H46" s="32" t="str">
        <f>split!V48</f>
        <v/>
      </c>
      <c r="I46" s="44" t="str">
        <f>split!AE48</f>
        <v>comprehensive domain knowledge</v>
      </c>
      <c r="J46" s="25" t="str">
        <f>split!I48</f>
        <v>High</v>
      </c>
      <c r="K46" s="30" t="str">
        <f>split!AM48</f>
        <v>Tech</v>
      </c>
      <c r="L46" s="31" t="str">
        <f>split!AN48</f>
        <v/>
      </c>
      <c r="M46" s="31" t="str">
        <f>split!AO48</f>
        <v/>
      </c>
      <c r="N46" s="31" t="str">
        <f>split!AP48</f>
        <v/>
      </c>
      <c r="O46" s="32" t="str">
        <f>split!AQ48</f>
        <v/>
      </c>
    </row>
    <row r="47" spans="1:15" ht="30" x14ac:dyDescent="0.2">
      <c r="A47" t="str">
        <f>split!C49</f>
        <v>Invento Robotics</v>
      </c>
      <c r="B47" s="25" t="str">
        <f>split!P49</f>
        <v>Global</v>
      </c>
      <c r="C47" s="30" t="str">
        <f>split!Q49</f>
        <v/>
      </c>
      <c r="D47" s="31" t="str">
        <f>split!R49</f>
        <v/>
      </c>
      <c r="E47" s="31" t="str">
        <f>split!S49</f>
        <v/>
      </c>
      <c r="F47" s="31" t="str">
        <f>split!T49</f>
        <v>Some Paid Customers</v>
      </c>
      <c r="G47" s="31" t="str">
        <f>split!U49</f>
        <v/>
      </c>
      <c r="H47" s="32" t="str">
        <f>split!V49</f>
        <v/>
      </c>
      <c r="I47" s="44" t="str">
        <f>split!AE49</f>
        <v>agility and dexterity to develop s/w and h/w</v>
      </c>
      <c r="J47" s="25" t="str">
        <f>split!I49</f>
        <v>High</v>
      </c>
      <c r="K47" s="30" t="str">
        <f>split!AM49</f>
        <v/>
      </c>
      <c r="L47" s="31" t="str">
        <f>split!AN49</f>
        <v/>
      </c>
      <c r="M47" s="31" t="str">
        <f>split!AO49</f>
        <v>Biz Dev</v>
      </c>
      <c r="N47" s="31" t="str">
        <f>split!AP49</f>
        <v/>
      </c>
      <c r="O47" s="32" t="str">
        <f>split!AQ49</f>
        <v/>
      </c>
    </row>
    <row r="48" spans="1:15" ht="30" x14ac:dyDescent="0.2">
      <c r="A48" t="str">
        <f>split!C50</f>
        <v>Bank2grow.com</v>
      </c>
      <c r="B48" s="25" t="str">
        <f>split!P50</f>
        <v>Home Country</v>
      </c>
      <c r="C48" s="30" t="str">
        <f>split!Q50</f>
        <v/>
      </c>
      <c r="D48" s="31" t="str">
        <f>split!R50</f>
        <v/>
      </c>
      <c r="E48" s="31" t="str">
        <f>split!S50</f>
        <v/>
      </c>
      <c r="F48" s="31" t="str">
        <f>split!T50</f>
        <v>Some Paid Customers</v>
      </c>
      <c r="G48" s="31" t="str">
        <f>split!U50</f>
        <v/>
      </c>
      <c r="H48" s="32" t="str">
        <f>split!V50</f>
        <v/>
      </c>
      <c r="I48" s="44" t="str">
        <f>split!AE50</f>
        <v>algo for comprehensive scoring system, operational knowledge</v>
      </c>
      <c r="J48" s="25" t="str">
        <f>split!I50</f>
        <v>High</v>
      </c>
      <c r="K48" s="30" t="str">
        <f>split!AM50</f>
        <v/>
      </c>
      <c r="L48" s="31" t="str">
        <f>split!AN50</f>
        <v>Marketing</v>
      </c>
      <c r="M48" s="31" t="str">
        <f>split!AO50</f>
        <v>Biz Dev</v>
      </c>
      <c r="N48" s="31" t="str">
        <f>split!AP50</f>
        <v/>
      </c>
      <c r="O48" s="32" t="str">
        <f>split!AQ50</f>
        <v/>
      </c>
    </row>
    <row r="49" spans="1:15" ht="30" x14ac:dyDescent="0.2">
      <c r="A49" t="str">
        <f>split!C51</f>
        <v>BlobCity, Inc</v>
      </c>
      <c r="B49" s="25" t="str">
        <f>split!P51</f>
        <v>Home Country</v>
      </c>
      <c r="C49" s="30" t="str">
        <f>split!Q51</f>
        <v/>
      </c>
      <c r="D49" s="31" t="str">
        <f>split!R51</f>
        <v>Some Free Customers</v>
      </c>
      <c r="E49" s="31" t="str">
        <f>split!S51</f>
        <v/>
      </c>
      <c r="F49" s="31" t="str">
        <f>split!T51</f>
        <v>Some Paid Customers</v>
      </c>
      <c r="G49" s="31" t="str">
        <f>split!U51</f>
        <v/>
      </c>
      <c r="H49" s="32" t="str">
        <f>split!V51</f>
        <v/>
      </c>
      <c r="I49" s="44" t="str">
        <f>split!AE51</f>
        <v>Established experience in big data systems on the cloud.</v>
      </c>
      <c r="J49" s="25" t="str">
        <f>split!I51</f>
        <v>Low</v>
      </c>
      <c r="K49" s="30" t="str">
        <f>split!AM51</f>
        <v/>
      </c>
      <c r="L49" s="31" t="str">
        <f>split!AN51</f>
        <v/>
      </c>
      <c r="M49" s="31" t="str">
        <f>split!AO51</f>
        <v>Biz Dev</v>
      </c>
      <c r="N49" s="31" t="str">
        <f>split!AP51</f>
        <v/>
      </c>
      <c r="O49" s="32" t="str">
        <f>split!AQ51</f>
        <v/>
      </c>
    </row>
    <row r="50" spans="1:15" ht="30" x14ac:dyDescent="0.2">
      <c r="A50" t="str">
        <f>split!C52</f>
        <v>Drones Tech Lab</v>
      </c>
      <c r="B50" s="25" t="str">
        <f>split!P52</f>
        <v>Home Country</v>
      </c>
      <c r="C50" s="30" t="str">
        <f>split!Q52</f>
        <v/>
      </c>
      <c r="D50" s="31" t="str">
        <f>split!R52</f>
        <v/>
      </c>
      <c r="E50" s="31" t="str">
        <f>split!S52</f>
        <v/>
      </c>
      <c r="F50" s="31" t="str">
        <f>split!T52</f>
        <v>Some Paid Customers</v>
      </c>
      <c r="G50" s="31" t="str">
        <f>split!U52</f>
        <v/>
      </c>
      <c r="H50" s="32" t="str">
        <f>split!V52</f>
        <v/>
      </c>
      <c r="I50" s="44" t="str">
        <f>split!AE52</f>
        <v>Strong tech to build solution in this segment.</v>
      </c>
      <c r="J50" s="25" t="str">
        <f>split!I52</f>
        <v>Medium</v>
      </c>
      <c r="K50" s="30" t="str">
        <f>split!AM52</f>
        <v/>
      </c>
      <c r="L50" s="31" t="str">
        <f>split!AN52</f>
        <v>Marketing</v>
      </c>
      <c r="M50" s="31" t="str">
        <f>split!AO52</f>
        <v>Biz Dev</v>
      </c>
      <c r="N50" s="31" t="str">
        <f>split!AP52</f>
        <v/>
      </c>
      <c r="O50" s="32" t="str">
        <f>split!AQ52</f>
        <v/>
      </c>
    </row>
    <row r="51" spans="1:15" ht="45" x14ac:dyDescent="0.2">
      <c r="A51" t="str">
        <f>split!C53</f>
        <v>Limitless</v>
      </c>
      <c r="B51" s="25" t="str">
        <f>split!P53</f>
        <v>2-3 Countries</v>
      </c>
      <c r="C51" s="30" t="str">
        <f>split!Q53</f>
        <v>No Traction yet</v>
      </c>
      <c r="D51" s="31" t="str">
        <f>split!R53</f>
        <v>Some Free Customers</v>
      </c>
      <c r="E51" s="31" t="str">
        <f>split!S53</f>
        <v/>
      </c>
      <c r="F51" s="31" t="str">
        <f>split!T53</f>
        <v/>
      </c>
      <c r="G51" s="31" t="str">
        <f>split!U53</f>
        <v/>
      </c>
      <c r="H51" s="32" t="str">
        <f>split!V53</f>
        <v/>
      </c>
      <c r="I51" s="44" t="str">
        <f>split!AE53</f>
        <v>Possibly, the knowledge and understanding of complex financial portfolio management biz structure.</v>
      </c>
      <c r="J51" s="25" t="str">
        <f>split!I53</f>
        <v>High</v>
      </c>
      <c r="K51" s="30" t="str">
        <f>split!AM53</f>
        <v/>
      </c>
      <c r="L51" s="31" t="str">
        <f>split!AN53</f>
        <v/>
      </c>
      <c r="M51" s="31" t="str">
        <f>split!AO53</f>
        <v>Biz Dev</v>
      </c>
      <c r="N51" s="31" t="str">
        <f>split!AP53</f>
        <v/>
      </c>
      <c r="O51" s="32" t="str">
        <f>split!AQ53</f>
        <v>Strategic thinking</v>
      </c>
    </row>
    <row r="52" spans="1:15" ht="30" x14ac:dyDescent="0.2">
      <c r="A52" t="str">
        <f>split!C54</f>
        <v>Kenyt.ai</v>
      </c>
      <c r="B52" s="25" t="str">
        <f>split!P54</f>
        <v>2-3 Countries</v>
      </c>
      <c r="C52" s="30" t="str">
        <f>split!Q54</f>
        <v/>
      </c>
      <c r="D52" s="31" t="str">
        <f>split!R54</f>
        <v/>
      </c>
      <c r="E52" s="31" t="str">
        <f>split!S54</f>
        <v/>
      </c>
      <c r="F52" s="31" t="str">
        <f>split!T54</f>
        <v>Some Paid Customers</v>
      </c>
      <c r="G52" s="31" t="str">
        <f>split!U54</f>
        <v/>
      </c>
      <c r="H52" s="32" t="str">
        <f>split!V54</f>
        <v/>
      </c>
      <c r="I52" s="44" t="str">
        <f>split!AE54</f>
        <v>Strong experience in AI related projects</v>
      </c>
      <c r="J52" s="25" t="str">
        <f>split!I54</f>
        <v>High</v>
      </c>
      <c r="K52" s="30" t="str">
        <f>split!AM54</f>
        <v>Tech</v>
      </c>
      <c r="L52" s="31" t="str">
        <f>split!AN54</f>
        <v/>
      </c>
      <c r="M52" s="31" t="str">
        <f>split!AO54</f>
        <v>Biz Dev</v>
      </c>
      <c r="N52" s="31" t="str">
        <f>split!AP54</f>
        <v/>
      </c>
      <c r="O52" s="32" t="str">
        <f>split!AQ54</f>
        <v/>
      </c>
    </row>
    <row r="53" spans="1:15" ht="60" x14ac:dyDescent="0.2">
      <c r="A53" t="str">
        <f>split!C55</f>
        <v>Pingal Technologies Pvt Limited</v>
      </c>
      <c r="B53" s="25" t="str">
        <f>split!P55</f>
        <v>Home Country</v>
      </c>
      <c r="C53" s="30" t="str">
        <f>split!Q55</f>
        <v>No Traction yet</v>
      </c>
      <c r="D53" s="31" t="str">
        <f>split!R55</f>
        <v>Some Free Customers</v>
      </c>
      <c r="E53" s="31" t="str">
        <f>split!S55</f>
        <v/>
      </c>
      <c r="F53" s="31" t="str">
        <f>split!T55</f>
        <v/>
      </c>
      <c r="G53" s="31" t="str">
        <f>split!U55</f>
        <v/>
      </c>
      <c r="H53" s="32" t="str">
        <f>split!V55</f>
        <v/>
      </c>
      <c r="I53" s="44" t="str">
        <f>split!AE55</f>
        <v>Domain knowledge of BI for financial institutes.</v>
      </c>
      <c r="J53" s="25" t="str">
        <f>split!I55</f>
        <v>Medium</v>
      </c>
      <c r="K53" s="30" t="str">
        <f>split!AM55</f>
        <v>Tech</v>
      </c>
      <c r="L53" s="31" t="str">
        <f>split!AN55</f>
        <v/>
      </c>
      <c r="M53" s="31" t="str">
        <f>split!AO55</f>
        <v>Biz Dev</v>
      </c>
      <c r="N53" s="31" t="str">
        <f>split!AP55</f>
        <v/>
      </c>
      <c r="O53" s="32" t="str">
        <f>split!AQ55</f>
        <v/>
      </c>
    </row>
    <row r="54" spans="1:15" x14ac:dyDescent="0.2">
      <c r="A54" t="str">
        <f>split!C56</f>
        <v>Hashprep</v>
      </c>
      <c r="B54" s="25" t="str">
        <f>split!P56</f>
        <v>Home Country</v>
      </c>
      <c r="C54" s="30" t="str">
        <f>split!Q56</f>
        <v/>
      </c>
      <c r="D54" s="31" t="str">
        <f>split!R56</f>
        <v>Some Free Customers</v>
      </c>
      <c r="E54" s="31" t="str">
        <f>split!S56</f>
        <v/>
      </c>
      <c r="F54" s="31" t="str">
        <f>split!T56</f>
        <v/>
      </c>
      <c r="G54" s="31" t="str">
        <f>split!U56</f>
        <v/>
      </c>
      <c r="H54" s="32" t="str">
        <f>split!V56</f>
        <v/>
      </c>
      <c r="I54" s="44" t="str">
        <f>split!AE56</f>
        <v>technology background but lack training insights</v>
      </c>
      <c r="J54" s="25" t="str">
        <f>split!I56</f>
        <v>Medium</v>
      </c>
      <c r="K54" s="30" t="str">
        <f>split!AM56</f>
        <v/>
      </c>
      <c r="L54" s="31" t="str">
        <f>split!AN56</f>
        <v/>
      </c>
      <c r="M54" s="31" t="str">
        <f>split!AO56</f>
        <v/>
      </c>
      <c r="N54" s="31" t="str">
        <f>split!AP56</f>
        <v/>
      </c>
      <c r="O54" s="32" t="str">
        <f>split!AQ56</f>
        <v>training expert</v>
      </c>
    </row>
    <row r="55" spans="1:15" ht="30" x14ac:dyDescent="0.2">
      <c r="A55" t="str">
        <f>split!C57</f>
        <v>Triputhao</v>
      </c>
      <c r="B55" s="25" t="str">
        <f>split!P57</f>
        <v>Home Country</v>
      </c>
      <c r="C55" s="30" t="str">
        <f>split!Q57</f>
        <v/>
      </c>
      <c r="D55" s="31" t="str">
        <f>split!R57</f>
        <v>Some Free Customers</v>
      </c>
      <c r="E55" s="31" t="str">
        <f>split!S57</f>
        <v/>
      </c>
      <c r="F55" s="31" t="str">
        <f>split!T57</f>
        <v/>
      </c>
      <c r="G55" s="31" t="str">
        <f>split!U57</f>
        <v/>
      </c>
      <c r="H55" s="32" t="str">
        <f>split!V57</f>
        <v/>
      </c>
      <c r="I55" s="44" t="str">
        <f>split!AE57</f>
        <v>first to market</v>
      </c>
      <c r="J55" s="25" t="str">
        <f>split!I57</f>
        <v>Low</v>
      </c>
      <c r="K55" s="30" t="str">
        <f>split!AM57</f>
        <v/>
      </c>
      <c r="L55" s="31" t="str">
        <f>split!AN57</f>
        <v/>
      </c>
      <c r="M55" s="31" t="str">
        <f>split!AO57</f>
        <v/>
      </c>
      <c r="N55" s="31" t="str">
        <f>split!AP57</f>
        <v/>
      </c>
      <c r="O55" s="32" t="str">
        <f>split!AQ57</f>
        <v>data analystics</v>
      </c>
    </row>
    <row r="56" spans="1:15" ht="30" x14ac:dyDescent="0.2">
      <c r="A56" t="str">
        <f>split!C58</f>
        <v>Fittree</v>
      </c>
      <c r="B56" s="25" t="str">
        <f>split!P58</f>
        <v>Pan Asia</v>
      </c>
      <c r="C56" s="30" t="str">
        <f>split!Q58</f>
        <v/>
      </c>
      <c r="D56" s="31" t="str">
        <f>split!R58</f>
        <v/>
      </c>
      <c r="E56" s="31" t="str">
        <f>split!S58</f>
        <v/>
      </c>
      <c r="F56" s="31" t="str">
        <f>split!T58</f>
        <v>Some Paid Customers</v>
      </c>
      <c r="G56" s="31" t="str">
        <f>split!U58</f>
        <v/>
      </c>
      <c r="H56" s="32" t="str">
        <f>split!V58</f>
        <v/>
      </c>
      <c r="I56" s="44" t="str">
        <f>split!AE58</f>
        <v>first to market with a strong idea</v>
      </c>
      <c r="J56" s="25" t="str">
        <f>split!I58</f>
        <v>Medium</v>
      </c>
      <c r="K56" s="30" t="str">
        <f>split!AM58</f>
        <v/>
      </c>
      <c r="L56" s="31" t="str">
        <f>split!AN58</f>
        <v/>
      </c>
      <c r="M56" s="31" t="str">
        <f>split!AO58</f>
        <v/>
      </c>
      <c r="N56" s="31" t="str">
        <f>split!AP58</f>
        <v>Fund Raise</v>
      </c>
      <c r="O56" s="32" t="str">
        <f>split!AQ58</f>
        <v>none in the moment</v>
      </c>
    </row>
    <row r="57" spans="1:15" x14ac:dyDescent="0.2">
      <c r="A57" t="str">
        <f>split!C59</f>
        <v>Discount monkey</v>
      </c>
      <c r="B57" s="25" t="str">
        <f>split!P59</f>
        <v>Home Country</v>
      </c>
      <c r="C57" s="30" t="str">
        <f>split!Q59</f>
        <v/>
      </c>
      <c r="D57" s="31" t="str">
        <f>split!R59</f>
        <v>Some Free Customers</v>
      </c>
      <c r="E57" s="31" t="str">
        <f>split!S59</f>
        <v/>
      </c>
      <c r="F57" s="31" t="str">
        <f>split!T59</f>
        <v/>
      </c>
      <c r="G57" s="31" t="str">
        <f>split!U59</f>
        <v/>
      </c>
      <c r="H57" s="32" t="str">
        <f>split!V59</f>
        <v/>
      </c>
      <c r="I57" s="44" t="str">
        <f>split!AE59</f>
        <v>first to market in India</v>
      </c>
      <c r="J57" s="25" t="str">
        <f>split!I59</f>
        <v>Medium</v>
      </c>
      <c r="K57" s="30" t="str">
        <f>split!AM59</f>
        <v/>
      </c>
      <c r="L57" s="31" t="str">
        <f>split!AN59</f>
        <v>Marketing</v>
      </c>
      <c r="M57" s="31" t="str">
        <f>split!AO59</f>
        <v/>
      </c>
      <c r="N57" s="31" t="str">
        <f>split!AP59</f>
        <v/>
      </c>
      <c r="O57" s="32" t="str">
        <f>split!AQ59</f>
        <v/>
      </c>
    </row>
    <row r="58" spans="1:15" ht="30" x14ac:dyDescent="0.2">
      <c r="A58" t="str">
        <f>split!C60</f>
        <v>Superfan</v>
      </c>
      <c r="B58" s="25" t="str">
        <f>split!P60</f>
        <v>Global</v>
      </c>
      <c r="C58" s="30" t="str">
        <f>split!Q60</f>
        <v/>
      </c>
      <c r="D58" s="31" t="str">
        <f>split!R60</f>
        <v/>
      </c>
      <c r="E58" s="31" t="str">
        <f>split!S60</f>
        <v/>
      </c>
      <c r="F58" s="31" t="str">
        <f>split!T60</f>
        <v>Some Paid Customers</v>
      </c>
      <c r="G58" s="31" t="str">
        <f>split!U60</f>
        <v/>
      </c>
      <c r="H58" s="32" t="str">
        <f>split!V60</f>
        <v/>
      </c>
      <c r="I58" s="44" t="str">
        <f>split!AE60</f>
        <v>good idea as companies try to reach out with more personalized messaging strategy</v>
      </c>
      <c r="J58" s="25" t="str">
        <f>split!I60</f>
        <v>Medium</v>
      </c>
      <c r="K58" s="30" t="str">
        <f>split!AM60</f>
        <v/>
      </c>
      <c r="L58" s="31" t="str">
        <f>split!AN60</f>
        <v/>
      </c>
      <c r="M58" s="31" t="str">
        <f>split!AO60</f>
        <v/>
      </c>
      <c r="N58" s="31" t="str">
        <f>split!AP60</f>
        <v/>
      </c>
      <c r="O58" s="32" t="str">
        <f>split!AQ60</f>
        <v>none in the moment</v>
      </c>
    </row>
    <row r="59" spans="1:15" x14ac:dyDescent="0.2">
      <c r="A59" t="str">
        <f>split!C61</f>
        <v>Repup</v>
      </c>
      <c r="B59" s="25" t="str">
        <f>split!P61</f>
        <v>Global</v>
      </c>
      <c r="C59" s="30" t="str">
        <f>split!Q61</f>
        <v/>
      </c>
      <c r="D59" s="31" t="str">
        <f>split!R61</f>
        <v/>
      </c>
      <c r="E59" s="31" t="str">
        <f>split!S61</f>
        <v/>
      </c>
      <c r="F59" s="31" t="str">
        <f>split!T61</f>
        <v/>
      </c>
      <c r="G59" s="31" t="str">
        <f>split!U61</f>
        <v>Growing Fast</v>
      </c>
      <c r="H59" s="32" t="str">
        <f>split!V61</f>
        <v/>
      </c>
      <c r="I59" s="44" t="str">
        <f>split!AE61</f>
        <v>established in the market</v>
      </c>
      <c r="J59" s="25" t="str">
        <f>split!I61</f>
        <v>Medium</v>
      </c>
      <c r="K59" s="30" t="str">
        <f>split!AM61</f>
        <v/>
      </c>
      <c r="L59" s="31" t="str">
        <f>split!AN61</f>
        <v/>
      </c>
      <c r="M59" s="31" t="str">
        <f>split!AO61</f>
        <v/>
      </c>
      <c r="N59" s="31" t="str">
        <f>split!AP61</f>
        <v/>
      </c>
      <c r="O59" s="32" t="str">
        <f>split!AQ61</f>
        <v>none</v>
      </c>
    </row>
    <row r="60" spans="1:15" ht="30" x14ac:dyDescent="0.2">
      <c r="A60" t="str">
        <f>split!C62</f>
        <v>CoPro</v>
      </c>
      <c r="B60" s="25" t="str">
        <f>split!P62</f>
        <v>Pan Asia</v>
      </c>
      <c r="C60" s="30" t="str">
        <f>split!Q62</f>
        <v/>
      </c>
      <c r="D60" s="31" t="str">
        <f>split!R62</f>
        <v/>
      </c>
      <c r="E60" s="31" t="str">
        <f>split!S62</f>
        <v/>
      </c>
      <c r="F60" s="31" t="str">
        <f>split!T62</f>
        <v>Some Paid Customers</v>
      </c>
      <c r="G60" s="31" t="str">
        <f>split!U62</f>
        <v/>
      </c>
      <c r="H60" s="32" t="str">
        <f>split!V62</f>
        <v/>
      </c>
      <c r="I60" s="44" t="str">
        <f>split!AE62</f>
        <v>they building their business on community grass route drivers and transparency</v>
      </c>
      <c r="J60" s="25" t="str">
        <f>split!I62</f>
        <v>Medium</v>
      </c>
      <c r="K60" s="30" t="str">
        <f>split!AM62</f>
        <v/>
      </c>
      <c r="L60" s="31" t="str">
        <f>split!AN62</f>
        <v/>
      </c>
      <c r="M60" s="31" t="str">
        <f>split!AO62</f>
        <v>Biz Dev</v>
      </c>
      <c r="N60" s="31" t="str">
        <f>split!AP62</f>
        <v/>
      </c>
      <c r="O60" s="32" t="str">
        <f>split!AQ62</f>
        <v/>
      </c>
    </row>
    <row r="61" spans="1:15" x14ac:dyDescent="0.2">
      <c r="A61" t="str">
        <f>split!C63</f>
        <v>BlueLotus360</v>
      </c>
      <c r="B61" s="25" t="str">
        <f>split!P63</f>
        <v>SEA</v>
      </c>
      <c r="C61" s="30" t="str">
        <f>split!Q63</f>
        <v/>
      </c>
      <c r="D61" s="31" t="str">
        <f>split!R63</f>
        <v/>
      </c>
      <c r="E61" s="31" t="str">
        <f>split!S63</f>
        <v/>
      </c>
      <c r="F61" s="31" t="str">
        <f>split!T63</f>
        <v/>
      </c>
      <c r="G61" s="31" t="str">
        <f>split!U63</f>
        <v>Growing Fast</v>
      </c>
      <c r="H61" s="32" t="str">
        <f>split!V63</f>
        <v/>
      </c>
      <c r="I61" s="44" t="str">
        <f>split!AE63</f>
        <v>architecture of software and seamless integration with other softwares</v>
      </c>
      <c r="J61" s="25" t="str">
        <f>split!I63</f>
        <v>Medium</v>
      </c>
      <c r="K61" s="30" t="str">
        <f>split!AM63</f>
        <v/>
      </c>
      <c r="L61" s="31" t="str">
        <f>split!AN63</f>
        <v>Marketing</v>
      </c>
      <c r="M61" s="31" t="str">
        <f>split!AO63</f>
        <v/>
      </c>
      <c r="N61" s="31" t="str">
        <f>split!AP63</f>
        <v/>
      </c>
      <c r="O61" s="32" t="str">
        <f>split!AQ63</f>
        <v/>
      </c>
    </row>
    <row r="62" spans="1:15" ht="30" x14ac:dyDescent="0.2">
      <c r="A62" t="str">
        <f>split!C64</f>
        <v>Onspon</v>
      </c>
      <c r="B62" s="25" t="str">
        <f>split!P64</f>
        <v>SEA</v>
      </c>
      <c r="C62" s="30" t="str">
        <f>split!Q64</f>
        <v/>
      </c>
      <c r="D62" s="31" t="str">
        <f>split!R64</f>
        <v/>
      </c>
      <c r="E62" s="31" t="str">
        <f>split!S64</f>
        <v/>
      </c>
      <c r="F62" s="31" t="str">
        <f>split!T64</f>
        <v/>
      </c>
      <c r="G62" s="31" t="str">
        <f>split!U64</f>
        <v>Growing Fast</v>
      </c>
      <c r="H62" s="32" t="str">
        <f>split!V64</f>
        <v/>
      </c>
      <c r="I62" s="44" t="str">
        <f>split!AE64</f>
        <v>just first to market so far but need to grow fast to keep advantage</v>
      </c>
      <c r="J62" s="25" t="str">
        <f>split!I64</f>
        <v>Low</v>
      </c>
      <c r="K62" s="30" t="str">
        <f>split!AM64</f>
        <v/>
      </c>
      <c r="L62" s="31" t="str">
        <f>split!AN64</f>
        <v/>
      </c>
      <c r="M62" s="31" t="str">
        <f>split!AO64</f>
        <v/>
      </c>
      <c r="N62" s="31" t="str">
        <f>split!AP64</f>
        <v/>
      </c>
      <c r="O62" s="32" t="str">
        <f>split!AQ64</f>
        <v>enterprise sales</v>
      </c>
    </row>
    <row r="63" spans="1:15" ht="30" x14ac:dyDescent="0.2">
      <c r="A63" t="str">
        <f>split!C65</f>
        <v>Brightfox learning</v>
      </c>
      <c r="B63" s="25" t="str">
        <f>split!P65</f>
        <v>SEA</v>
      </c>
      <c r="C63" s="30" t="str">
        <f>split!Q65</f>
        <v/>
      </c>
      <c r="D63" s="31" t="str">
        <f>split!R65</f>
        <v/>
      </c>
      <c r="E63" s="31" t="str">
        <f>split!S65</f>
        <v/>
      </c>
      <c r="F63" s="31" t="str">
        <f>split!T65</f>
        <v>Some Paid Customers</v>
      </c>
      <c r="G63" s="31" t="str">
        <f>split!U65</f>
        <v/>
      </c>
      <c r="H63" s="32" t="str">
        <f>split!V65</f>
        <v/>
      </c>
      <c r="I63" s="44" t="str">
        <f>split!AE65</f>
        <v>first to market if this is correct</v>
      </c>
      <c r="J63" s="25" t="str">
        <f>split!I65</f>
        <v>Low</v>
      </c>
      <c r="K63" s="30" t="str">
        <f>split!AM65</f>
        <v/>
      </c>
      <c r="L63" s="31" t="str">
        <f>split!AN65</f>
        <v/>
      </c>
      <c r="M63" s="31" t="str">
        <f>split!AO65</f>
        <v/>
      </c>
      <c r="N63" s="31" t="str">
        <f>split!AP65</f>
        <v/>
      </c>
      <c r="O63" s="32" t="str">
        <f>split!AQ65</f>
        <v>sales and marketing</v>
      </c>
    </row>
    <row r="64" spans="1:15" ht="45" x14ac:dyDescent="0.2">
      <c r="A64" t="str">
        <f>split!C66</f>
        <v>Cheqqme</v>
      </c>
      <c r="B64" s="25" t="str">
        <f>split!P66</f>
        <v>SEA</v>
      </c>
      <c r="C64" s="30" t="str">
        <f>split!Q66</f>
        <v/>
      </c>
      <c r="D64" s="31" t="str">
        <f>split!R66</f>
        <v/>
      </c>
      <c r="E64" s="31" t="str">
        <f>split!S66</f>
        <v/>
      </c>
      <c r="F64" s="31" t="str">
        <f>split!T66</f>
        <v>Some Paid Customers</v>
      </c>
      <c r="G64" s="31" t="str">
        <f>split!U66</f>
        <v/>
      </c>
      <c r="H64" s="32" t="str">
        <f>split!V66</f>
        <v/>
      </c>
      <c r="I64" s="44" t="str">
        <f>split!AE66</f>
        <v>high profile team member with good connections</v>
      </c>
      <c r="J64" s="25" t="str">
        <f>split!I66</f>
        <v>Low</v>
      </c>
      <c r="K64" s="30" t="str">
        <f>split!AM66</f>
        <v/>
      </c>
      <c r="L64" s="31" t="str">
        <f>split!AN66</f>
        <v/>
      </c>
      <c r="M64" s="31" t="str">
        <f>split!AO66</f>
        <v/>
      </c>
      <c r="N64" s="31" t="str">
        <f>split!AP66</f>
        <v/>
      </c>
      <c r="O64" s="32" t="str">
        <f>split!AQ66</f>
        <v>need some strategy help</v>
      </c>
    </row>
    <row r="65" spans="1:15" ht="30" x14ac:dyDescent="0.2">
      <c r="A65" t="str">
        <f>split!C67</f>
        <v>101 career</v>
      </c>
      <c r="B65" s="25" t="str">
        <f>split!P67</f>
        <v>Global</v>
      </c>
      <c r="C65" s="30" t="str">
        <f>split!Q67</f>
        <v/>
      </c>
      <c r="D65" s="31" t="str">
        <f>split!R67</f>
        <v/>
      </c>
      <c r="E65" s="31" t="str">
        <f>split!S67</f>
        <v/>
      </c>
      <c r="F65" s="31" t="str">
        <f>split!T67</f>
        <v>Some Paid Customers</v>
      </c>
      <c r="G65" s="31" t="str">
        <f>split!U67</f>
        <v/>
      </c>
      <c r="H65" s="32" t="str">
        <f>split!V67</f>
        <v/>
      </c>
      <c r="I65" s="44" t="str">
        <f>split!AE67</f>
        <v>starting from Singapore and focusing on international schools globally and not on US or UK only</v>
      </c>
      <c r="J65" s="25" t="str">
        <f>split!I67</f>
        <v>Medium</v>
      </c>
      <c r="K65" s="30" t="str">
        <f>split!AM67</f>
        <v/>
      </c>
      <c r="L65" s="31" t="str">
        <f>split!AN67</f>
        <v/>
      </c>
      <c r="M65" s="31" t="str">
        <f>split!AO67</f>
        <v/>
      </c>
      <c r="N65" s="31" t="str">
        <f>split!AP67</f>
        <v/>
      </c>
      <c r="O65" s="32" t="str">
        <f>split!AQ67</f>
        <v>they need sales and sales support</v>
      </c>
    </row>
    <row r="66" spans="1:15" x14ac:dyDescent="0.2">
      <c r="A66" t="str">
        <f>split!C68</f>
        <v>popular chips</v>
      </c>
      <c r="B66" s="25" t="str">
        <f>split!P68</f>
        <v>Global</v>
      </c>
      <c r="C66" s="30" t="str">
        <f>split!Q68</f>
        <v/>
      </c>
      <c r="D66" s="31" t="str">
        <f>split!R68</f>
        <v/>
      </c>
      <c r="E66" s="31" t="str">
        <f>split!S68</f>
        <v/>
      </c>
      <c r="F66" s="31" t="str">
        <f>split!T68</f>
        <v/>
      </c>
      <c r="G66" s="31" t="str">
        <f>split!U68</f>
        <v>Growing Fast</v>
      </c>
      <c r="H66" s="32" t="str">
        <f>split!V68</f>
        <v/>
      </c>
      <c r="I66" s="44" t="str">
        <f>split!AE68</f>
        <v>first mover advantage, have build strong data base of past two years which competition can't replicate</v>
      </c>
      <c r="J66" s="25" t="str">
        <f>split!I68</f>
        <v>Medium</v>
      </c>
      <c r="K66" s="30" t="str">
        <f>split!AM68</f>
        <v/>
      </c>
      <c r="L66" s="31" t="str">
        <f>split!AN68</f>
        <v/>
      </c>
      <c r="M66" s="31" t="str">
        <f>split!AO68</f>
        <v/>
      </c>
      <c r="N66" s="31" t="str">
        <f>split!AP68</f>
        <v/>
      </c>
      <c r="O66" s="32" t="str">
        <f>split!AQ68</f>
        <v>they need sales team to grow</v>
      </c>
    </row>
    <row r="67" spans="1:15" x14ac:dyDescent="0.2">
      <c r="A67" t="str">
        <f>split!C69</f>
        <v>Astra IT, INC - Czar Securities</v>
      </c>
      <c r="B67" s="25" t="str">
        <f>split!P69</f>
        <v>Global</v>
      </c>
      <c r="C67" s="30" t="str">
        <f>split!Q69</f>
        <v/>
      </c>
      <c r="D67" s="31" t="str">
        <f>split!R69</f>
        <v/>
      </c>
      <c r="E67" s="31" t="str">
        <f>split!S69</f>
        <v/>
      </c>
      <c r="F67" s="31" t="str">
        <f>split!T69</f>
        <v/>
      </c>
      <c r="G67" s="31" t="str">
        <f>split!U69</f>
        <v>Growing Fast</v>
      </c>
      <c r="H67" s="32" t="str">
        <f>split!V69</f>
        <v/>
      </c>
      <c r="I67" s="44" t="str">
        <f>split!AE69</f>
        <v xml:space="preserve">Acceleration of business expansion on the back of partnership companies. </v>
      </c>
      <c r="J67" s="25" t="str">
        <f>split!I69</f>
        <v>Medium</v>
      </c>
      <c r="K67" s="30" t="str">
        <f>split!AM69</f>
        <v/>
      </c>
      <c r="L67" s="31" t="str">
        <f>split!AN69</f>
        <v>Marketing</v>
      </c>
      <c r="M67" s="31" t="str">
        <f>split!AO69</f>
        <v/>
      </c>
      <c r="N67" s="31" t="str">
        <f>split!AP69</f>
        <v/>
      </c>
      <c r="O67" s="32" t="str">
        <f>split!AQ69</f>
        <v/>
      </c>
    </row>
    <row r="68" spans="1:15" x14ac:dyDescent="0.2">
      <c r="A68" t="str">
        <f>split!C70</f>
        <v>Sherpa Funds Technology</v>
      </c>
      <c r="B68" s="25" t="str">
        <f>split!P70</f>
        <v>Global</v>
      </c>
      <c r="C68" s="30" t="str">
        <f>split!Q70</f>
        <v/>
      </c>
      <c r="D68" s="31" t="str">
        <f>split!R70</f>
        <v/>
      </c>
      <c r="E68" s="31" t="str">
        <f>split!S70</f>
        <v/>
      </c>
      <c r="F68" s="31" t="str">
        <f>split!T70</f>
        <v>Some Paid Customers</v>
      </c>
      <c r="G68" s="31" t="str">
        <f>split!U70</f>
        <v/>
      </c>
      <c r="H68" s="32" t="str">
        <f>split!V70</f>
        <v/>
      </c>
      <c r="I68" s="44" t="str">
        <f>split!AE70</f>
        <v xml:space="preserve">Track record that proves superiority of the survive </v>
      </c>
      <c r="J68" s="25" t="str">
        <f>split!I70</f>
        <v>High</v>
      </c>
      <c r="K68" s="30" t="str">
        <f>split!AM70</f>
        <v/>
      </c>
      <c r="L68" s="31" t="str">
        <f>split!AN70</f>
        <v>Marketing</v>
      </c>
      <c r="M68" s="31" t="str">
        <f>split!AO70</f>
        <v/>
      </c>
      <c r="N68" s="31" t="str">
        <f>split!AP70</f>
        <v/>
      </c>
      <c r="O68" s="32" t="str">
        <f>split!AQ70</f>
        <v/>
      </c>
    </row>
    <row r="69" spans="1:15" x14ac:dyDescent="0.2">
      <c r="A69">
        <f>split!C71</f>
        <v>0</v>
      </c>
      <c r="B69" s="25">
        <f>split!P71</f>
        <v>0</v>
      </c>
      <c r="C69" s="30">
        <f>split!Q71</f>
        <v>0</v>
      </c>
      <c r="D69" s="31">
        <f>split!R71</f>
        <v>0</v>
      </c>
      <c r="E69" s="31">
        <f>split!S71</f>
        <v>0</v>
      </c>
      <c r="F69" s="31">
        <f>split!T71</f>
        <v>0</v>
      </c>
      <c r="G69" s="31">
        <f>split!U71</f>
        <v>0</v>
      </c>
      <c r="H69" s="32">
        <f>split!V71</f>
        <v>0</v>
      </c>
      <c r="I69" s="44">
        <f>split!AE71</f>
        <v>0</v>
      </c>
      <c r="J69" s="25">
        <f>split!I71</f>
        <v>0</v>
      </c>
      <c r="K69" s="30">
        <f>split!AM71</f>
        <v>0</v>
      </c>
      <c r="L69" s="31">
        <f>split!AN71</f>
        <v>0</v>
      </c>
      <c r="M69" s="31">
        <f>split!AO71</f>
        <v>0</v>
      </c>
      <c r="N69" s="31">
        <f>split!AP71</f>
        <v>0</v>
      </c>
      <c r="O69" s="32">
        <f>split!AQ71</f>
        <v>0</v>
      </c>
    </row>
    <row r="70" spans="1:15" x14ac:dyDescent="0.2">
      <c r="A70">
        <f>split!C72</f>
        <v>0</v>
      </c>
      <c r="B70" s="25">
        <f>split!P72</f>
        <v>0</v>
      </c>
      <c r="C70" s="30">
        <f>split!Q72</f>
        <v>0</v>
      </c>
      <c r="D70" s="31">
        <f>split!R72</f>
        <v>0</v>
      </c>
      <c r="E70" s="31">
        <f>split!S72</f>
        <v>0</v>
      </c>
      <c r="F70" s="31">
        <f>split!T72</f>
        <v>0</v>
      </c>
      <c r="G70" s="31">
        <f>split!U72</f>
        <v>0</v>
      </c>
      <c r="H70" s="32">
        <f>split!V72</f>
        <v>0</v>
      </c>
      <c r="I70" s="44">
        <f>split!AE72</f>
        <v>0</v>
      </c>
      <c r="J70" s="25">
        <f>split!I72</f>
        <v>0</v>
      </c>
      <c r="K70" s="30">
        <f>split!AM72</f>
        <v>0</v>
      </c>
      <c r="L70" s="31">
        <f>split!AN72</f>
        <v>0</v>
      </c>
      <c r="M70" s="31">
        <f>split!AO72</f>
        <v>0</v>
      </c>
      <c r="N70" s="31">
        <f>split!AP72</f>
        <v>0</v>
      </c>
      <c r="O70" s="32">
        <f>split!AQ72</f>
        <v>0</v>
      </c>
    </row>
    <row r="71" spans="1:15" x14ac:dyDescent="0.2">
      <c r="A71">
        <f>split!C73</f>
        <v>0</v>
      </c>
      <c r="B71" s="25">
        <f>split!P73</f>
        <v>0</v>
      </c>
      <c r="C71" s="30">
        <f>split!Q73</f>
        <v>0</v>
      </c>
      <c r="D71" s="31">
        <f>split!R73</f>
        <v>0</v>
      </c>
      <c r="E71" s="31">
        <f>split!S73</f>
        <v>0</v>
      </c>
      <c r="F71" s="31">
        <f>split!T73</f>
        <v>0</v>
      </c>
      <c r="G71" s="31">
        <f>split!U73</f>
        <v>0</v>
      </c>
      <c r="H71" s="32">
        <f>split!V73</f>
        <v>0</v>
      </c>
      <c r="I71" s="44">
        <f>split!AE73</f>
        <v>0</v>
      </c>
      <c r="J71" s="25">
        <f>split!I73</f>
        <v>0</v>
      </c>
      <c r="K71" s="30">
        <f>split!AM73</f>
        <v>0</v>
      </c>
      <c r="L71" s="31">
        <f>split!AN73</f>
        <v>0</v>
      </c>
      <c r="M71" s="31">
        <f>split!AO73</f>
        <v>0</v>
      </c>
      <c r="N71" s="31">
        <f>split!AP73</f>
        <v>0</v>
      </c>
      <c r="O71" s="32">
        <f>split!AQ73</f>
        <v>0</v>
      </c>
    </row>
    <row r="72" spans="1:15" x14ac:dyDescent="0.2">
      <c r="A72">
        <f>split!C74</f>
        <v>0</v>
      </c>
      <c r="B72" s="25">
        <f>split!P74</f>
        <v>0</v>
      </c>
      <c r="C72" s="30">
        <f>split!Q74</f>
        <v>0</v>
      </c>
      <c r="D72" s="31">
        <f>split!R74</f>
        <v>0</v>
      </c>
      <c r="E72" s="31">
        <f>split!S74</f>
        <v>0</v>
      </c>
      <c r="F72" s="31">
        <f>split!T74</f>
        <v>0</v>
      </c>
      <c r="G72" s="31">
        <f>split!U74</f>
        <v>0</v>
      </c>
      <c r="H72" s="32">
        <f>split!V74</f>
        <v>0</v>
      </c>
      <c r="I72" s="44">
        <f>split!AE74</f>
        <v>0</v>
      </c>
      <c r="J72" s="25">
        <f>split!I74</f>
        <v>0</v>
      </c>
      <c r="K72" s="30">
        <f>split!AM74</f>
        <v>0</v>
      </c>
      <c r="L72" s="31">
        <f>split!AN74</f>
        <v>0</v>
      </c>
      <c r="M72" s="31">
        <f>split!AO74</f>
        <v>0</v>
      </c>
      <c r="N72" s="31">
        <f>split!AP74</f>
        <v>0</v>
      </c>
      <c r="O72" s="32">
        <f>split!AQ74</f>
        <v>0</v>
      </c>
    </row>
    <row r="73" spans="1:15" x14ac:dyDescent="0.2">
      <c r="A73">
        <f>split!C75</f>
        <v>0</v>
      </c>
      <c r="B73" s="25">
        <f>split!P75</f>
        <v>0</v>
      </c>
      <c r="C73" s="30">
        <f>split!Q75</f>
        <v>0</v>
      </c>
      <c r="D73" s="31">
        <f>split!R75</f>
        <v>0</v>
      </c>
      <c r="E73" s="31">
        <f>split!S75</f>
        <v>0</v>
      </c>
      <c r="F73" s="31">
        <f>split!T75</f>
        <v>0</v>
      </c>
      <c r="G73" s="31">
        <f>split!U75</f>
        <v>0</v>
      </c>
      <c r="H73" s="32">
        <f>split!V75</f>
        <v>0</v>
      </c>
      <c r="I73" s="44">
        <f>split!AE75</f>
        <v>0</v>
      </c>
      <c r="J73" s="25">
        <f>split!I75</f>
        <v>0</v>
      </c>
      <c r="K73" s="30">
        <f>split!AM75</f>
        <v>0</v>
      </c>
      <c r="L73" s="31">
        <f>split!AN75</f>
        <v>0</v>
      </c>
      <c r="M73" s="31">
        <f>split!AO75</f>
        <v>0</v>
      </c>
      <c r="N73" s="31">
        <f>split!AP75</f>
        <v>0</v>
      </c>
      <c r="O73" s="32">
        <f>split!AQ75</f>
        <v>0</v>
      </c>
    </row>
    <row r="74" spans="1:15" x14ac:dyDescent="0.2">
      <c r="A74">
        <f>split!C76</f>
        <v>0</v>
      </c>
      <c r="B74" s="25">
        <f>split!P76</f>
        <v>0</v>
      </c>
      <c r="C74" s="30">
        <f>split!Q76</f>
        <v>0</v>
      </c>
      <c r="D74" s="31">
        <f>split!R76</f>
        <v>0</v>
      </c>
      <c r="E74" s="31">
        <f>split!S76</f>
        <v>0</v>
      </c>
      <c r="F74" s="31">
        <f>split!T76</f>
        <v>0</v>
      </c>
      <c r="G74" s="31">
        <f>split!U76</f>
        <v>0</v>
      </c>
      <c r="H74" s="32">
        <f>split!V76</f>
        <v>0</v>
      </c>
      <c r="I74" s="44">
        <f>split!AE76</f>
        <v>0</v>
      </c>
      <c r="J74" s="25">
        <f>split!I76</f>
        <v>0</v>
      </c>
      <c r="K74" s="30">
        <f>split!AM76</f>
        <v>0</v>
      </c>
      <c r="L74" s="31">
        <f>split!AN76</f>
        <v>0</v>
      </c>
      <c r="M74" s="31">
        <f>split!AO76</f>
        <v>0</v>
      </c>
      <c r="N74" s="31">
        <f>split!AP76</f>
        <v>0</v>
      </c>
      <c r="O74" s="32">
        <f>split!AQ76</f>
        <v>0</v>
      </c>
    </row>
    <row r="75" spans="1:15" x14ac:dyDescent="0.2">
      <c r="A75">
        <f>split!C77</f>
        <v>0</v>
      </c>
      <c r="B75" s="25">
        <f>split!P77</f>
        <v>0</v>
      </c>
      <c r="C75" s="30">
        <f>split!Q77</f>
        <v>0</v>
      </c>
      <c r="D75" s="31">
        <f>split!R77</f>
        <v>0</v>
      </c>
      <c r="E75" s="31">
        <f>split!S77</f>
        <v>0</v>
      </c>
      <c r="F75" s="31">
        <f>split!T77</f>
        <v>0</v>
      </c>
      <c r="G75" s="31">
        <f>split!U77</f>
        <v>0</v>
      </c>
      <c r="H75" s="32">
        <f>split!V77</f>
        <v>0</v>
      </c>
      <c r="I75" s="44">
        <f>split!AE77</f>
        <v>0</v>
      </c>
      <c r="J75" s="25">
        <f>split!I77</f>
        <v>0</v>
      </c>
      <c r="K75" s="30">
        <f>split!AM77</f>
        <v>0</v>
      </c>
      <c r="L75" s="31">
        <f>split!AN77</f>
        <v>0</v>
      </c>
      <c r="M75" s="31">
        <f>split!AO77</f>
        <v>0</v>
      </c>
      <c r="N75" s="31">
        <f>split!AP77</f>
        <v>0</v>
      </c>
      <c r="O75" s="32">
        <f>split!AQ77</f>
        <v>0</v>
      </c>
    </row>
    <row r="76" spans="1:15" x14ac:dyDescent="0.2">
      <c r="A76">
        <f>split!C78</f>
        <v>0</v>
      </c>
      <c r="B76" s="25">
        <f>split!P78</f>
        <v>0</v>
      </c>
      <c r="C76" s="30">
        <f>split!Q78</f>
        <v>0</v>
      </c>
      <c r="D76" s="31">
        <f>split!R78</f>
        <v>0</v>
      </c>
      <c r="E76" s="31">
        <f>split!S78</f>
        <v>0</v>
      </c>
      <c r="F76" s="31">
        <f>split!T78</f>
        <v>0</v>
      </c>
      <c r="G76" s="31">
        <f>split!U78</f>
        <v>0</v>
      </c>
      <c r="H76" s="32">
        <f>split!V78</f>
        <v>0</v>
      </c>
      <c r="I76" s="44">
        <f>split!AE78</f>
        <v>0</v>
      </c>
      <c r="J76" s="25">
        <f>split!I78</f>
        <v>0</v>
      </c>
      <c r="K76" s="30">
        <f>split!AM78</f>
        <v>0</v>
      </c>
      <c r="L76" s="31">
        <f>split!AN78</f>
        <v>0</v>
      </c>
      <c r="M76" s="31">
        <f>split!AO78</f>
        <v>0</v>
      </c>
      <c r="N76" s="31">
        <f>split!AP78</f>
        <v>0</v>
      </c>
      <c r="O76" s="32">
        <f>split!AQ78</f>
        <v>0</v>
      </c>
    </row>
    <row r="77" spans="1:15" x14ac:dyDescent="0.2">
      <c r="A77">
        <f>split!C79</f>
        <v>0</v>
      </c>
      <c r="B77" s="25">
        <f>split!P79</f>
        <v>0</v>
      </c>
      <c r="C77" s="30">
        <f>split!Q79</f>
        <v>0</v>
      </c>
      <c r="D77" s="31">
        <f>split!R79</f>
        <v>0</v>
      </c>
      <c r="E77" s="31">
        <f>split!S79</f>
        <v>0</v>
      </c>
      <c r="F77" s="31">
        <f>split!T79</f>
        <v>0</v>
      </c>
      <c r="G77" s="31">
        <f>split!U79</f>
        <v>0</v>
      </c>
      <c r="H77" s="32">
        <f>split!V79</f>
        <v>0</v>
      </c>
      <c r="I77" s="44">
        <f>split!AE79</f>
        <v>0</v>
      </c>
      <c r="J77" s="25"/>
      <c r="K77" s="30">
        <f>split!AM79</f>
        <v>0</v>
      </c>
      <c r="L77" s="31">
        <f>split!AN79</f>
        <v>0</v>
      </c>
      <c r="M77" s="31">
        <f>split!AO79</f>
        <v>0</v>
      </c>
      <c r="N77" s="31">
        <f>split!AP79</f>
        <v>0</v>
      </c>
      <c r="O77" s="32">
        <f>split!AQ79</f>
        <v>0</v>
      </c>
    </row>
    <row r="78" spans="1:15" x14ac:dyDescent="0.2">
      <c r="A78">
        <f>split!C80</f>
        <v>0</v>
      </c>
      <c r="B78" s="25">
        <f>split!P80</f>
        <v>0</v>
      </c>
      <c r="C78" s="30">
        <f>split!Q80</f>
        <v>0</v>
      </c>
      <c r="D78" s="31">
        <f>split!R80</f>
        <v>0</v>
      </c>
      <c r="E78" s="31">
        <f>split!S80</f>
        <v>0</v>
      </c>
      <c r="F78" s="31">
        <f>split!T80</f>
        <v>0</v>
      </c>
      <c r="G78" s="31">
        <f>split!U80</f>
        <v>0</v>
      </c>
      <c r="H78" s="32">
        <f>split!V80</f>
        <v>0</v>
      </c>
      <c r="I78" s="44">
        <f>split!AE80</f>
        <v>0</v>
      </c>
      <c r="J78" s="25"/>
      <c r="K78" s="30">
        <f>split!AM80</f>
        <v>0</v>
      </c>
      <c r="L78" s="31">
        <f>split!AN80</f>
        <v>0</v>
      </c>
      <c r="M78" s="31">
        <f>split!AO80</f>
        <v>0</v>
      </c>
      <c r="N78" s="31">
        <f>split!AP80</f>
        <v>0</v>
      </c>
      <c r="O78" s="32">
        <f>split!AQ80</f>
        <v>0</v>
      </c>
    </row>
    <row r="79" spans="1:15" x14ac:dyDescent="0.2">
      <c r="A79">
        <f>split!C81</f>
        <v>0</v>
      </c>
      <c r="B79" s="25">
        <f>split!P81</f>
        <v>0</v>
      </c>
      <c r="C79" s="30">
        <f>split!Q81</f>
        <v>0</v>
      </c>
      <c r="D79" s="31">
        <f>split!R81</f>
        <v>0</v>
      </c>
      <c r="E79" s="31">
        <f>split!S81</f>
        <v>0</v>
      </c>
      <c r="F79" s="31">
        <f>split!T81</f>
        <v>0</v>
      </c>
      <c r="G79" s="31">
        <f>split!U81</f>
        <v>0</v>
      </c>
      <c r="H79" s="32">
        <f>split!V81</f>
        <v>0</v>
      </c>
      <c r="I79" s="44">
        <f>split!AE81</f>
        <v>0</v>
      </c>
      <c r="J79" s="25"/>
      <c r="K79" s="30">
        <f>split!AM81</f>
        <v>0</v>
      </c>
      <c r="L79" s="31">
        <f>split!AN81</f>
        <v>0</v>
      </c>
      <c r="M79" s="31">
        <f>split!AO81</f>
        <v>0</v>
      </c>
      <c r="N79" s="31">
        <f>split!AP81</f>
        <v>0</v>
      </c>
      <c r="O79" s="32">
        <f>split!AQ81</f>
        <v>0</v>
      </c>
    </row>
    <row r="80" spans="1:15" x14ac:dyDescent="0.2">
      <c r="A80">
        <f>split!C82</f>
        <v>0</v>
      </c>
      <c r="B80" s="25">
        <f>split!P82</f>
        <v>0</v>
      </c>
      <c r="C80" s="30">
        <f>split!Q82</f>
        <v>0</v>
      </c>
      <c r="D80" s="31">
        <f>split!R82</f>
        <v>0</v>
      </c>
      <c r="E80" s="31">
        <f>split!S82</f>
        <v>0</v>
      </c>
      <c r="F80" s="31">
        <f>split!T82</f>
        <v>0</v>
      </c>
      <c r="G80" s="31">
        <f>split!U82</f>
        <v>0</v>
      </c>
      <c r="H80" s="32">
        <f>split!V82</f>
        <v>0</v>
      </c>
      <c r="I80" s="44">
        <f>split!AE82</f>
        <v>0</v>
      </c>
      <c r="J80" s="25"/>
      <c r="K80" s="30">
        <f>split!AM82</f>
        <v>0</v>
      </c>
      <c r="L80" s="31">
        <f>split!AN82</f>
        <v>0</v>
      </c>
      <c r="M80" s="31">
        <f>split!AO82</f>
        <v>0</v>
      </c>
      <c r="N80" s="31">
        <f>split!AP82</f>
        <v>0</v>
      </c>
      <c r="O80" s="32">
        <f>split!AQ82</f>
        <v>0</v>
      </c>
    </row>
    <row r="81" spans="1:15" x14ac:dyDescent="0.2">
      <c r="A81">
        <f>split!C83</f>
        <v>0</v>
      </c>
      <c r="B81" s="25">
        <f>split!P83</f>
        <v>0</v>
      </c>
      <c r="C81" s="30">
        <f>split!Q83</f>
        <v>0</v>
      </c>
      <c r="D81" s="31">
        <f>split!R83</f>
        <v>0</v>
      </c>
      <c r="E81" s="31">
        <f>split!S83</f>
        <v>0</v>
      </c>
      <c r="F81" s="31">
        <f>split!T83</f>
        <v>0</v>
      </c>
      <c r="G81" s="31">
        <f>split!U83</f>
        <v>0</v>
      </c>
      <c r="H81" s="32">
        <f>split!V83</f>
        <v>0</v>
      </c>
      <c r="I81" s="44">
        <f>split!AE83</f>
        <v>0</v>
      </c>
      <c r="J81" s="25"/>
      <c r="K81" s="30">
        <f>split!AM83</f>
        <v>0</v>
      </c>
      <c r="L81" s="31">
        <f>split!AN83</f>
        <v>0</v>
      </c>
      <c r="M81" s="31">
        <f>split!AO83</f>
        <v>0</v>
      </c>
      <c r="N81" s="31">
        <f>split!AP83</f>
        <v>0</v>
      </c>
      <c r="O81" s="32">
        <f>split!AQ83</f>
        <v>0</v>
      </c>
    </row>
    <row r="82" spans="1:15" x14ac:dyDescent="0.2">
      <c r="A82">
        <f>split!C84</f>
        <v>0</v>
      </c>
      <c r="B82" s="25">
        <f>split!P84</f>
        <v>0</v>
      </c>
      <c r="C82" s="30">
        <f>split!Q84</f>
        <v>0</v>
      </c>
      <c r="D82" s="31">
        <f>split!R84</f>
        <v>0</v>
      </c>
      <c r="E82" s="31">
        <f>split!S84</f>
        <v>0</v>
      </c>
      <c r="F82" s="31">
        <f>split!T84</f>
        <v>0</v>
      </c>
      <c r="G82" s="31">
        <f>split!U84</f>
        <v>0</v>
      </c>
      <c r="H82" s="32">
        <f>split!V84</f>
        <v>0</v>
      </c>
      <c r="I82" s="44">
        <f>split!AE84</f>
        <v>0</v>
      </c>
      <c r="J82" s="25"/>
      <c r="K82" s="30">
        <f>split!AM84</f>
        <v>0</v>
      </c>
      <c r="L82" s="31">
        <f>split!AN84</f>
        <v>0</v>
      </c>
      <c r="M82" s="31">
        <f>split!AO84</f>
        <v>0</v>
      </c>
      <c r="N82" s="31">
        <f>split!AP84</f>
        <v>0</v>
      </c>
      <c r="O82" s="32">
        <f>split!AQ84</f>
        <v>0</v>
      </c>
    </row>
    <row r="83" spans="1:15" x14ac:dyDescent="0.2">
      <c r="A83">
        <f>split!C85</f>
        <v>0</v>
      </c>
      <c r="B83" s="25">
        <f>split!P85</f>
        <v>0</v>
      </c>
      <c r="C83" s="30">
        <f>split!Q85</f>
        <v>0</v>
      </c>
      <c r="D83" s="31">
        <f>split!R85</f>
        <v>0</v>
      </c>
      <c r="E83" s="31">
        <f>split!S85</f>
        <v>0</v>
      </c>
      <c r="F83" s="31">
        <f>split!T85</f>
        <v>0</v>
      </c>
      <c r="G83" s="31">
        <f>split!U85</f>
        <v>0</v>
      </c>
      <c r="H83" s="32">
        <f>split!V85</f>
        <v>0</v>
      </c>
      <c r="I83" s="44">
        <f>split!AE85</f>
        <v>0</v>
      </c>
      <c r="J83" s="25"/>
      <c r="K83" s="30">
        <f>split!AM85</f>
        <v>0</v>
      </c>
      <c r="L83" s="31">
        <f>split!AN85</f>
        <v>0</v>
      </c>
      <c r="M83" s="31">
        <f>split!AO85</f>
        <v>0</v>
      </c>
      <c r="N83" s="31">
        <f>split!AP85</f>
        <v>0</v>
      </c>
      <c r="O83" s="32">
        <f>split!AQ85</f>
        <v>0</v>
      </c>
    </row>
    <row r="84" spans="1:15" x14ac:dyDescent="0.2">
      <c r="A84">
        <f>split!C86</f>
        <v>0</v>
      </c>
      <c r="B84" s="25">
        <f>split!P86</f>
        <v>0</v>
      </c>
      <c r="C84" s="30">
        <f>split!Q86</f>
        <v>0</v>
      </c>
      <c r="D84" s="31">
        <f>split!R86</f>
        <v>0</v>
      </c>
      <c r="E84" s="31">
        <f>split!S86</f>
        <v>0</v>
      </c>
      <c r="F84" s="31">
        <f>split!T86</f>
        <v>0</v>
      </c>
      <c r="G84" s="31">
        <f>split!U86</f>
        <v>0</v>
      </c>
      <c r="H84" s="32">
        <f>split!V86</f>
        <v>0</v>
      </c>
      <c r="I84" s="44">
        <f>split!AE86</f>
        <v>0</v>
      </c>
      <c r="J84" s="25"/>
      <c r="K84" s="30">
        <f>split!AM86</f>
        <v>0</v>
      </c>
      <c r="L84" s="31">
        <f>split!AN86</f>
        <v>0</v>
      </c>
      <c r="M84" s="31">
        <f>split!AO86</f>
        <v>0</v>
      </c>
      <c r="N84" s="31">
        <f>split!AP86</f>
        <v>0</v>
      </c>
      <c r="O84" s="32">
        <f>split!AQ86</f>
        <v>0</v>
      </c>
    </row>
    <row r="85" spans="1:15" x14ac:dyDescent="0.2">
      <c r="A85">
        <f>split!C87</f>
        <v>0</v>
      </c>
      <c r="B85" s="25">
        <f>split!P87</f>
        <v>0</v>
      </c>
      <c r="C85" s="30">
        <f>split!Q87</f>
        <v>0</v>
      </c>
      <c r="D85" s="31">
        <f>split!R87</f>
        <v>0</v>
      </c>
      <c r="E85" s="31">
        <f>split!S87</f>
        <v>0</v>
      </c>
      <c r="F85" s="31">
        <f>split!T87</f>
        <v>0</v>
      </c>
      <c r="G85" s="31">
        <f>split!U87</f>
        <v>0</v>
      </c>
      <c r="H85" s="32">
        <f>split!V87</f>
        <v>0</v>
      </c>
      <c r="I85" s="44">
        <f>split!AE87</f>
        <v>0</v>
      </c>
      <c r="J85" s="25"/>
      <c r="K85" s="30">
        <f>split!AM87</f>
        <v>0</v>
      </c>
      <c r="L85" s="31">
        <f>split!AN87</f>
        <v>0</v>
      </c>
      <c r="M85" s="31">
        <f>split!AO87</f>
        <v>0</v>
      </c>
      <c r="N85" s="31">
        <f>split!AP87</f>
        <v>0</v>
      </c>
      <c r="O85" s="32">
        <f>split!AQ87</f>
        <v>0</v>
      </c>
    </row>
    <row r="86" spans="1:15" x14ac:dyDescent="0.2">
      <c r="A86">
        <f>split!C88</f>
        <v>0</v>
      </c>
      <c r="B86" s="25">
        <f>split!P88</f>
        <v>0</v>
      </c>
      <c r="C86" s="30">
        <f>split!Q88</f>
        <v>0</v>
      </c>
      <c r="D86" s="31">
        <f>split!R88</f>
        <v>0</v>
      </c>
      <c r="E86" s="31">
        <f>split!S88</f>
        <v>0</v>
      </c>
      <c r="F86" s="31">
        <f>split!T88</f>
        <v>0</v>
      </c>
      <c r="G86" s="31">
        <f>split!U88</f>
        <v>0</v>
      </c>
      <c r="H86" s="32">
        <f>split!V88</f>
        <v>0</v>
      </c>
      <c r="I86" s="44">
        <f>split!AE88</f>
        <v>0</v>
      </c>
      <c r="J86" s="25"/>
      <c r="K86" s="30">
        <f>split!AM88</f>
        <v>0</v>
      </c>
      <c r="L86" s="31">
        <f>split!AN88</f>
        <v>0</v>
      </c>
      <c r="M86" s="31">
        <f>split!AO88</f>
        <v>0</v>
      </c>
      <c r="N86" s="31">
        <f>split!AP88</f>
        <v>0</v>
      </c>
      <c r="O86" s="32">
        <f>split!AQ88</f>
        <v>0</v>
      </c>
    </row>
    <row r="87" spans="1:15" x14ac:dyDescent="0.2">
      <c r="A87">
        <f>split!C89</f>
        <v>0</v>
      </c>
      <c r="B87" s="25">
        <f>split!P89</f>
        <v>0</v>
      </c>
      <c r="C87" s="30">
        <f>split!Q89</f>
        <v>0</v>
      </c>
      <c r="D87" s="31">
        <f>split!R89</f>
        <v>0</v>
      </c>
      <c r="E87" s="31">
        <f>split!S89</f>
        <v>0</v>
      </c>
      <c r="F87" s="31">
        <f>split!T89</f>
        <v>0</v>
      </c>
      <c r="G87" s="31">
        <f>split!U89</f>
        <v>0</v>
      </c>
      <c r="H87" s="32">
        <f>split!V89</f>
        <v>0</v>
      </c>
      <c r="I87" s="44">
        <f>split!AE89</f>
        <v>0</v>
      </c>
      <c r="J87" s="25"/>
      <c r="K87" s="30">
        <f>split!AM89</f>
        <v>0</v>
      </c>
      <c r="L87" s="31">
        <f>split!AN89</f>
        <v>0</v>
      </c>
      <c r="M87" s="31">
        <f>split!AO89</f>
        <v>0</v>
      </c>
      <c r="N87" s="31">
        <f>split!AP89</f>
        <v>0</v>
      </c>
      <c r="O87" s="32">
        <f>split!AQ89</f>
        <v>0</v>
      </c>
    </row>
    <row r="88" spans="1:15" x14ac:dyDescent="0.2">
      <c r="A88">
        <f>split!C90</f>
        <v>0</v>
      </c>
      <c r="B88" s="25">
        <f>split!P90</f>
        <v>0</v>
      </c>
      <c r="C88" s="30">
        <f>split!Q90</f>
        <v>0</v>
      </c>
      <c r="D88" s="31">
        <f>split!R90</f>
        <v>0</v>
      </c>
      <c r="E88" s="31">
        <f>split!S90</f>
        <v>0</v>
      </c>
      <c r="F88" s="31">
        <f>split!T90</f>
        <v>0</v>
      </c>
      <c r="G88" s="31">
        <f>split!U90</f>
        <v>0</v>
      </c>
      <c r="H88" s="32">
        <f>split!V90</f>
        <v>0</v>
      </c>
      <c r="I88" s="44">
        <f>split!AE90</f>
        <v>0</v>
      </c>
      <c r="J88" s="25"/>
      <c r="K88" s="30">
        <f>split!AM90</f>
        <v>0</v>
      </c>
      <c r="L88" s="31">
        <f>split!AN90</f>
        <v>0</v>
      </c>
      <c r="M88" s="31">
        <f>split!AO90</f>
        <v>0</v>
      </c>
      <c r="N88" s="31">
        <f>split!AP90</f>
        <v>0</v>
      </c>
      <c r="O88" s="32">
        <f>split!AQ90</f>
        <v>0</v>
      </c>
    </row>
    <row r="89" spans="1:15" x14ac:dyDescent="0.2">
      <c r="A89">
        <f>split!C91</f>
        <v>0</v>
      </c>
      <c r="B89" s="25">
        <f>split!P91</f>
        <v>0</v>
      </c>
      <c r="C89" s="30">
        <f>split!Q91</f>
        <v>0</v>
      </c>
      <c r="D89" s="31">
        <f>split!R91</f>
        <v>0</v>
      </c>
      <c r="E89" s="31">
        <f>split!S91</f>
        <v>0</v>
      </c>
      <c r="F89" s="31">
        <f>split!T91</f>
        <v>0</v>
      </c>
      <c r="G89" s="31">
        <f>split!U91</f>
        <v>0</v>
      </c>
      <c r="H89" s="32">
        <f>split!V91</f>
        <v>0</v>
      </c>
      <c r="I89" s="44">
        <f>split!AE91</f>
        <v>0</v>
      </c>
      <c r="J89" s="25"/>
      <c r="K89" s="30">
        <f>split!AM91</f>
        <v>0</v>
      </c>
      <c r="L89" s="31">
        <f>split!AN91</f>
        <v>0</v>
      </c>
      <c r="M89" s="31">
        <f>split!AO91</f>
        <v>0</v>
      </c>
      <c r="N89" s="31">
        <f>split!AP91</f>
        <v>0</v>
      </c>
      <c r="O89" s="32">
        <f>split!AQ91</f>
        <v>0</v>
      </c>
    </row>
    <row r="90" spans="1:15" x14ac:dyDescent="0.2">
      <c r="A90">
        <f>split!C92</f>
        <v>0</v>
      </c>
      <c r="B90" s="25">
        <f>split!P92</f>
        <v>0</v>
      </c>
      <c r="C90" s="30">
        <f>split!Q92</f>
        <v>0</v>
      </c>
      <c r="D90" s="31">
        <f>split!R92</f>
        <v>0</v>
      </c>
      <c r="E90" s="31">
        <f>split!S92</f>
        <v>0</v>
      </c>
      <c r="F90" s="31">
        <f>split!T92</f>
        <v>0</v>
      </c>
      <c r="G90" s="31">
        <f>split!U92</f>
        <v>0</v>
      </c>
      <c r="H90" s="32">
        <f>split!V92</f>
        <v>0</v>
      </c>
      <c r="I90" s="44">
        <f>split!AE92</f>
        <v>0</v>
      </c>
      <c r="J90" s="25"/>
      <c r="K90" s="30">
        <f>split!AM92</f>
        <v>0</v>
      </c>
      <c r="L90" s="31">
        <f>split!AN92</f>
        <v>0</v>
      </c>
      <c r="M90" s="31">
        <f>split!AO92</f>
        <v>0</v>
      </c>
      <c r="N90" s="31">
        <f>split!AP92</f>
        <v>0</v>
      </c>
      <c r="O90" s="32">
        <f>split!AQ92</f>
        <v>0</v>
      </c>
    </row>
    <row r="91" spans="1:15" ht="16" thickBot="1" x14ac:dyDescent="0.25">
      <c r="A91">
        <f>split!C93</f>
        <v>0</v>
      </c>
      <c r="B91" s="25">
        <f>split!P93</f>
        <v>0</v>
      </c>
      <c r="C91" s="33">
        <f>split!Q93</f>
        <v>0</v>
      </c>
      <c r="D91" s="34">
        <f>split!R93</f>
        <v>0</v>
      </c>
      <c r="E91" s="34">
        <f>split!S93</f>
        <v>0</v>
      </c>
      <c r="F91" s="34">
        <f>split!T93</f>
        <v>0</v>
      </c>
      <c r="G91" s="34">
        <f>split!U93</f>
        <v>0</v>
      </c>
      <c r="H91" s="35">
        <f>split!V93</f>
        <v>0</v>
      </c>
      <c r="I91" s="45">
        <f>split!AE93</f>
        <v>0</v>
      </c>
      <c r="J91" s="25"/>
      <c r="K91" s="33">
        <f>split!AM93</f>
        <v>0</v>
      </c>
      <c r="L91" s="34">
        <f>split!AN93</f>
        <v>0</v>
      </c>
      <c r="M91" s="34">
        <f>split!AO93</f>
        <v>0</v>
      </c>
      <c r="N91" s="34">
        <f>split!AP93</f>
        <v>0</v>
      </c>
      <c r="O91" s="35">
        <f>split!AQ93</f>
        <v>0</v>
      </c>
    </row>
    <row r="92" spans="1:15" x14ac:dyDescent="0.2">
      <c r="B92" s="25"/>
      <c r="C92" s="25"/>
      <c r="D92" s="25"/>
      <c r="E92" s="25"/>
      <c r="F92" s="25"/>
      <c r="G92" s="25"/>
      <c r="H92" s="25"/>
      <c r="I92" s="25"/>
      <c r="J92" s="25"/>
      <c r="K92" s="25"/>
      <c r="L92" s="25"/>
      <c r="M92" s="25"/>
      <c r="N92" s="25"/>
      <c r="O92" s="25"/>
    </row>
  </sheetData>
  <mergeCells count="2">
    <mergeCell ref="C1:H1"/>
    <mergeCell ref="K1:O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2"/>
  <sheetViews>
    <sheetView zoomScale="150" zoomScaleNormal="150" zoomScalePageLayoutView="150" workbookViewId="0">
      <pane xSplit="1" ySplit="2" topLeftCell="B3" activePane="bottomRight" state="frozen"/>
      <selection pane="topRight" activeCell="B1" sqref="B1"/>
      <selection pane="bottomLeft" activeCell="A2" sqref="A2"/>
      <selection pane="bottomRight" activeCell="R61" sqref="R61:R65"/>
    </sheetView>
  </sheetViews>
  <sheetFormatPr baseColWidth="10" defaultColWidth="8.83203125" defaultRowHeight="15" x14ac:dyDescent="0.2"/>
  <cols>
    <col min="1" max="1" width="26.5" bestFit="1" customWidth="1"/>
    <col min="2" max="2" width="9.5" bestFit="1" customWidth="1"/>
    <col min="3" max="3" width="15.5" bestFit="1" customWidth="1"/>
    <col min="4" max="4" width="20.33203125" bestFit="1" customWidth="1"/>
    <col min="5" max="5" width="20.6640625" bestFit="1" customWidth="1"/>
    <col min="6" max="6" width="27.83203125" customWidth="1"/>
    <col min="7" max="7" width="16" bestFit="1" customWidth="1"/>
    <col min="8" max="8" width="13.1640625" bestFit="1" customWidth="1"/>
    <col min="9" max="9" width="12.1640625" bestFit="1" customWidth="1"/>
    <col min="10" max="10" width="12.33203125" bestFit="1" customWidth="1"/>
    <col min="11" max="11" width="15.83203125" bestFit="1" customWidth="1"/>
    <col min="12" max="12" width="15.5" customWidth="1"/>
    <col min="15" max="15" width="9.33203125" bestFit="1" customWidth="1"/>
    <col min="16" max="16" width="10.5" bestFit="1" customWidth="1"/>
    <col min="17" max="17" width="35.33203125" customWidth="1"/>
    <col min="18" max="18" width="8.83203125" style="63"/>
  </cols>
  <sheetData>
    <row r="1" spans="1:18" ht="16" thickBot="1" x14ac:dyDescent="0.25">
      <c r="B1" s="73" t="s">
        <v>100</v>
      </c>
      <c r="C1" s="74"/>
      <c r="D1" s="74"/>
      <c r="E1" s="74"/>
      <c r="F1" s="75"/>
      <c r="L1" s="73" t="s">
        <v>97</v>
      </c>
      <c r="M1" s="74"/>
      <c r="N1" s="74"/>
      <c r="O1" s="74"/>
      <c r="P1" s="74"/>
      <c r="Q1" s="75"/>
    </row>
    <row r="2" spans="1:18" ht="76" thickBot="1" x14ac:dyDescent="0.25">
      <c r="B2" s="10" t="str">
        <f>split!J1</f>
        <v>Low Price</v>
      </c>
      <c r="C2" s="10" t="str">
        <f>split!K1</f>
        <v>Superior Quality</v>
      </c>
      <c r="D2" s="10" t="str">
        <f>split!L1</f>
        <v>Distribution Leverage</v>
      </c>
      <c r="E2" s="10" t="str">
        <f>split!M1</f>
        <v>Geographic Presence</v>
      </c>
      <c r="F2" s="10" t="str">
        <f>split!N1</f>
        <v>Other</v>
      </c>
      <c r="G2" s="9" t="str">
        <f>split!Z1</f>
        <v>Please rank from high to low the risks to your revenue in next 24 months ?</v>
      </c>
      <c r="H2" s="10" t="s">
        <v>93</v>
      </c>
      <c r="I2" s="10" t="s">
        <v>94</v>
      </c>
      <c r="J2" s="10" t="s">
        <v>95</v>
      </c>
      <c r="K2" s="11" t="s">
        <v>96</v>
      </c>
      <c r="L2" s="9" t="str">
        <f>split!AG1</f>
        <v>Lack of complementary Co-Founder</v>
      </c>
      <c r="M2" s="10" t="str">
        <f>split!AH1</f>
        <v>No Tech Leadership</v>
      </c>
      <c r="N2" s="10" t="str">
        <f>split!AI1</f>
        <v>Quality of Developers</v>
      </c>
      <c r="O2" s="10" t="str">
        <f>split!AJ1</f>
        <v>Business Dev</v>
      </c>
      <c r="P2" s="10" t="str">
        <f>split!AK1</f>
        <v>Marketing</v>
      </c>
      <c r="Q2" s="11" t="str">
        <f>split!AL1</f>
        <v>Other</v>
      </c>
    </row>
    <row r="3" spans="1:18" x14ac:dyDescent="0.2">
      <c r="A3" t="str">
        <f>split!C5</f>
        <v>Waitrr</v>
      </c>
      <c r="B3" s="36" t="str">
        <f>split!J5</f>
        <v/>
      </c>
      <c r="C3" s="36" t="str">
        <f>split!K5</f>
        <v/>
      </c>
      <c r="D3" s="36" t="str">
        <f>split!L5</f>
        <v>Distribution Leverage</v>
      </c>
      <c r="E3" s="36" t="str">
        <f>split!M5</f>
        <v>Geographic Presence</v>
      </c>
      <c r="F3" s="36" t="str">
        <f>split!N5</f>
        <v/>
      </c>
      <c r="G3" s="36" t="str">
        <f>split!Z5</f>
        <v>D,C,A</v>
      </c>
      <c r="H3" s="36"/>
      <c r="I3" s="36"/>
      <c r="J3" s="36"/>
      <c r="K3" s="36"/>
      <c r="L3" s="37" t="str">
        <f>split!AG5</f>
        <v/>
      </c>
      <c r="M3" s="38" t="str">
        <f>split!AH5</f>
        <v>No Tech Leadership</v>
      </c>
      <c r="N3" s="38" t="str">
        <f>split!AI5</f>
        <v/>
      </c>
      <c r="O3" s="38" t="str">
        <f>split!AJ5</f>
        <v/>
      </c>
      <c r="P3" s="38" t="str">
        <f>split!AK5</f>
        <v>Marketing</v>
      </c>
      <c r="Q3" s="39" t="str">
        <f>split!AL5</f>
        <v/>
      </c>
      <c r="R3" s="63">
        <f>split!BE5</f>
        <v>2.9249999999999998</v>
      </c>
    </row>
    <row r="4" spans="1:18" ht="30" x14ac:dyDescent="0.2">
      <c r="A4" t="str">
        <f>split!C6</f>
        <v>BYKidO</v>
      </c>
      <c r="B4" s="36" t="str">
        <f>split!J6</f>
        <v/>
      </c>
      <c r="C4" s="36" t="str">
        <f>split!K6</f>
        <v>Superior Quality</v>
      </c>
      <c r="D4" s="36" t="str">
        <f>split!L6</f>
        <v>Distribution Leverage</v>
      </c>
      <c r="E4" s="36" t="str">
        <f>split!M6</f>
        <v>Geographic Presence</v>
      </c>
      <c r="F4" s="36" t="str">
        <f>split!N6</f>
        <v/>
      </c>
      <c r="G4" s="36" t="str">
        <f>split!Z6</f>
        <v>DC</v>
      </c>
      <c r="H4" s="36"/>
      <c r="I4" s="36"/>
      <c r="J4" s="36"/>
      <c r="K4" s="36"/>
      <c r="L4" s="12" t="str">
        <f>split!AG6</f>
        <v/>
      </c>
      <c r="M4" s="8" t="str">
        <f>split!AH6</f>
        <v>No Tech Leadership</v>
      </c>
      <c r="N4" s="8" t="str">
        <f>split!AI6</f>
        <v/>
      </c>
      <c r="O4" s="8" t="str">
        <f>split!AJ6</f>
        <v>Business Dev</v>
      </c>
      <c r="P4" s="8" t="str">
        <f>split!AK6</f>
        <v>Marketing</v>
      </c>
      <c r="Q4" s="13" t="str">
        <f>split!AL6</f>
        <v/>
      </c>
      <c r="R4" s="63">
        <f>split!BE6</f>
        <v>1.375</v>
      </c>
    </row>
    <row r="5" spans="1:18" ht="45" x14ac:dyDescent="0.2">
      <c r="A5" t="str">
        <f>split!C7</f>
        <v>FINIZZ</v>
      </c>
      <c r="B5" s="36" t="str">
        <f>split!J7</f>
        <v/>
      </c>
      <c r="C5" s="36" t="str">
        <f>split!K7</f>
        <v/>
      </c>
      <c r="D5" s="36" t="str">
        <f>split!L7</f>
        <v>Distribution Leverage</v>
      </c>
      <c r="E5" s="36" t="str">
        <f>split!M7</f>
        <v>Geographic Presence</v>
      </c>
      <c r="F5" s="36" t="str">
        <f>split!N7</f>
        <v/>
      </c>
      <c r="G5" s="36" t="str">
        <f>split!Z7</f>
        <v>DCA</v>
      </c>
      <c r="H5" s="36"/>
      <c r="I5" s="36"/>
      <c r="J5" s="36"/>
      <c r="K5" s="36"/>
      <c r="L5" s="12" t="str">
        <f>split!AG7</f>
        <v/>
      </c>
      <c r="M5" s="8" t="str">
        <f>split!AH7</f>
        <v/>
      </c>
      <c r="N5" s="8" t="str">
        <f>split!AI7</f>
        <v/>
      </c>
      <c r="O5" s="8" t="str">
        <f>split!AJ7</f>
        <v>Business Dev</v>
      </c>
      <c r="P5" s="8" t="str">
        <f>split!AK7</f>
        <v>Marketing</v>
      </c>
      <c r="Q5" s="13" t="str">
        <f>split!AL7</f>
        <v/>
      </c>
      <c r="R5" s="63">
        <f>split!BE7</f>
        <v>2.1999999999999997</v>
      </c>
    </row>
    <row r="6" spans="1:18" ht="30" x14ac:dyDescent="0.2">
      <c r="A6" t="str">
        <f>split!C8</f>
        <v>Ayoslide</v>
      </c>
      <c r="B6" s="36" t="str">
        <f>split!J8</f>
        <v/>
      </c>
      <c r="C6" s="36" t="str">
        <f>split!K8</f>
        <v/>
      </c>
      <c r="D6" s="36" t="str">
        <f>split!L8</f>
        <v>Distribution Leverage</v>
      </c>
      <c r="E6" s="36" t="str">
        <f>split!M8</f>
        <v>Geographic Presence</v>
      </c>
      <c r="F6" s="36" t="str">
        <f>split!N8</f>
        <v/>
      </c>
      <c r="G6" s="36" t="str">
        <f>split!Z8</f>
        <v>DBCA</v>
      </c>
      <c r="H6" s="36"/>
      <c r="I6" s="36"/>
      <c r="J6" s="36"/>
      <c r="K6" s="36"/>
      <c r="L6" s="12" t="str">
        <f>split!AG8</f>
        <v/>
      </c>
      <c r="M6" s="8" t="str">
        <f>split!AH8</f>
        <v/>
      </c>
      <c r="N6" s="8" t="str">
        <f>split!AI8</f>
        <v/>
      </c>
      <c r="O6" s="8" t="str">
        <f>split!AJ8</f>
        <v>Business Dev</v>
      </c>
      <c r="P6" s="8" t="str">
        <f>split!AK8</f>
        <v>Marketing</v>
      </c>
      <c r="Q6" s="13" t="str">
        <f>split!AL8</f>
        <v/>
      </c>
      <c r="R6" s="63">
        <f>split!BE8</f>
        <v>1.7250000000000001</v>
      </c>
    </row>
    <row r="7" spans="1:18" ht="45" x14ac:dyDescent="0.2">
      <c r="A7" t="str">
        <f>split!C9</f>
        <v>University Living Accommodation Pvt Ltd</v>
      </c>
      <c r="B7" s="36" t="str">
        <f>split!J9</f>
        <v/>
      </c>
      <c r="C7" s="36" t="str">
        <f>split!K9</f>
        <v/>
      </c>
      <c r="D7" s="36" t="str">
        <f>split!L9</f>
        <v>Distribution Leverage</v>
      </c>
      <c r="E7" s="36" t="str">
        <f>split!M9</f>
        <v>Geographic Presence</v>
      </c>
      <c r="F7" s="36" t="str">
        <f>split!N9</f>
        <v/>
      </c>
      <c r="G7" s="36" t="str">
        <f>split!Z9</f>
        <v>D,C</v>
      </c>
      <c r="H7" s="36"/>
      <c r="I7" s="36"/>
      <c r="J7" s="36"/>
      <c r="K7" s="36"/>
      <c r="L7" s="12" t="str">
        <f>split!AG9</f>
        <v/>
      </c>
      <c r="M7" s="8" t="str">
        <f>split!AH9</f>
        <v>No Tech Leadership</v>
      </c>
      <c r="N7" s="8" t="str">
        <f>split!AI9</f>
        <v/>
      </c>
      <c r="O7" s="8" t="str">
        <f>split!AJ9</f>
        <v>Business Dev</v>
      </c>
      <c r="P7" s="8" t="str">
        <f>split!AK9</f>
        <v>Marketing</v>
      </c>
      <c r="Q7" s="13" t="str">
        <f>split!AL9</f>
        <v/>
      </c>
      <c r="R7" s="63">
        <f>split!BE9</f>
        <v>2.3250000000000002</v>
      </c>
    </row>
    <row r="8" spans="1:18" ht="30" x14ac:dyDescent="0.2">
      <c r="A8" t="str">
        <f>split!C10</f>
        <v>GetFly</v>
      </c>
      <c r="B8" s="36" t="str">
        <f>split!J10</f>
        <v>Low Price</v>
      </c>
      <c r="C8" s="36" t="str">
        <f>split!K10</f>
        <v/>
      </c>
      <c r="D8" s="36" t="str">
        <f>split!L10</f>
        <v>Distribution Leverage</v>
      </c>
      <c r="E8" s="36" t="str">
        <f>split!M10</f>
        <v>Geographic Presence</v>
      </c>
      <c r="F8" s="36" t="str">
        <f>split!N10</f>
        <v/>
      </c>
      <c r="G8" s="36" t="str">
        <f>split!Z10</f>
        <v>DCA</v>
      </c>
      <c r="H8" s="36"/>
      <c r="I8" s="36"/>
      <c r="J8" s="36"/>
      <c r="K8" s="36"/>
      <c r="L8" s="12" t="str">
        <f>split!AG10</f>
        <v/>
      </c>
      <c r="M8" s="8" t="str">
        <f>split!AH10</f>
        <v/>
      </c>
      <c r="N8" s="8" t="str">
        <f>split!AI10</f>
        <v/>
      </c>
      <c r="O8" s="8" t="str">
        <f>split!AJ10</f>
        <v>Business Dev</v>
      </c>
      <c r="P8" s="8" t="str">
        <f>split!AK10</f>
        <v>Marketing</v>
      </c>
      <c r="Q8" s="13" t="str">
        <f>split!AL10</f>
        <v/>
      </c>
      <c r="R8" s="63">
        <f>split!BE10</f>
        <v>2.2750000000000004</v>
      </c>
    </row>
    <row r="9" spans="1:18" x14ac:dyDescent="0.2">
      <c r="A9" t="str">
        <f>split!C11</f>
        <v>Into23</v>
      </c>
      <c r="B9" s="36" t="str">
        <f>split!J11</f>
        <v/>
      </c>
      <c r="C9" s="36" t="str">
        <f>split!K11</f>
        <v/>
      </c>
      <c r="D9" s="36" t="str">
        <f>split!L11</f>
        <v/>
      </c>
      <c r="E9" s="36" t="str">
        <f>split!M11</f>
        <v/>
      </c>
      <c r="F9" s="36" t="str">
        <f>split!N11</f>
        <v>Technologic advantage .. when future platform ready</v>
      </c>
      <c r="G9" s="36" t="str">
        <f>split!Z11</f>
        <v>d</v>
      </c>
      <c r="H9" s="36"/>
      <c r="I9" s="36"/>
      <c r="J9" s="36"/>
      <c r="K9" s="36"/>
      <c r="L9" s="12" t="str">
        <f>split!AG11</f>
        <v>Lack of complementary Co-Founder</v>
      </c>
      <c r="M9" s="8" t="str">
        <f>split!AH11</f>
        <v>No Tech Leadership</v>
      </c>
      <c r="N9" s="8" t="str">
        <f>split!AI11</f>
        <v>Quality of Developers</v>
      </c>
      <c r="O9" s="8" t="str">
        <f>split!AJ11</f>
        <v/>
      </c>
      <c r="P9" s="8" t="str">
        <f>split!AK11</f>
        <v/>
      </c>
      <c r="Q9" s="13" t="str">
        <f>split!AL11</f>
        <v/>
      </c>
      <c r="R9" s="63">
        <f>split!BE11</f>
        <v>2.375</v>
      </c>
    </row>
    <row r="10" spans="1:18" ht="30" x14ac:dyDescent="0.2">
      <c r="A10" t="str">
        <f>split!C12</f>
        <v>Stones2Milestones</v>
      </c>
      <c r="B10" s="36" t="str">
        <f>split!J12</f>
        <v/>
      </c>
      <c r="C10" s="36" t="str">
        <f>split!K12</f>
        <v/>
      </c>
      <c r="D10" s="36" t="str">
        <f>split!L12</f>
        <v>Distribution Leverage</v>
      </c>
      <c r="E10" s="36" t="str">
        <f>split!M12</f>
        <v/>
      </c>
      <c r="F10" s="36" t="str">
        <f>split!N12</f>
        <v/>
      </c>
      <c r="G10" s="36" t="str">
        <f>split!Z12</f>
        <v>A</v>
      </c>
      <c r="H10" s="36"/>
      <c r="I10" s="36"/>
      <c r="J10" s="36"/>
      <c r="K10" s="36"/>
      <c r="L10" s="12" t="str">
        <f>split!AG12</f>
        <v/>
      </c>
      <c r="M10" s="8" t="str">
        <f>split!AH12</f>
        <v/>
      </c>
      <c r="N10" s="8" t="str">
        <f>split!AI12</f>
        <v>Quality of Developers</v>
      </c>
      <c r="O10" s="8" t="str">
        <f>split!AJ12</f>
        <v/>
      </c>
      <c r="P10" s="8" t="str">
        <f>split!AK12</f>
        <v/>
      </c>
      <c r="Q10" s="13" t="str">
        <f>split!AL12</f>
        <v/>
      </c>
      <c r="R10" s="63">
        <f>split!BE12</f>
        <v>3.5749999999999997</v>
      </c>
    </row>
    <row r="11" spans="1:18" ht="30" x14ac:dyDescent="0.2">
      <c r="A11" t="str">
        <f>split!C13</f>
        <v>Alakazam</v>
      </c>
      <c r="B11" s="36" t="str">
        <f>split!J13</f>
        <v/>
      </c>
      <c r="C11" s="36" t="str">
        <f>split!K13</f>
        <v>Superior Quality</v>
      </c>
      <c r="D11" s="36" t="str">
        <f>split!L13</f>
        <v/>
      </c>
      <c r="E11" s="36" t="str">
        <f>split!M13</f>
        <v/>
      </c>
      <c r="F11" s="36" t="str">
        <f>split!N13</f>
        <v/>
      </c>
      <c r="G11" s="36" t="str">
        <f>split!Z13</f>
        <v>D,C</v>
      </c>
      <c r="H11" s="36"/>
      <c r="I11" s="36"/>
      <c r="J11" s="36"/>
      <c r="K11" s="36"/>
      <c r="L11" s="12" t="str">
        <f>split!AG13</f>
        <v/>
      </c>
      <c r="M11" s="8" t="str">
        <f>split!AH13</f>
        <v/>
      </c>
      <c r="N11" s="8" t="str">
        <f>split!AI13</f>
        <v/>
      </c>
      <c r="O11" s="8" t="str">
        <f>split!AJ13</f>
        <v/>
      </c>
      <c r="P11" s="8" t="str">
        <f>split!AK13</f>
        <v/>
      </c>
      <c r="Q11" s="13" t="str">
        <f>split!AL13</f>
        <v>Finance expert</v>
      </c>
      <c r="R11" s="63">
        <f>split!BE13</f>
        <v>2.6</v>
      </c>
    </row>
    <row r="12" spans="1:18" ht="30" x14ac:dyDescent="0.2">
      <c r="A12" t="str">
        <f>split!C14</f>
        <v>Woofyz Pet Services Pvt Ltd</v>
      </c>
      <c r="B12" s="36" t="str">
        <f>split!J14</f>
        <v/>
      </c>
      <c r="C12" s="36" t="str">
        <f>split!K14</f>
        <v/>
      </c>
      <c r="D12" s="36" t="str">
        <f>split!L14</f>
        <v/>
      </c>
      <c r="E12" s="36" t="str">
        <f>split!M14</f>
        <v/>
      </c>
      <c r="F12" s="36" t="str">
        <f>split!N14</f>
        <v>12000 existing facebook page users and recognition as a social network in India</v>
      </c>
      <c r="G12" s="36" t="str">
        <f>split!Z14</f>
        <v>B</v>
      </c>
      <c r="H12" s="36"/>
      <c r="I12" s="36"/>
      <c r="J12" s="36"/>
      <c r="K12" s="36"/>
      <c r="L12" s="12" t="str">
        <f>split!AG14</f>
        <v/>
      </c>
      <c r="M12" s="8" t="str">
        <f>split!AH14</f>
        <v>No Tech Leadership</v>
      </c>
      <c r="N12" s="8" t="str">
        <f>split!AI14</f>
        <v/>
      </c>
      <c r="O12" s="8" t="str">
        <f>split!AJ14</f>
        <v/>
      </c>
      <c r="P12" s="8" t="str">
        <f>split!AK14</f>
        <v/>
      </c>
      <c r="Q12" s="13" t="str">
        <f>split!AL14</f>
        <v>Need Financial clarity and sales projections versus revenu</v>
      </c>
      <c r="R12" s="63">
        <f>split!BE14</f>
        <v>2.0500000000000003</v>
      </c>
    </row>
    <row r="13" spans="1:18" ht="117" customHeight="1" x14ac:dyDescent="0.2">
      <c r="A13" t="str">
        <f>split!C15</f>
        <v>AIRPORTELs</v>
      </c>
      <c r="B13" s="36" t="str">
        <f>split!J15</f>
        <v/>
      </c>
      <c r="C13" s="36" t="str">
        <f>split!K15</f>
        <v>Superior Quality</v>
      </c>
      <c r="D13" s="36" t="str">
        <f>split!L15</f>
        <v/>
      </c>
      <c r="E13" s="36" t="str">
        <f>split!M15</f>
        <v>Geographic Presence</v>
      </c>
      <c r="F13" s="36" t="str">
        <f>split!N15</f>
        <v/>
      </c>
      <c r="G13" s="36" t="str">
        <f>split!Z15</f>
        <v>C - their competitor https://www.bellugg.com/  could decide to provide the same flexible delivery time with "uber" style car to match Airportel service level and/or lower their price to gain customers..</v>
      </c>
      <c r="H13" s="36"/>
      <c r="I13" s="36"/>
      <c r="J13" s="36"/>
      <c r="K13" s="36"/>
      <c r="L13" s="12" t="str">
        <f>split!AG15</f>
        <v/>
      </c>
      <c r="M13" s="8" t="str">
        <f>split!AH15</f>
        <v/>
      </c>
      <c r="N13" s="8" t="str">
        <f>split!AI15</f>
        <v/>
      </c>
      <c r="O13" s="8" t="str">
        <f>split!AJ15</f>
        <v/>
      </c>
      <c r="P13" s="8" t="str">
        <f>split!AK15</f>
        <v/>
      </c>
      <c r="Q13" s="13" t="str">
        <f>split!AL15</f>
        <v>strong team</v>
      </c>
      <c r="R13" s="63">
        <f>split!BE15</f>
        <v>3.5000000000000004</v>
      </c>
    </row>
    <row r="14" spans="1:18" ht="30" x14ac:dyDescent="0.2">
      <c r="A14" t="str">
        <f>split!C16</f>
        <v>NayaGaadi</v>
      </c>
      <c r="B14" s="36" t="str">
        <f>split!J16</f>
        <v/>
      </c>
      <c r="C14" s="36" t="str">
        <f>split!K16</f>
        <v/>
      </c>
      <c r="D14" s="36" t="str">
        <f>split!L16</f>
        <v/>
      </c>
      <c r="E14" s="36" t="str">
        <f>split!M16</f>
        <v/>
      </c>
      <c r="F14" s="36" t="str">
        <f>split!N16</f>
        <v>niche for rural clients</v>
      </c>
      <c r="G14" s="36" t="str">
        <f>split!Z16</f>
        <v>CDBA</v>
      </c>
      <c r="H14" s="36"/>
      <c r="I14" s="36"/>
      <c r="J14" s="36"/>
      <c r="K14" s="36"/>
      <c r="L14" s="12" t="str">
        <f>split!AG16</f>
        <v/>
      </c>
      <c r="M14" s="8" t="str">
        <f>split!AH16</f>
        <v>No Tech Leadership</v>
      </c>
      <c r="N14" s="8" t="str">
        <f>split!AI16</f>
        <v/>
      </c>
      <c r="O14" s="8" t="str">
        <f>split!AJ16</f>
        <v/>
      </c>
      <c r="P14" s="8" t="str">
        <f>split!AK16</f>
        <v/>
      </c>
      <c r="Q14" s="13" t="str">
        <f>split!AL16</f>
        <v/>
      </c>
      <c r="R14" s="63">
        <f>split!BE16</f>
        <v>2.2000000000000002</v>
      </c>
    </row>
    <row r="15" spans="1:18" ht="30" x14ac:dyDescent="0.2">
      <c r="A15" t="str">
        <f>split!C17</f>
        <v>carmen automotive pte ltd</v>
      </c>
      <c r="B15" s="36" t="str">
        <f>split!J17</f>
        <v/>
      </c>
      <c r="C15" s="36" t="str">
        <f>split!K17</f>
        <v/>
      </c>
      <c r="D15" s="36" t="str">
        <f>split!L17</f>
        <v>Distribution Leverage</v>
      </c>
      <c r="E15" s="36" t="str">
        <f>split!M17</f>
        <v>Geographic Presence</v>
      </c>
      <c r="F15" s="36" t="str">
        <f>split!N17</f>
        <v/>
      </c>
      <c r="G15" s="36" t="str">
        <f>split!Z17</f>
        <v>A, B, C, D</v>
      </c>
      <c r="H15" s="36"/>
      <c r="I15" s="36"/>
      <c r="J15" s="36"/>
      <c r="K15" s="36"/>
      <c r="L15" s="12" t="str">
        <f>split!AG17</f>
        <v/>
      </c>
      <c r="M15" s="8" t="str">
        <f>split!AH17</f>
        <v/>
      </c>
      <c r="N15" s="8" t="str">
        <f>split!AI17</f>
        <v/>
      </c>
      <c r="O15" s="8" t="str">
        <f>split!AJ17</f>
        <v>Business Dev</v>
      </c>
      <c r="P15" s="8" t="str">
        <f>split!AK17</f>
        <v/>
      </c>
      <c r="Q15" s="13" t="str">
        <f>split!AL17</f>
        <v/>
      </c>
      <c r="R15" s="63">
        <f>split!BE17</f>
        <v>3.25</v>
      </c>
    </row>
    <row r="16" spans="1:18" ht="30" x14ac:dyDescent="0.2">
      <c r="A16" t="str">
        <f>split!C18</f>
        <v>BotFactory</v>
      </c>
      <c r="B16" s="36" t="str">
        <f>split!J18</f>
        <v/>
      </c>
      <c r="C16" s="36" t="str">
        <f>split!K18</f>
        <v>Superior Quality</v>
      </c>
      <c r="D16" s="36" t="str">
        <f>split!L18</f>
        <v/>
      </c>
      <c r="E16" s="36" t="str">
        <f>split!M18</f>
        <v/>
      </c>
      <c r="F16" s="36" t="str">
        <f>split!N18</f>
        <v>Easy of use</v>
      </c>
      <c r="G16" s="36" t="str">
        <f>split!Z18</f>
        <v>C, D, A, B</v>
      </c>
      <c r="H16" s="36"/>
      <c r="I16" s="36"/>
      <c r="J16" s="36"/>
      <c r="K16" s="36"/>
      <c r="L16" s="12" t="str">
        <f>split!AG18</f>
        <v/>
      </c>
      <c r="M16" s="8" t="str">
        <f>split!AH18</f>
        <v/>
      </c>
      <c r="N16" s="8" t="str">
        <f>split!AI18</f>
        <v/>
      </c>
      <c r="O16" s="8" t="str">
        <f>split!AJ18</f>
        <v>Business Dev</v>
      </c>
      <c r="P16" s="8" t="str">
        <f>split!AK18</f>
        <v>Marketing</v>
      </c>
      <c r="Q16" s="13" t="str">
        <f>split!AL18</f>
        <v/>
      </c>
      <c r="R16" s="63">
        <f>split!BE18</f>
        <v>2.85</v>
      </c>
    </row>
    <row r="17" spans="1:18" ht="30" x14ac:dyDescent="0.2">
      <c r="A17" t="str">
        <f>split!C19</f>
        <v>GamerHours</v>
      </c>
      <c r="B17" s="36" t="str">
        <f>split!J19</f>
        <v>Low Price</v>
      </c>
      <c r="C17" s="36" t="str">
        <f>split!K19</f>
        <v/>
      </c>
      <c r="D17" s="36" t="str">
        <f>split!L19</f>
        <v>Distribution Leverage</v>
      </c>
      <c r="E17" s="36" t="str">
        <f>split!M19</f>
        <v/>
      </c>
      <c r="F17" s="36" t="str">
        <f>split!N19</f>
        <v/>
      </c>
      <c r="G17" s="36" t="str">
        <f>split!Z19</f>
        <v>D,C,B,A</v>
      </c>
      <c r="H17" s="36"/>
      <c r="I17" s="36"/>
      <c r="J17" s="36"/>
      <c r="K17" s="36"/>
      <c r="L17" s="12" t="str">
        <f>split!AG19</f>
        <v/>
      </c>
      <c r="M17" s="8" t="str">
        <f>split!AH19</f>
        <v/>
      </c>
      <c r="N17" s="8" t="str">
        <f>split!AI19</f>
        <v/>
      </c>
      <c r="O17" s="8" t="str">
        <f>split!AJ19</f>
        <v>Business Dev</v>
      </c>
      <c r="P17" s="8" t="str">
        <f>split!AK19</f>
        <v>Marketing</v>
      </c>
      <c r="Q17" s="13" t="str">
        <f>split!AL19</f>
        <v/>
      </c>
      <c r="R17" s="63">
        <f>split!BE19</f>
        <v>1.85</v>
      </c>
    </row>
    <row r="18" spans="1:18" x14ac:dyDescent="0.2">
      <c r="A18" t="str">
        <f>split!C20</f>
        <v>gridComm</v>
      </c>
      <c r="B18" s="36" t="str">
        <f>split!J20</f>
        <v>Low Price</v>
      </c>
      <c r="C18" s="36" t="str">
        <f>split!K20</f>
        <v>Superior Quality</v>
      </c>
      <c r="D18" s="36" t="str">
        <f>split!L20</f>
        <v/>
      </c>
      <c r="E18" s="36" t="str">
        <f>split!M20</f>
        <v>Geographic Presence</v>
      </c>
      <c r="F18" s="36" t="str">
        <f>split!N20</f>
        <v/>
      </c>
      <c r="G18" s="36" t="str">
        <f>split!Z20</f>
        <v>D, C, A, B</v>
      </c>
      <c r="H18" s="36"/>
      <c r="I18" s="36"/>
      <c r="J18" s="36"/>
      <c r="K18" s="36"/>
      <c r="L18" s="12" t="str">
        <f>split!AG20</f>
        <v/>
      </c>
      <c r="M18" s="8" t="str">
        <f>split!AH20</f>
        <v/>
      </c>
      <c r="N18" s="8" t="str">
        <f>split!AI20</f>
        <v/>
      </c>
      <c r="O18" s="8" t="str">
        <f>split!AJ20</f>
        <v>Business Dev</v>
      </c>
      <c r="P18" s="8" t="str">
        <f>split!AK20</f>
        <v>Marketing</v>
      </c>
      <c r="Q18" s="13" t="str">
        <f>split!AL20</f>
        <v/>
      </c>
      <c r="R18" s="63">
        <f>split!BE20</f>
        <v>3.4499999999999997</v>
      </c>
    </row>
    <row r="19" spans="1:18" ht="30" x14ac:dyDescent="0.2">
      <c r="A19" t="str">
        <f>split!C21</f>
        <v>Brisil Technologies Private Limited</v>
      </c>
      <c r="B19" s="36" t="str">
        <f>split!J21</f>
        <v/>
      </c>
      <c r="C19" s="36" t="str">
        <f>split!K21</f>
        <v/>
      </c>
      <c r="D19" s="36" t="str">
        <f>split!L21</f>
        <v>Distribution Leverage</v>
      </c>
      <c r="E19" s="36" t="str">
        <f>split!M21</f>
        <v>Geographic Presence</v>
      </c>
      <c r="F19" s="36" t="str">
        <f>split!N21</f>
        <v/>
      </c>
      <c r="G19" s="36" t="str">
        <f>split!Z21</f>
        <v>C,D,A,B</v>
      </c>
      <c r="H19" s="36"/>
      <c r="I19" s="36"/>
      <c r="J19" s="36"/>
      <c r="K19" s="36"/>
      <c r="L19" s="12" t="str">
        <f>split!AG21</f>
        <v/>
      </c>
      <c r="M19" s="8" t="str">
        <f>split!AH21</f>
        <v/>
      </c>
      <c r="N19" s="8" t="str">
        <f>split!AI21</f>
        <v/>
      </c>
      <c r="O19" s="8" t="str">
        <f>split!AJ21</f>
        <v>Business Dev</v>
      </c>
      <c r="P19" s="8" t="str">
        <f>split!AK21</f>
        <v>Marketing</v>
      </c>
      <c r="Q19" s="13" t="str">
        <f>split!AL21</f>
        <v/>
      </c>
      <c r="R19" s="63">
        <f>split!BE21</f>
        <v>3.1750000000000003</v>
      </c>
    </row>
    <row r="20" spans="1:18" x14ac:dyDescent="0.2">
      <c r="A20" t="str">
        <f>split!C22</f>
        <v>Go Plus</v>
      </c>
      <c r="B20" s="36" t="str">
        <f>split!J22</f>
        <v>Low Price</v>
      </c>
      <c r="C20" s="36" t="str">
        <f>split!K22</f>
        <v/>
      </c>
      <c r="D20" s="36" t="str">
        <f>split!L22</f>
        <v>Distribution Leverage</v>
      </c>
      <c r="E20" s="36" t="str">
        <f>split!M22</f>
        <v>Geographic Presence</v>
      </c>
      <c r="F20" s="36" t="str">
        <f>split!N22</f>
        <v/>
      </c>
      <c r="G20" s="36" t="str">
        <f>split!Z22</f>
        <v>cdab</v>
      </c>
      <c r="H20" s="36"/>
      <c r="I20" s="36"/>
      <c r="J20" s="36"/>
      <c r="K20" s="36"/>
      <c r="L20" s="12" t="str">
        <f>split!AG22</f>
        <v/>
      </c>
      <c r="M20" s="8" t="str">
        <f>split!AH22</f>
        <v/>
      </c>
      <c r="N20" s="8" t="str">
        <f>split!AI22</f>
        <v/>
      </c>
      <c r="O20" s="8" t="str">
        <f>split!AJ22</f>
        <v/>
      </c>
      <c r="P20" s="8" t="str">
        <f>split!AK22</f>
        <v/>
      </c>
      <c r="Q20" s="13" t="str">
        <f>split!AL22</f>
        <v>Cannot articulate their USP</v>
      </c>
      <c r="R20" s="63">
        <f>split!BE22</f>
        <v>1.9000000000000004</v>
      </c>
    </row>
    <row r="21" spans="1:18" ht="30" x14ac:dyDescent="0.2">
      <c r="A21" t="str">
        <f>split!C23</f>
        <v>Quickscrum</v>
      </c>
      <c r="B21" s="36" t="str">
        <f>split!J23</f>
        <v>Low Price</v>
      </c>
      <c r="C21" s="36" t="str">
        <f>split!K23</f>
        <v/>
      </c>
      <c r="D21" s="36" t="str">
        <f>split!L23</f>
        <v>Distribution Leverage</v>
      </c>
      <c r="E21" s="36" t="str">
        <f>split!M23</f>
        <v/>
      </c>
      <c r="F21" s="36" t="str">
        <f>split!N23</f>
        <v/>
      </c>
      <c r="G21" s="36" t="str">
        <f>split!Z23</f>
        <v>C, D, A, B</v>
      </c>
      <c r="H21" s="36"/>
      <c r="I21" s="36"/>
      <c r="J21" s="36"/>
      <c r="K21" s="36"/>
      <c r="L21" s="12" t="str">
        <f>split!AG23</f>
        <v/>
      </c>
      <c r="M21" s="8" t="str">
        <f>split!AH23</f>
        <v/>
      </c>
      <c r="N21" s="8" t="str">
        <f>split!AI23</f>
        <v/>
      </c>
      <c r="O21" s="8" t="str">
        <f>split!AJ23</f>
        <v/>
      </c>
      <c r="P21" s="8" t="str">
        <f>split!AK23</f>
        <v/>
      </c>
      <c r="Q21" s="13" t="str">
        <f>split!AL23</f>
        <v>No idea how to evaluate them</v>
      </c>
      <c r="R21" s="63">
        <f>split!BE23</f>
        <v>1.0750000000000002</v>
      </c>
    </row>
    <row r="22" spans="1:18" ht="30" x14ac:dyDescent="0.2">
      <c r="A22" t="str">
        <f>split!C24</f>
        <v>Sepio Products</v>
      </c>
      <c r="B22" s="36" t="str">
        <f>split!J24</f>
        <v/>
      </c>
      <c r="C22" s="36" t="str">
        <f>split!K24</f>
        <v/>
      </c>
      <c r="D22" s="36" t="str">
        <f>split!L24</f>
        <v>Distribution Leverage</v>
      </c>
      <c r="E22" s="36" t="str">
        <f>split!M24</f>
        <v>Geographic Presence</v>
      </c>
      <c r="F22" s="36" t="str">
        <f>split!N24</f>
        <v/>
      </c>
      <c r="G22" s="36" t="str">
        <f>split!Z24</f>
        <v>cdba</v>
      </c>
      <c r="H22" s="36"/>
      <c r="I22" s="36"/>
      <c r="J22" s="36"/>
      <c r="K22" s="36"/>
      <c r="L22" s="12" t="str">
        <f>split!AG24</f>
        <v/>
      </c>
      <c r="M22" s="8" t="str">
        <f>split!AH24</f>
        <v/>
      </c>
      <c r="N22" s="8" t="str">
        <f>split!AI24</f>
        <v/>
      </c>
      <c r="O22" s="8" t="str">
        <f>split!AJ24</f>
        <v>Business Dev</v>
      </c>
      <c r="P22" s="8" t="str">
        <f>split!AK24</f>
        <v/>
      </c>
      <c r="Q22" s="13" t="str">
        <f>split!AL24</f>
        <v/>
      </c>
      <c r="R22" s="63">
        <f>split!BE24</f>
        <v>3.5249999999999995</v>
      </c>
    </row>
    <row r="23" spans="1:18" ht="30" x14ac:dyDescent="0.2">
      <c r="A23" t="str">
        <f>split!C25</f>
        <v>Air Freight Bazaar</v>
      </c>
      <c r="B23" s="36" t="str">
        <f>split!J25</f>
        <v/>
      </c>
      <c r="C23" s="36" t="str">
        <f>split!K25</f>
        <v>Superior Quality</v>
      </c>
      <c r="D23" s="36" t="str">
        <f>split!L25</f>
        <v>Distribution Leverage</v>
      </c>
      <c r="E23" s="36" t="str">
        <f>split!M25</f>
        <v/>
      </c>
      <c r="F23" s="36" t="str">
        <f>split!N25</f>
        <v/>
      </c>
      <c r="G23" s="36" t="str">
        <f>split!Z25</f>
        <v>CDBA</v>
      </c>
      <c r="H23" s="36"/>
      <c r="I23" s="36"/>
      <c r="J23" s="36"/>
      <c r="K23" s="36"/>
      <c r="L23" s="12" t="str">
        <f>split!AG25</f>
        <v/>
      </c>
      <c r="M23" s="8" t="str">
        <f>split!AH25</f>
        <v/>
      </c>
      <c r="N23" s="8" t="str">
        <f>split!AI25</f>
        <v/>
      </c>
      <c r="O23" s="8" t="str">
        <f>split!AJ25</f>
        <v>Business Dev</v>
      </c>
      <c r="P23" s="8" t="str">
        <f>split!AK25</f>
        <v/>
      </c>
      <c r="Q23" s="13" t="str">
        <f>split!AL25</f>
        <v/>
      </c>
      <c r="R23" s="63">
        <f>split!BE25</f>
        <v>3.0249999999999999</v>
      </c>
    </row>
    <row r="24" spans="1:18" x14ac:dyDescent="0.2">
      <c r="A24" t="str">
        <f>split!C26</f>
        <v>Got It</v>
      </c>
      <c r="B24" s="36" t="str">
        <f>split!J26</f>
        <v/>
      </c>
      <c r="C24" s="36" t="str">
        <f>split!K26</f>
        <v/>
      </c>
      <c r="D24" s="36" t="str">
        <f>split!L26</f>
        <v>Distribution Leverage</v>
      </c>
      <c r="E24" s="36" t="str">
        <f>split!M26</f>
        <v>Geographic Presence</v>
      </c>
      <c r="F24" s="36" t="str">
        <f>split!N26</f>
        <v/>
      </c>
      <c r="G24" s="36" t="str">
        <f>split!Z26</f>
        <v>dcab</v>
      </c>
      <c r="H24" s="36"/>
      <c r="I24" s="36"/>
      <c r="J24" s="36"/>
      <c r="K24" s="36"/>
      <c r="L24" s="12" t="str">
        <f>split!AG26</f>
        <v/>
      </c>
      <c r="M24" s="8" t="str">
        <f>split!AH26</f>
        <v/>
      </c>
      <c r="N24" s="8" t="str">
        <f>split!AI26</f>
        <v/>
      </c>
      <c r="O24" s="8" t="str">
        <f>split!AJ26</f>
        <v/>
      </c>
      <c r="P24" s="8" t="str">
        <f>split!AK26</f>
        <v/>
      </c>
      <c r="Q24" s="13" t="str">
        <f>split!AL26</f>
        <v>Needs better story telling</v>
      </c>
      <c r="R24" s="63">
        <f>split!BE26</f>
        <v>3.5249999999999995</v>
      </c>
    </row>
    <row r="25" spans="1:18" ht="30" x14ac:dyDescent="0.2">
      <c r="A25" t="str">
        <f>split!C27</f>
        <v>MIFON</v>
      </c>
      <c r="B25" s="36" t="str">
        <f>split!J27</f>
        <v>Low Price</v>
      </c>
      <c r="C25" s="36" t="str">
        <f>split!K27</f>
        <v/>
      </c>
      <c r="D25" s="36" t="str">
        <f>split!L27</f>
        <v>Distribution Leverage</v>
      </c>
      <c r="E25" s="36" t="str">
        <f>split!M27</f>
        <v>Geographic Presence</v>
      </c>
      <c r="F25" s="36" t="str">
        <f>split!N27</f>
        <v/>
      </c>
      <c r="G25" s="36" t="str">
        <f>split!Z27</f>
        <v>cdba</v>
      </c>
      <c r="H25" s="36"/>
      <c r="I25" s="36"/>
      <c r="J25" s="36"/>
      <c r="K25" s="36"/>
      <c r="L25" s="12" t="str">
        <f>split!AG27</f>
        <v/>
      </c>
      <c r="M25" s="8" t="str">
        <f>split!AH27</f>
        <v/>
      </c>
      <c r="N25" s="8" t="str">
        <f>split!AI27</f>
        <v/>
      </c>
      <c r="O25" s="8" t="str">
        <f>split!AJ27</f>
        <v>Business Dev</v>
      </c>
      <c r="P25" s="8" t="str">
        <f>split!AK27</f>
        <v>Marketing</v>
      </c>
      <c r="Q25" s="13" t="str">
        <f>split!AL27</f>
        <v/>
      </c>
      <c r="R25" s="63">
        <f>split!BE27</f>
        <v>1.9000000000000004</v>
      </c>
    </row>
    <row r="26" spans="1:18" ht="30" x14ac:dyDescent="0.2">
      <c r="A26" t="str">
        <f>split!C28</f>
        <v>PHI</v>
      </c>
      <c r="B26" s="36" t="str">
        <f>split!J28</f>
        <v/>
      </c>
      <c r="C26" s="36" t="str">
        <f>split!K28</f>
        <v/>
      </c>
      <c r="D26" s="36" t="str">
        <f>split!L28</f>
        <v>Distribution Leverage</v>
      </c>
      <c r="E26" s="36" t="str">
        <f>split!M28</f>
        <v>Geographic Presence</v>
      </c>
      <c r="F26" s="36" t="str">
        <f>split!N28</f>
        <v/>
      </c>
      <c r="G26" s="36" t="str">
        <f>split!Z28</f>
        <v>cdba</v>
      </c>
      <c r="H26" s="36"/>
      <c r="I26" s="36"/>
      <c r="J26" s="36"/>
      <c r="K26" s="36"/>
      <c r="L26" s="12" t="str">
        <f>split!AG28</f>
        <v/>
      </c>
      <c r="M26" s="8" t="str">
        <f>split!AH28</f>
        <v/>
      </c>
      <c r="N26" s="8" t="str">
        <f>split!AI28</f>
        <v/>
      </c>
      <c r="O26" s="8" t="str">
        <f>split!AJ28</f>
        <v>Business Dev</v>
      </c>
      <c r="P26" s="8" t="str">
        <f>split!AK28</f>
        <v>Marketing</v>
      </c>
      <c r="Q26" s="13" t="str">
        <f>split!AL28</f>
        <v/>
      </c>
      <c r="R26" s="63">
        <f>split!BE28</f>
        <v>3.6</v>
      </c>
    </row>
    <row r="27" spans="1:18" ht="30" x14ac:dyDescent="0.2">
      <c r="A27" t="str">
        <f>split!C29</f>
        <v>HyperXchange</v>
      </c>
      <c r="B27" s="36" t="str">
        <f>split!J29</f>
        <v>Low Price</v>
      </c>
      <c r="C27" s="36" t="str">
        <f>split!K29</f>
        <v>Superior Quality</v>
      </c>
      <c r="D27" s="36" t="str">
        <f>split!L29</f>
        <v>Distribution Leverage</v>
      </c>
      <c r="E27" s="36" t="str">
        <f>split!M29</f>
        <v/>
      </c>
      <c r="F27" s="36" t="str">
        <f>split!N29</f>
        <v/>
      </c>
      <c r="G27" s="36" t="str">
        <f>split!Z29</f>
        <v>dcab</v>
      </c>
      <c r="H27" s="36"/>
      <c r="I27" s="36"/>
      <c r="J27" s="36"/>
      <c r="K27" s="36"/>
      <c r="L27" s="12" t="str">
        <f>split!AG29</f>
        <v/>
      </c>
      <c r="M27" s="8" t="str">
        <f>split!AH29</f>
        <v/>
      </c>
      <c r="N27" s="8" t="str">
        <f>split!AI29</f>
        <v/>
      </c>
      <c r="O27" s="8" t="str">
        <f>split!AJ29</f>
        <v>Business Dev</v>
      </c>
      <c r="P27" s="8" t="str">
        <f>split!AK29</f>
        <v>Marketing</v>
      </c>
      <c r="Q27" s="13" t="str">
        <f>split!AL29</f>
        <v/>
      </c>
      <c r="R27" s="63">
        <f>split!BE29</f>
        <v>2.75</v>
      </c>
    </row>
    <row r="28" spans="1:18" ht="30" x14ac:dyDescent="0.2">
      <c r="A28" t="str">
        <f>split!C30</f>
        <v>PriceMap</v>
      </c>
      <c r="B28" s="36" t="str">
        <f>split!J30</f>
        <v>Low Price</v>
      </c>
      <c r="C28" s="36" t="str">
        <f>split!K30</f>
        <v>Superior Quality</v>
      </c>
      <c r="D28" s="36" t="str">
        <f>split!L30</f>
        <v>Distribution Leverage</v>
      </c>
      <c r="E28" s="36" t="str">
        <f>split!M30</f>
        <v/>
      </c>
      <c r="F28" s="36" t="str">
        <f>split!N30</f>
        <v/>
      </c>
      <c r="G28" s="36" t="str">
        <f>split!Z30</f>
        <v>cdab</v>
      </c>
      <c r="H28" s="36"/>
      <c r="I28" s="36"/>
      <c r="J28" s="36"/>
      <c r="K28" s="36"/>
      <c r="L28" s="12" t="str">
        <f>split!AG30</f>
        <v/>
      </c>
      <c r="M28" s="8" t="str">
        <f>split!AH30</f>
        <v/>
      </c>
      <c r="N28" s="8" t="str">
        <f>split!AI30</f>
        <v/>
      </c>
      <c r="O28" s="8" t="str">
        <f>split!AJ30</f>
        <v>Business Dev</v>
      </c>
      <c r="P28" s="8" t="str">
        <f>split!AK30</f>
        <v>Marketing</v>
      </c>
      <c r="Q28" s="13" t="str">
        <f>split!AL30</f>
        <v/>
      </c>
      <c r="R28" s="63">
        <f>split!BE30</f>
        <v>3.0000000000000004</v>
      </c>
    </row>
    <row r="29" spans="1:18" x14ac:dyDescent="0.2">
      <c r="A29" t="str">
        <f>split!C31</f>
        <v>Tesseract Global Technologies Pvt Ltd</v>
      </c>
      <c r="B29" s="36" t="str">
        <f>split!J31</f>
        <v/>
      </c>
      <c r="C29" s="36" t="str">
        <f>split!K31</f>
        <v>Superior Quality</v>
      </c>
      <c r="D29" s="36" t="str">
        <f>split!L31</f>
        <v/>
      </c>
      <c r="E29" s="36" t="str">
        <f>split!M31</f>
        <v/>
      </c>
      <c r="F29" s="36" t="str">
        <f>split!N31</f>
        <v/>
      </c>
      <c r="G29" s="36" t="str">
        <f>split!Z31</f>
        <v>D, A, C, B</v>
      </c>
      <c r="H29" s="36"/>
      <c r="I29" s="36"/>
      <c r="J29" s="36"/>
      <c r="K29" s="36"/>
      <c r="L29" s="12" t="str">
        <f>split!AG31</f>
        <v/>
      </c>
      <c r="M29" s="8" t="str">
        <f>split!AH31</f>
        <v/>
      </c>
      <c r="N29" s="8" t="str">
        <f>split!AI31</f>
        <v/>
      </c>
      <c r="O29" s="8" t="str">
        <f>split!AJ31</f>
        <v/>
      </c>
      <c r="P29" s="8" t="str">
        <f>split!AK31</f>
        <v>Marketing</v>
      </c>
      <c r="Q29" s="13" t="str">
        <f>split!AL31</f>
        <v/>
      </c>
      <c r="R29" s="63">
        <f>split!BE31</f>
        <v>1.9250000000000003</v>
      </c>
    </row>
    <row r="30" spans="1:18" ht="30" x14ac:dyDescent="0.2">
      <c r="A30" t="str">
        <f>split!C32</f>
        <v>Pilot Automotive Labs</v>
      </c>
      <c r="B30" s="36" t="str">
        <f>split!J32</f>
        <v>Low Price</v>
      </c>
      <c r="C30" s="36" t="str">
        <f>split!K32</f>
        <v>Superior Quality</v>
      </c>
      <c r="D30" s="36" t="str">
        <f>split!L32</f>
        <v/>
      </c>
      <c r="E30" s="36" t="str">
        <f>split!M32</f>
        <v/>
      </c>
      <c r="F30" s="36" t="str">
        <f>split!N32</f>
        <v/>
      </c>
      <c r="G30" s="36" t="str">
        <f>split!Z32</f>
        <v>D, A, B, C</v>
      </c>
      <c r="H30" s="36"/>
      <c r="I30" s="36"/>
      <c r="J30" s="36"/>
      <c r="K30" s="36"/>
      <c r="L30" s="12" t="str">
        <f>split!AG32</f>
        <v/>
      </c>
      <c r="M30" s="8" t="str">
        <f>split!AH32</f>
        <v/>
      </c>
      <c r="N30" s="8" t="str">
        <f>split!AI32</f>
        <v/>
      </c>
      <c r="O30" s="8" t="str">
        <f>split!AJ32</f>
        <v>Business Dev</v>
      </c>
      <c r="P30" s="8" t="str">
        <f>split!AK32</f>
        <v/>
      </c>
      <c r="Q30" s="13" t="str">
        <f>split!AL32</f>
        <v/>
      </c>
      <c r="R30" s="63">
        <f>split!BE32</f>
        <v>1.8250000000000002</v>
      </c>
    </row>
    <row r="31" spans="1:18" x14ac:dyDescent="0.2">
      <c r="A31" t="str">
        <f>split!C33</f>
        <v>EmotionReader</v>
      </c>
      <c r="B31" s="36" t="str">
        <f>split!J33</f>
        <v/>
      </c>
      <c r="C31" s="36" t="str">
        <f>split!K33</f>
        <v>Superior Quality</v>
      </c>
      <c r="D31" s="36" t="str">
        <f>split!L33</f>
        <v>Distribution Leverage</v>
      </c>
      <c r="E31" s="36" t="str">
        <f>split!M33</f>
        <v/>
      </c>
      <c r="F31" s="36" t="str">
        <f>split!N33</f>
        <v/>
      </c>
      <c r="G31" s="36" t="str">
        <f>split!Z33</f>
        <v>D, A, C, B</v>
      </c>
      <c r="H31" s="36"/>
      <c r="I31" s="36"/>
      <c r="J31" s="36"/>
      <c r="K31" s="36"/>
      <c r="L31" s="12" t="str">
        <f>split!AG33</f>
        <v/>
      </c>
      <c r="M31" s="8" t="str">
        <f>split!AH33</f>
        <v/>
      </c>
      <c r="N31" s="8" t="str">
        <f>split!AI33</f>
        <v/>
      </c>
      <c r="O31" s="8" t="str">
        <f>split!AJ33</f>
        <v/>
      </c>
      <c r="P31" s="8" t="str">
        <f>split!AK33</f>
        <v>Marketing</v>
      </c>
      <c r="Q31" s="13" t="str">
        <f>split!AL33</f>
        <v/>
      </c>
      <c r="R31" s="63">
        <f>split!BE33</f>
        <v>2.5499999999999998</v>
      </c>
    </row>
    <row r="32" spans="1:18" ht="30" x14ac:dyDescent="0.2">
      <c r="A32" t="str">
        <f>split!C34</f>
        <v>Solarite Technologies Pte. Ltd.</v>
      </c>
      <c r="B32" s="36" t="str">
        <f>split!J34</f>
        <v/>
      </c>
      <c r="C32" s="36" t="str">
        <f>split!K34</f>
        <v>Superior Quality</v>
      </c>
      <c r="D32" s="36" t="str">
        <f>split!L34</f>
        <v>Distribution Leverage</v>
      </c>
      <c r="E32" s="36" t="str">
        <f>split!M34</f>
        <v/>
      </c>
      <c r="F32" s="36" t="str">
        <f>split!N34</f>
        <v/>
      </c>
      <c r="G32" s="36" t="str">
        <f>split!Z34</f>
        <v>C, A, D, B</v>
      </c>
      <c r="H32" s="36"/>
      <c r="I32" s="36"/>
      <c r="J32" s="36"/>
      <c r="K32" s="36"/>
      <c r="L32" s="12" t="str">
        <f>split!AG34</f>
        <v/>
      </c>
      <c r="M32" s="8" t="str">
        <f>split!AH34</f>
        <v/>
      </c>
      <c r="N32" s="8" t="str">
        <f>split!AI34</f>
        <v/>
      </c>
      <c r="O32" s="8" t="str">
        <f>split!AJ34</f>
        <v>Business Dev</v>
      </c>
      <c r="P32" s="8" t="str">
        <f>split!AK34</f>
        <v/>
      </c>
      <c r="Q32" s="13" t="str">
        <f>split!AL34</f>
        <v/>
      </c>
      <c r="R32" s="63">
        <f>split!BE34</f>
        <v>2.15</v>
      </c>
    </row>
    <row r="33" spans="1:18" ht="45" x14ac:dyDescent="0.2">
      <c r="A33" t="str">
        <f>split!C35</f>
        <v>Velox Network Pte Ltd</v>
      </c>
      <c r="B33" s="36" t="str">
        <f>split!J35</f>
        <v>Low Price</v>
      </c>
      <c r="C33" s="36" t="str">
        <f>split!K35</f>
        <v>Superior Quality</v>
      </c>
      <c r="D33" s="36" t="str">
        <f>split!L35</f>
        <v>Distribution Leverage</v>
      </c>
      <c r="E33" s="36" t="str">
        <f>split!M35</f>
        <v/>
      </c>
      <c r="F33" s="36" t="str">
        <f>split!N35</f>
        <v/>
      </c>
      <c r="G33" s="36" t="str">
        <f>split!Z35</f>
        <v>D, A, B, C</v>
      </c>
      <c r="H33" s="36"/>
      <c r="I33" s="36"/>
      <c r="J33" s="36"/>
      <c r="K33" s="36"/>
      <c r="L33" s="12" t="str">
        <f>split!AG35</f>
        <v>Lack of complementary Co-Founder</v>
      </c>
      <c r="M33" s="8" t="str">
        <f>split!AH35</f>
        <v/>
      </c>
      <c r="N33" s="8" t="str">
        <f>split!AI35</f>
        <v/>
      </c>
      <c r="O33" s="8" t="str">
        <f>split!AJ35</f>
        <v>Business Dev</v>
      </c>
      <c r="P33" s="8" t="str">
        <f>split!AK35</f>
        <v/>
      </c>
      <c r="Q33" s="13" t="str">
        <f>split!AL35</f>
        <v/>
      </c>
      <c r="R33" s="63">
        <f>split!BE35</f>
        <v>2.5000000000000004</v>
      </c>
    </row>
    <row r="34" spans="1:18" ht="45" x14ac:dyDescent="0.2">
      <c r="A34" t="str">
        <f>split!C36</f>
        <v>GroSum</v>
      </c>
      <c r="B34" s="36" t="str">
        <f>split!J36</f>
        <v>Low Price</v>
      </c>
      <c r="C34" s="36" t="str">
        <f>split!K36</f>
        <v>Superior Quality</v>
      </c>
      <c r="D34" s="36" t="str">
        <f>split!L36</f>
        <v>Distribution Leverage</v>
      </c>
      <c r="E34" s="36" t="str">
        <f>split!M36</f>
        <v>Geographic Presence</v>
      </c>
      <c r="F34" s="36" t="str">
        <f>split!N36</f>
        <v/>
      </c>
      <c r="G34" s="36" t="str">
        <f>split!Z36</f>
        <v>C, D, B, A</v>
      </c>
      <c r="H34" s="36"/>
      <c r="I34" s="36"/>
      <c r="J34" s="36"/>
      <c r="K34" s="36"/>
      <c r="L34" s="12" t="str">
        <f>split!AG36</f>
        <v>Lack of complementary Co-Founder</v>
      </c>
      <c r="M34" s="8" t="str">
        <f>split!AH36</f>
        <v/>
      </c>
      <c r="N34" s="8" t="str">
        <f>split!AI36</f>
        <v/>
      </c>
      <c r="O34" s="8" t="str">
        <f>split!AJ36</f>
        <v>Business Dev</v>
      </c>
      <c r="P34" s="8" t="str">
        <f>split!AK36</f>
        <v>Marketing</v>
      </c>
      <c r="Q34" s="13" t="str">
        <f>split!AL36</f>
        <v/>
      </c>
      <c r="R34" s="63">
        <f>split!BE36</f>
        <v>1.75</v>
      </c>
    </row>
    <row r="35" spans="1:18" x14ac:dyDescent="0.2">
      <c r="A35" t="str">
        <f>split!C37</f>
        <v>Juno Clinic</v>
      </c>
      <c r="B35" s="36" t="str">
        <f>split!J37</f>
        <v/>
      </c>
      <c r="C35" s="36" t="str">
        <f>split!K37</f>
        <v>Superior Quality</v>
      </c>
      <c r="D35" s="36" t="str">
        <f>split!L37</f>
        <v/>
      </c>
      <c r="E35" s="36" t="str">
        <f>split!M37</f>
        <v/>
      </c>
      <c r="F35" s="36" t="str">
        <f>split!N37</f>
        <v/>
      </c>
      <c r="G35" s="36" t="str">
        <f>split!Z37</f>
        <v>C, D, B, A</v>
      </c>
      <c r="H35" s="36"/>
      <c r="I35" s="36"/>
      <c r="J35" s="36"/>
      <c r="K35" s="36"/>
      <c r="L35" s="12" t="str">
        <f>split!AG37</f>
        <v/>
      </c>
      <c r="M35" s="8" t="str">
        <f>split!AH37</f>
        <v/>
      </c>
      <c r="N35" s="8" t="str">
        <f>split!AI37</f>
        <v/>
      </c>
      <c r="O35" s="8" t="str">
        <f>split!AJ37</f>
        <v/>
      </c>
      <c r="P35" s="8" t="str">
        <f>split!AK37</f>
        <v/>
      </c>
      <c r="Q35" s="13" t="str">
        <f>split!AL37</f>
        <v>Customer Success</v>
      </c>
      <c r="R35" s="63">
        <f>split!BE37</f>
        <v>3.5500000000000003</v>
      </c>
    </row>
    <row r="36" spans="1:18" x14ac:dyDescent="0.2">
      <c r="A36" t="str">
        <f>split!C38</f>
        <v>forBinary</v>
      </c>
      <c r="B36" s="36" t="str">
        <f>split!J38</f>
        <v>Low Price</v>
      </c>
      <c r="C36" s="36" t="str">
        <f>split!K38</f>
        <v>Superior Quality</v>
      </c>
      <c r="D36" s="36" t="str">
        <f>split!L38</f>
        <v>Distribution Leverage</v>
      </c>
      <c r="E36" s="36" t="str">
        <f>split!M38</f>
        <v>Geographic Presence</v>
      </c>
      <c r="F36" s="36" t="str">
        <f>split!N38</f>
        <v/>
      </c>
      <c r="G36" s="36" t="str">
        <f>split!Z38</f>
        <v>C, D, B, A</v>
      </c>
      <c r="H36" s="36"/>
      <c r="I36" s="36"/>
      <c r="J36" s="36"/>
      <c r="K36" s="36"/>
      <c r="L36" s="12" t="str">
        <f>split!AG38</f>
        <v/>
      </c>
      <c r="M36" s="8" t="str">
        <f>split!AH38</f>
        <v/>
      </c>
      <c r="N36" s="8" t="str">
        <f>split!AI38</f>
        <v/>
      </c>
      <c r="O36" s="8" t="str">
        <f>split!AJ38</f>
        <v/>
      </c>
      <c r="P36" s="8" t="str">
        <f>split!AK38</f>
        <v/>
      </c>
      <c r="Q36" s="13" t="str">
        <f>split!AL38</f>
        <v>Need a leader in Customer Success</v>
      </c>
      <c r="R36" s="63">
        <f>split!BE38</f>
        <v>2.75</v>
      </c>
    </row>
    <row r="37" spans="1:18" ht="45" x14ac:dyDescent="0.2">
      <c r="A37" t="str">
        <f>split!C39</f>
        <v>Canopy Power Pte. Ltd.</v>
      </c>
      <c r="B37" s="36" t="str">
        <f>split!J39</f>
        <v/>
      </c>
      <c r="C37" s="36" t="str">
        <f>split!K39</f>
        <v>Superior Quality</v>
      </c>
      <c r="D37" s="36" t="str">
        <f>split!L39</f>
        <v/>
      </c>
      <c r="E37" s="36" t="str">
        <f>split!M39</f>
        <v/>
      </c>
      <c r="F37" s="36" t="str">
        <f>split!N39</f>
        <v/>
      </c>
      <c r="G37" s="36" t="str">
        <f>split!Z39</f>
        <v>C, D, B, A</v>
      </c>
      <c r="H37" s="36"/>
      <c r="I37" s="36"/>
      <c r="J37" s="36"/>
      <c r="K37" s="36"/>
      <c r="L37" s="12" t="str">
        <f>split!AG39</f>
        <v/>
      </c>
      <c r="M37" s="8" t="str">
        <f>split!AH39</f>
        <v>No Tech Leadership</v>
      </c>
      <c r="N37" s="8" t="str">
        <f>split!AI39</f>
        <v/>
      </c>
      <c r="O37" s="8" t="str">
        <f>split!AJ39</f>
        <v/>
      </c>
      <c r="P37" s="8" t="str">
        <f>split!AK39</f>
        <v/>
      </c>
      <c r="Q37" s="13" t="str">
        <f>split!AL39</f>
        <v/>
      </c>
      <c r="R37" s="63">
        <f>split!BE39</f>
        <v>2.2999999999999998</v>
      </c>
    </row>
    <row r="38" spans="1:18" x14ac:dyDescent="0.2">
      <c r="A38" t="str">
        <f>split!C40</f>
        <v>GetPY Analytics</v>
      </c>
      <c r="B38" s="36" t="str">
        <f>split!J40</f>
        <v/>
      </c>
      <c r="C38" s="36" t="str">
        <f>split!K40</f>
        <v/>
      </c>
      <c r="D38" s="36" t="str">
        <f>split!L40</f>
        <v>Distribution Leverage</v>
      </c>
      <c r="E38" s="36" t="str">
        <f>split!M40</f>
        <v/>
      </c>
      <c r="F38" s="36" t="str">
        <f>split!N40</f>
        <v/>
      </c>
      <c r="G38" s="36" t="str">
        <f>split!Z40</f>
        <v>C, D, B, A</v>
      </c>
      <c r="H38" s="36"/>
      <c r="I38" s="36"/>
      <c r="J38" s="36"/>
      <c r="K38" s="36"/>
      <c r="L38" s="12" t="str">
        <f>split!AG40</f>
        <v/>
      </c>
      <c r="M38" s="8" t="str">
        <f>split!AH40</f>
        <v/>
      </c>
      <c r="N38" s="8" t="str">
        <f>split!AI40</f>
        <v/>
      </c>
      <c r="O38" s="8" t="str">
        <f>split!AJ40</f>
        <v/>
      </c>
      <c r="P38" s="8" t="str">
        <f>split!AK40</f>
        <v/>
      </c>
      <c r="Q38" s="13" t="str">
        <f>split!AL40</f>
        <v>Customer Success</v>
      </c>
      <c r="R38" s="63">
        <f>split!BE40</f>
        <v>2.0750000000000002</v>
      </c>
    </row>
    <row r="39" spans="1:18" ht="30" x14ac:dyDescent="0.2">
      <c r="A39" t="str">
        <f>split!C41</f>
        <v>HeartSmart</v>
      </c>
      <c r="B39" s="36" t="str">
        <f>split!J41</f>
        <v>Low Price</v>
      </c>
      <c r="C39" s="36" t="str">
        <f>split!K41</f>
        <v>Superior Quality</v>
      </c>
      <c r="D39" s="36" t="str">
        <f>split!L41</f>
        <v>Distribution Leverage</v>
      </c>
      <c r="E39" s="36" t="str">
        <f>split!M41</f>
        <v>Geographic Presence</v>
      </c>
      <c r="F39" s="36" t="str">
        <f>split!N41</f>
        <v/>
      </c>
      <c r="G39" s="36" t="str">
        <f>split!Z41</f>
        <v>D, C, B, A</v>
      </c>
      <c r="H39" s="36"/>
      <c r="I39" s="36"/>
      <c r="J39" s="36"/>
      <c r="K39" s="36"/>
      <c r="L39" s="12" t="str">
        <f>split!AG41</f>
        <v/>
      </c>
      <c r="M39" s="8" t="str">
        <f>split!AH41</f>
        <v/>
      </c>
      <c r="N39" s="8" t="str">
        <f>split!AI41</f>
        <v/>
      </c>
      <c r="O39" s="8" t="str">
        <f>split!AJ41</f>
        <v>Business Dev</v>
      </c>
      <c r="P39" s="8" t="str">
        <f>split!AK41</f>
        <v>Marketing</v>
      </c>
      <c r="Q39" s="13" t="str">
        <f>split!AL41</f>
        <v/>
      </c>
      <c r="R39" s="63">
        <f>split!BE41</f>
        <v>1.6750000000000003</v>
      </c>
    </row>
    <row r="40" spans="1:18" x14ac:dyDescent="0.2">
      <c r="A40" t="str">
        <f>split!C42</f>
        <v>OhPhish Technologies Private Limited</v>
      </c>
      <c r="B40" s="36" t="str">
        <f>split!J42</f>
        <v/>
      </c>
      <c r="C40" s="36" t="str">
        <f>split!K42</f>
        <v>Superior Quality</v>
      </c>
      <c r="D40" s="36" t="str">
        <f>split!L42</f>
        <v>Distribution Leverage</v>
      </c>
      <c r="E40" s="36" t="str">
        <f>split!M42</f>
        <v/>
      </c>
      <c r="F40" s="36" t="str">
        <f>split!N42</f>
        <v/>
      </c>
      <c r="G40" s="36" t="str">
        <f>split!Z42</f>
        <v>D,C,A,B</v>
      </c>
      <c r="H40" s="36"/>
      <c r="I40" s="36"/>
      <c r="J40" s="36"/>
      <c r="K40" s="36"/>
      <c r="L40" s="12" t="str">
        <f>split!AG42</f>
        <v/>
      </c>
      <c r="M40" s="8" t="str">
        <f>split!AH42</f>
        <v/>
      </c>
      <c r="N40" s="8" t="str">
        <f>split!AI42</f>
        <v/>
      </c>
      <c r="O40" s="8" t="str">
        <f>split!AJ42</f>
        <v/>
      </c>
      <c r="P40" s="8" t="str">
        <f>split!AK42</f>
        <v/>
      </c>
      <c r="Q40" s="13" t="str">
        <f>split!AL42</f>
        <v>Customer Success</v>
      </c>
      <c r="R40" s="63">
        <f>split!BE42</f>
        <v>2.6749999999999998</v>
      </c>
    </row>
    <row r="41" spans="1:18" x14ac:dyDescent="0.2">
      <c r="A41" t="str">
        <f>split!C43</f>
        <v>Luminociti Networks</v>
      </c>
      <c r="B41" s="36" t="str">
        <f>split!J43</f>
        <v/>
      </c>
      <c r="C41" s="36" t="str">
        <f>split!K43</f>
        <v>Superior Quality</v>
      </c>
      <c r="D41" s="36" t="str">
        <f>split!L43</f>
        <v>Distribution Leverage</v>
      </c>
      <c r="E41" s="36" t="str">
        <f>split!M43</f>
        <v>Geographic Presence</v>
      </c>
      <c r="F41" s="36" t="str">
        <f>split!N43</f>
        <v/>
      </c>
      <c r="G41" s="36" t="str">
        <f>split!Z43</f>
        <v>C, D, A, B</v>
      </c>
      <c r="H41" s="36"/>
      <c r="I41" s="36"/>
      <c r="J41" s="36"/>
      <c r="K41" s="36"/>
      <c r="L41" s="12" t="str">
        <f>split!AG43</f>
        <v/>
      </c>
      <c r="M41" s="8" t="str">
        <f>split!AH43</f>
        <v/>
      </c>
      <c r="N41" s="8" t="str">
        <f>split!AI43</f>
        <v/>
      </c>
      <c r="O41" s="8" t="str">
        <f>split!AJ43</f>
        <v/>
      </c>
      <c r="P41" s="8" t="str">
        <f>split!AK43</f>
        <v/>
      </c>
      <c r="Q41" s="13" t="str">
        <f>split!AL43</f>
        <v>Monetisation/Revenue Strategy</v>
      </c>
      <c r="R41" s="63">
        <f>split!BE43</f>
        <v>2.0250000000000004</v>
      </c>
    </row>
    <row r="42" spans="1:18" x14ac:dyDescent="0.2">
      <c r="A42" t="str">
        <f>split!C44</f>
        <v>Singapore E-Business Pte Ltd</v>
      </c>
      <c r="B42" s="36" t="str">
        <f>split!J44</f>
        <v/>
      </c>
      <c r="C42" s="36" t="str">
        <f>split!K44</f>
        <v/>
      </c>
      <c r="D42" s="36" t="str">
        <f>split!L44</f>
        <v>Distribution Leverage</v>
      </c>
      <c r="E42" s="36" t="str">
        <f>split!M44</f>
        <v/>
      </c>
      <c r="F42" s="36" t="str">
        <f>split!N44</f>
        <v/>
      </c>
      <c r="G42" s="36" t="str">
        <f>split!Z44</f>
        <v>C, D, B, A</v>
      </c>
      <c r="H42" s="36"/>
      <c r="I42" s="36"/>
      <c r="J42" s="36"/>
      <c r="K42" s="36"/>
      <c r="L42" s="12" t="str">
        <f>split!AG44</f>
        <v/>
      </c>
      <c r="M42" s="8" t="str">
        <f>split!AH44</f>
        <v/>
      </c>
      <c r="N42" s="8" t="str">
        <f>split!AI44</f>
        <v/>
      </c>
      <c r="O42" s="8" t="str">
        <f>split!AJ44</f>
        <v/>
      </c>
      <c r="P42" s="8" t="str">
        <f>split!AK44</f>
        <v/>
      </c>
      <c r="Q42" s="13" t="str">
        <f>split!AL44</f>
        <v>none</v>
      </c>
      <c r="R42" s="63">
        <f>split!BE44</f>
        <v>3.7</v>
      </c>
    </row>
    <row r="43" spans="1:18" x14ac:dyDescent="0.2">
      <c r="A43" t="str">
        <f>split!C45</f>
        <v>Medinfi Healthcare Pvt Ltd</v>
      </c>
      <c r="B43" s="36" t="str">
        <f>split!J45</f>
        <v/>
      </c>
      <c r="C43" s="36" t="str">
        <f>split!K45</f>
        <v>Superior Quality</v>
      </c>
      <c r="D43" s="36" t="str">
        <f>split!L45</f>
        <v>Distribution Leverage</v>
      </c>
      <c r="E43" s="36" t="str">
        <f>split!M45</f>
        <v/>
      </c>
      <c r="F43" s="36" t="str">
        <f>split!N45</f>
        <v/>
      </c>
      <c r="G43" s="36" t="str">
        <f>split!Z45</f>
        <v>D, B, C, A</v>
      </c>
      <c r="H43" s="36"/>
      <c r="I43" s="36"/>
      <c r="J43" s="36"/>
      <c r="K43" s="36"/>
      <c r="L43" s="12" t="str">
        <f>split!AG45</f>
        <v/>
      </c>
      <c r="M43" s="8" t="str">
        <f>split!AH45</f>
        <v/>
      </c>
      <c r="N43" s="8" t="str">
        <f>split!AI45</f>
        <v/>
      </c>
      <c r="O43" s="8" t="str">
        <f>split!AJ45</f>
        <v/>
      </c>
      <c r="P43" s="8" t="str">
        <f>split!AK45</f>
        <v/>
      </c>
      <c r="Q43" s="13" t="str">
        <f>split!AL45</f>
        <v>Financial Discipline</v>
      </c>
      <c r="R43" s="63">
        <f>split!BE45</f>
        <v>1.9000000000000001</v>
      </c>
    </row>
    <row r="44" spans="1:18" x14ac:dyDescent="0.2">
      <c r="A44" t="str">
        <f>split!C46</f>
        <v>SmartClean Technologies Pte Ltd</v>
      </c>
      <c r="B44" s="36" t="str">
        <f>split!J46</f>
        <v/>
      </c>
      <c r="C44" s="36" t="str">
        <f>split!K46</f>
        <v>Superior Quality</v>
      </c>
      <c r="D44" s="36" t="str">
        <f>split!L46</f>
        <v>Distribution Leverage</v>
      </c>
      <c r="E44" s="36" t="str">
        <f>split!M46</f>
        <v/>
      </c>
      <c r="F44" s="36" t="str">
        <f>split!N46</f>
        <v/>
      </c>
      <c r="G44" s="36" t="str">
        <f>split!Z46</f>
        <v>D, C, A, B</v>
      </c>
      <c r="H44" s="36"/>
      <c r="I44" s="36"/>
      <c r="J44" s="36"/>
      <c r="K44" s="36"/>
      <c r="L44" s="12" t="str">
        <f>split!AG46</f>
        <v/>
      </c>
      <c r="M44" s="8" t="str">
        <f>split!AH46</f>
        <v/>
      </c>
      <c r="N44" s="8" t="str">
        <f>split!AI46</f>
        <v/>
      </c>
      <c r="O44" s="8" t="str">
        <f>split!AJ46</f>
        <v/>
      </c>
      <c r="P44" s="8" t="str">
        <f>split!AK46</f>
        <v/>
      </c>
      <c r="Q44" s="13" t="str">
        <f>split!AL46</f>
        <v>Customer Success</v>
      </c>
      <c r="R44" s="63">
        <f>split!BE46</f>
        <v>2.4750000000000001</v>
      </c>
    </row>
    <row r="45" spans="1:18" ht="45" x14ac:dyDescent="0.2">
      <c r="A45" t="str">
        <f>split!C47</f>
        <v>Blonk</v>
      </c>
      <c r="B45" s="36" t="str">
        <f>split!J47</f>
        <v/>
      </c>
      <c r="C45" s="36" t="str">
        <f>split!K47</f>
        <v>Superior Quality</v>
      </c>
      <c r="D45" s="36" t="str">
        <f>split!L47</f>
        <v>Distribution Leverage</v>
      </c>
      <c r="E45" s="36" t="str">
        <f>split!M47</f>
        <v>Geographic Presence</v>
      </c>
      <c r="F45" s="36" t="str">
        <f>split!N47</f>
        <v/>
      </c>
      <c r="G45" s="36" t="str">
        <f>split!Z47</f>
        <v>D, C, B, A</v>
      </c>
      <c r="H45" s="36"/>
      <c r="I45" s="36"/>
      <c r="J45" s="36"/>
      <c r="K45" s="36"/>
      <c r="L45" s="12" t="str">
        <f>split!AG47</f>
        <v/>
      </c>
      <c r="M45" s="8" t="str">
        <f>split!AH47</f>
        <v>No Tech Leadership</v>
      </c>
      <c r="N45" s="8" t="str">
        <f>split!AI47</f>
        <v>Quality of Developers</v>
      </c>
      <c r="O45" s="8" t="str">
        <f>split!AJ47</f>
        <v/>
      </c>
      <c r="P45" s="8" t="str">
        <f>split!AK47</f>
        <v/>
      </c>
      <c r="Q45" s="13" t="str">
        <f>split!AL47</f>
        <v/>
      </c>
      <c r="R45" s="63">
        <f>split!BE47</f>
        <v>2.4</v>
      </c>
    </row>
    <row r="46" spans="1:18" ht="45" x14ac:dyDescent="0.2">
      <c r="A46" t="str">
        <f>split!C48</f>
        <v>Eunimart Crossborder Pte Ltd</v>
      </c>
      <c r="B46" s="36" t="str">
        <f>split!J48</f>
        <v>Low Price</v>
      </c>
      <c r="C46" s="36" t="str">
        <f>split!K48</f>
        <v>Superior Quality</v>
      </c>
      <c r="D46" s="36" t="str">
        <f>split!L48</f>
        <v>Distribution Leverage</v>
      </c>
      <c r="E46" s="36" t="str">
        <f>split!M48</f>
        <v/>
      </c>
      <c r="F46" s="36" t="str">
        <f>split!N48</f>
        <v/>
      </c>
      <c r="G46" s="36" t="str">
        <f>split!Z48</f>
        <v>a,c,d,b</v>
      </c>
      <c r="H46" s="36"/>
      <c r="I46" s="36"/>
      <c r="J46" s="36"/>
      <c r="K46" s="36"/>
      <c r="L46" s="12" t="str">
        <f>split!AG48</f>
        <v/>
      </c>
      <c r="M46" s="8" t="str">
        <f>split!AH48</f>
        <v>No Tech Leadership</v>
      </c>
      <c r="N46" s="8" t="str">
        <f>split!AI48</f>
        <v>Quality of Developers</v>
      </c>
      <c r="O46" s="8" t="str">
        <f>split!AJ48</f>
        <v/>
      </c>
      <c r="P46" s="8" t="str">
        <f>split!AK48</f>
        <v/>
      </c>
      <c r="Q46" s="13" t="str">
        <f>split!AL48</f>
        <v/>
      </c>
      <c r="R46" s="63">
        <f>split!BE48</f>
        <v>3.125</v>
      </c>
    </row>
    <row r="47" spans="1:18" ht="30" x14ac:dyDescent="0.2">
      <c r="A47" t="str">
        <f>split!C49</f>
        <v>Invento Robotics</v>
      </c>
      <c r="B47" s="36" t="str">
        <f>split!J49</f>
        <v/>
      </c>
      <c r="C47" s="36" t="str">
        <f>split!K49</f>
        <v>Superior Quality</v>
      </c>
      <c r="D47" s="36" t="str">
        <f>split!L49</f>
        <v>Distribution Leverage</v>
      </c>
      <c r="E47" s="36" t="str">
        <f>split!M49</f>
        <v>Geographic Presence</v>
      </c>
      <c r="F47" s="36" t="str">
        <f>split!N49</f>
        <v/>
      </c>
      <c r="G47" s="36" t="str">
        <f>split!Z49</f>
        <v>b,d,c,a</v>
      </c>
      <c r="H47" s="36"/>
      <c r="I47" s="36"/>
      <c r="J47" s="36"/>
      <c r="K47" s="36"/>
      <c r="L47" s="12" t="str">
        <f>split!AG49</f>
        <v/>
      </c>
      <c r="M47" s="8" t="str">
        <f>split!AH49</f>
        <v/>
      </c>
      <c r="N47" s="8" t="str">
        <f>split!AI49</f>
        <v/>
      </c>
      <c r="O47" s="8" t="str">
        <f>split!AJ49</f>
        <v>Business Dev</v>
      </c>
      <c r="P47" s="8" t="str">
        <f>split!AK49</f>
        <v/>
      </c>
      <c r="Q47" s="13" t="str">
        <f>split!AL49</f>
        <v/>
      </c>
      <c r="R47" s="63">
        <f>split!BE49</f>
        <v>2.4000000000000004</v>
      </c>
    </row>
    <row r="48" spans="1:18" ht="30" x14ac:dyDescent="0.2">
      <c r="A48" t="str">
        <f>split!C50</f>
        <v>Bank2grow.com</v>
      </c>
      <c r="B48" s="36" t="str">
        <f>split!J50</f>
        <v/>
      </c>
      <c r="C48" s="36" t="str">
        <f>split!K50</f>
        <v/>
      </c>
      <c r="D48" s="36" t="str">
        <f>split!L50</f>
        <v>Distribution Leverage</v>
      </c>
      <c r="E48" s="36" t="str">
        <f>split!M50</f>
        <v/>
      </c>
      <c r="F48" s="36" t="str">
        <f>split!N50</f>
        <v>deep understanding of regional mkt</v>
      </c>
      <c r="G48" s="36" t="str">
        <f>split!Z50</f>
        <v>b,c,d,a</v>
      </c>
      <c r="H48" s="36"/>
      <c r="I48" s="36"/>
      <c r="J48" s="36"/>
      <c r="K48" s="36"/>
      <c r="L48" s="12" t="str">
        <f>split!AG50</f>
        <v/>
      </c>
      <c r="M48" s="8" t="str">
        <f>split!AH50</f>
        <v/>
      </c>
      <c r="N48" s="8" t="str">
        <f>split!AI50</f>
        <v/>
      </c>
      <c r="O48" s="8" t="str">
        <f>split!AJ50</f>
        <v>Business Dev</v>
      </c>
      <c r="P48" s="8" t="str">
        <f>split!AK50</f>
        <v>Marketing</v>
      </c>
      <c r="Q48" s="13" t="str">
        <f>split!AL50</f>
        <v/>
      </c>
      <c r="R48" s="63">
        <f>split!BE50</f>
        <v>1.9</v>
      </c>
    </row>
    <row r="49" spans="1:18" ht="30" x14ac:dyDescent="0.2">
      <c r="A49" t="str">
        <f>split!C51</f>
        <v>BlobCity, Inc</v>
      </c>
      <c r="B49" s="36" t="str">
        <f>split!J51</f>
        <v/>
      </c>
      <c r="C49" s="36" t="str">
        <f>split!K51</f>
        <v>Superior Quality</v>
      </c>
      <c r="D49" s="36" t="str">
        <f>split!L51</f>
        <v/>
      </c>
      <c r="E49" s="36" t="str">
        <f>split!M51</f>
        <v/>
      </c>
      <c r="F49" s="36" t="str">
        <f>split!N51</f>
        <v/>
      </c>
      <c r="G49" s="36" t="str">
        <f>split!Z51</f>
        <v>b,c,a,d</v>
      </c>
      <c r="H49" s="36"/>
      <c r="I49" s="36"/>
      <c r="J49" s="36"/>
      <c r="K49" s="36"/>
      <c r="L49" s="12" t="str">
        <f>split!AG51</f>
        <v/>
      </c>
      <c r="M49" s="8" t="str">
        <f>split!AH51</f>
        <v/>
      </c>
      <c r="N49" s="8" t="str">
        <f>split!AI51</f>
        <v/>
      </c>
      <c r="O49" s="8" t="str">
        <f>split!AJ51</f>
        <v>Business Dev</v>
      </c>
      <c r="P49" s="8" t="str">
        <f>split!AK51</f>
        <v/>
      </c>
      <c r="Q49" s="13" t="str">
        <f>split!AL51</f>
        <v/>
      </c>
      <c r="R49" s="63">
        <f>split!BE51</f>
        <v>1.8000000000000003</v>
      </c>
    </row>
    <row r="50" spans="1:18" ht="30" x14ac:dyDescent="0.2">
      <c r="A50" t="str">
        <f>split!C52</f>
        <v>Drones Tech Lab</v>
      </c>
      <c r="B50" s="36" t="str">
        <f>split!J52</f>
        <v/>
      </c>
      <c r="C50" s="36" t="str">
        <f>split!K52</f>
        <v>Superior Quality</v>
      </c>
      <c r="D50" s="36" t="str">
        <f>split!L52</f>
        <v>Distribution Leverage</v>
      </c>
      <c r="E50" s="36" t="str">
        <f>split!M52</f>
        <v/>
      </c>
      <c r="F50" s="36" t="str">
        <f>split!N52</f>
        <v/>
      </c>
      <c r="G50" s="36" t="str">
        <f>split!Z52</f>
        <v>b,c,a,d</v>
      </c>
      <c r="H50" s="36"/>
      <c r="I50" s="36"/>
      <c r="J50" s="36"/>
      <c r="K50" s="36"/>
      <c r="L50" s="12" t="str">
        <f>split!AG52</f>
        <v/>
      </c>
      <c r="M50" s="8" t="str">
        <f>split!AH52</f>
        <v/>
      </c>
      <c r="N50" s="8" t="str">
        <f>split!AI52</f>
        <v/>
      </c>
      <c r="O50" s="8" t="str">
        <f>split!AJ52</f>
        <v>Business Dev</v>
      </c>
      <c r="P50" s="8" t="str">
        <f>split!AK52</f>
        <v>Marketing</v>
      </c>
      <c r="Q50" s="13" t="str">
        <f>split!AL52</f>
        <v/>
      </c>
      <c r="R50" s="63">
        <f>split!BE52</f>
        <v>1.6000000000000003</v>
      </c>
    </row>
    <row r="51" spans="1:18" ht="45" x14ac:dyDescent="0.2">
      <c r="A51" t="str">
        <f>split!C53</f>
        <v>Limitless</v>
      </c>
      <c r="B51" s="36" t="str">
        <f>split!J53</f>
        <v>Low Price</v>
      </c>
      <c r="C51" s="36" t="str">
        <f>split!K53</f>
        <v/>
      </c>
      <c r="D51" s="36" t="str">
        <f>split!L53</f>
        <v>Distribution Leverage</v>
      </c>
      <c r="E51" s="36" t="str">
        <f>split!M53</f>
        <v/>
      </c>
      <c r="F51" s="36" t="str">
        <f>split!N53</f>
        <v/>
      </c>
      <c r="G51" s="36" t="str">
        <f>split!Z53</f>
        <v>c,b,a,d</v>
      </c>
      <c r="H51" s="36"/>
      <c r="I51" s="36"/>
      <c r="J51" s="36"/>
      <c r="K51" s="36"/>
      <c r="L51" s="12" t="str">
        <f>split!AG53</f>
        <v/>
      </c>
      <c r="M51" s="8" t="str">
        <f>split!AH53</f>
        <v>No Tech Leadership</v>
      </c>
      <c r="N51" s="8" t="str">
        <f>split!AI53</f>
        <v/>
      </c>
      <c r="O51" s="8" t="str">
        <f>split!AJ53</f>
        <v>Business Dev</v>
      </c>
      <c r="P51" s="8" t="str">
        <f>split!AK53</f>
        <v/>
      </c>
      <c r="Q51" s="13" t="str">
        <f>split!AL53</f>
        <v/>
      </c>
      <c r="R51" s="63">
        <f>split!BE53</f>
        <v>1.8</v>
      </c>
    </row>
    <row r="52" spans="1:18" ht="45" x14ac:dyDescent="0.2">
      <c r="A52" t="str">
        <f>split!C54</f>
        <v>Kenyt.ai</v>
      </c>
      <c r="B52" s="36" t="str">
        <f>split!J54</f>
        <v/>
      </c>
      <c r="C52" s="36" t="str">
        <f>split!K54</f>
        <v>Superior Quality</v>
      </c>
      <c r="D52" s="36" t="str">
        <f>split!L54</f>
        <v>Distribution Leverage</v>
      </c>
      <c r="E52" s="36" t="str">
        <f>split!M54</f>
        <v/>
      </c>
      <c r="F52" s="36" t="str">
        <f>split!N54</f>
        <v/>
      </c>
      <c r="G52" s="36" t="str">
        <f>split!Z54</f>
        <v>c,b,a,d</v>
      </c>
      <c r="H52" s="36"/>
      <c r="I52" s="36"/>
      <c r="J52" s="36"/>
      <c r="K52" s="36"/>
      <c r="L52" s="12" t="str">
        <f>split!AG54</f>
        <v/>
      </c>
      <c r="M52" s="8" t="str">
        <f>split!AH54</f>
        <v>No Tech Leadership</v>
      </c>
      <c r="N52" s="8" t="str">
        <f>split!AI54</f>
        <v/>
      </c>
      <c r="O52" s="8" t="str">
        <f>split!AJ54</f>
        <v>Business Dev</v>
      </c>
      <c r="P52" s="8" t="str">
        <f>split!AK54</f>
        <v/>
      </c>
      <c r="Q52" s="13" t="str">
        <f>split!AL54</f>
        <v/>
      </c>
      <c r="R52" s="63">
        <f>split!BE54</f>
        <v>1.6500000000000001</v>
      </c>
    </row>
    <row r="53" spans="1:18" ht="45" x14ac:dyDescent="0.2">
      <c r="A53" t="str">
        <f>split!C55</f>
        <v>Pingal Technologies Pvt Limited</v>
      </c>
      <c r="B53" s="36" t="str">
        <f>split!J55</f>
        <v/>
      </c>
      <c r="C53" s="36" t="str">
        <f>split!K55</f>
        <v>Superior Quality</v>
      </c>
      <c r="D53" s="36" t="str">
        <f>split!L55</f>
        <v/>
      </c>
      <c r="E53" s="36" t="str">
        <f>split!M55</f>
        <v>Geographic Presence</v>
      </c>
      <c r="F53" s="36" t="str">
        <f>split!N55</f>
        <v/>
      </c>
      <c r="G53" s="36" t="str">
        <f>split!Z55</f>
        <v>c,b,a,d</v>
      </c>
      <c r="H53" s="36"/>
      <c r="I53" s="36"/>
      <c r="J53" s="36"/>
      <c r="K53" s="36"/>
      <c r="L53" s="12" t="str">
        <f>split!AG55</f>
        <v/>
      </c>
      <c r="M53" s="8" t="str">
        <f>split!AH55</f>
        <v>No Tech Leadership</v>
      </c>
      <c r="N53" s="8" t="str">
        <f>split!AI55</f>
        <v>Quality of Developers</v>
      </c>
      <c r="O53" s="8" t="str">
        <f>split!AJ55</f>
        <v/>
      </c>
      <c r="P53" s="8" t="str">
        <f>split!AK55</f>
        <v/>
      </c>
      <c r="Q53" s="13" t="str">
        <f>split!AL55</f>
        <v/>
      </c>
      <c r="R53" s="63">
        <f>split!BE55</f>
        <v>1.325</v>
      </c>
    </row>
    <row r="54" spans="1:18" x14ac:dyDescent="0.2">
      <c r="A54" t="str">
        <f>split!C56</f>
        <v>Hashprep</v>
      </c>
      <c r="B54" s="36" t="str">
        <f>split!J56</f>
        <v/>
      </c>
      <c r="C54" s="36" t="str">
        <f>split!K56</f>
        <v/>
      </c>
      <c r="D54" s="36" t="str">
        <f>split!L56</f>
        <v/>
      </c>
      <c r="E54" s="36" t="str">
        <f>split!M56</f>
        <v/>
      </c>
      <c r="F54" s="36" t="str">
        <f>split!N56</f>
        <v>first they have to proof that their system really improves test scores and reduces drop out rates</v>
      </c>
      <c r="G54" s="36" t="str">
        <f>split!Z56</f>
        <v>C</v>
      </c>
      <c r="H54" s="36"/>
      <c r="I54" s="36"/>
      <c r="J54" s="36"/>
      <c r="K54" s="36"/>
      <c r="L54" s="12" t="str">
        <f>split!AG56</f>
        <v/>
      </c>
      <c r="M54" s="8" t="str">
        <f>split!AH56</f>
        <v/>
      </c>
      <c r="N54" s="8" t="str">
        <f>split!AI56</f>
        <v/>
      </c>
      <c r="O54" s="8" t="str">
        <f>split!AJ56</f>
        <v/>
      </c>
      <c r="P54" s="8" t="str">
        <f>split!AK56</f>
        <v/>
      </c>
      <c r="Q54" s="13" t="str">
        <f>split!AL56</f>
        <v>no training expert</v>
      </c>
      <c r="R54" s="63">
        <f>split!BE56</f>
        <v>2.2250000000000005</v>
      </c>
    </row>
    <row r="55" spans="1:18" x14ac:dyDescent="0.2">
      <c r="A55" t="str">
        <f>split!C57</f>
        <v>Triputhao</v>
      </c>
      <c r="B55" s="36" t="str">
        <f>split!J57</f>
        <v/>
      </c>
      <c r="C55" s="36" t="str">
        <f>split!K57</f>
        <v/>
      </c>
      <c r="D55" s="36" t="str">
        <f>split!L57</f>
        <v/>
      </c>
      <c r="E55" s="36" t="str">
        <f>split!M57</f>
        <v/>
      </c>
      <c r="F55" s="36" t="str">
        <f>split!N57</f>
        <v>getting a lot of cab drivers and agents on the site</v>
      </c>
      <c r="G55" s="36" t="str">
        <f>split!Z57</f>
        <v>A with another provider coming into the market</v>
      </c>
      <c r="H55" s="36"/>
      <c r="I55" s="36"/>
      <c r="J55" s="36"/>
      <c r="K55" s="36"/>
      <c r="L55" s="12" t="str">
        <f>split!AG57</f>
        <v/>
      </c>
      <c r="M55" s="8" t="str">
        <f>split!AH57</f>
        <v/>
      </c>
      <c r="N55" s="8" t="str">
        <f>split!AI57</f>
        <v/>
      </c>
      <c r="O55" s="8" t="str">
        <f>split!AJ57</f>
        <v/>
      </c>
      <c r="P55" s="8" t="str">
        <f>split!AK57</f>
        <v/>
      </c>
      <c r="Q55" s="13" t="str">
        <f>split!AL57</f>
        <v>managing cost of aquisition</v>
      </c>
      <c r="R55" s="63">
        <f>split!BE57</f>
        <v>2.6750000000000003</v>
      </c>
    </row>
    <row r="56" spans="1:18" x14ac:dyDescent="0.2">
      <c r="A56" t="str">
        <f>split!C58</f>
        <v>Fittree</v>
      </c>
      <c r="B56" s="36" t="str">
        <f>split!J58</f>
        <v/>
      </c>
      <c r="C56" s="36" t="str">
        <f>split!K58</f>
        <v>Superior Quality</v>
      </c>
      <c r="D56" s="36" t="str">
        <f>split!L58</f>
        <v/>
      </c>
      <c r="E56" s="36" t="str">
        <f>split!M58</f>
        <v/>
      </c>
      <c r="F56" s="36" t="str">
        <f>split!N58</f>
        <v/>
      </c>
      <c r="G56" s="36" t="str">
        <f>split!Z58</f>
        <v>C and D</v>
      </c>
      <c r="H56" s="36"/>
      <c r="I56" s="36"/>
      <c r="J56" s="36"/>
      <c r="K56" s="36"/>
      <c r="L56" s="12" t="str">
        <f>split!AG58</f>
        <v/>
      </c>
      <c r="M56" s="8" t="str">
        <f>split!AH58</f>
        <v/>
      </c>
      <c r="N56" s="8" t="str">
        <f>split!AI58</f>
        <v/>
      </c>
      <c r="O56" s="8" t="str">
        <f>split!AJ58</f>
        <v/>
      </c>
      <c r="P56" s="8" t="str">
        <f>split!AK58</f>
        <v/>
      </c>
      <c r="Q56" s="13" t="str">
        <f>split!AL58</f>
        <v xml:space="preserve">potentially finance </v>
      </c>
      <c r="R56" s="63">
        <f>split!BE58</f>
        <v>2.9</v>
      </c>
    </row>
    <row r="57" spans="1:18" x14ac:dyDescent="0.2">
      <c r="A57" t="str">
        <f>split!C59</f>
        <v>Discount monkey</v>
      </c>
      <c r="B57" s="36" t="str">
        <f>split!J59</f>
        <v/>
      </c>
      <c r="C57" s="36" t="str">
        <f>split!K59</f>
        <v/>
      </c>
      <c r="D57" s="36" t="str">
        <f>split!L59</f>
        <v/>
      </c>
      <c r="E57" s="36" t="str">
        <f>split!M59</f>
        <v/>
      </c>
      <c r="F57" s="36" t="str">
        <f>split!N59</f>
        <v>getting as many brands/retailer on the platform and then users to download the APP</v>
      </c>
      <c r="G57" s="36" t="str">
        <f>split!Z59</f>
        <v>B</v>
      </c>
      <c r="H57" s="36"/>
      <c r="I57" s="36"/>
      <c r="J57" s="36"/>
      <c r="K57" s="36"/>
      <c r="L57" s="12" t="str">
        <f>split!AG59</f>
        <v/>
      </c>
      <c r="M57" s="8" t="str">
        <f>split!AH59</f>
        <v/>
      </c>
      <c r="N57" s="8" t="str">
        <f>split!AI59</f>
        <v/>
      </c>
      <c r="O57" s="8" t="str">
        <f>split!AJ59</f>
        <v/>
      </c>
      <c r="P57" s="8" t="str">
        <f>split!AK59</f>
        <v>Marketing</v>
      </c>
      <c r="Q57" s="13" t="str">
        <f>split!AL59</f>
        <v/>
      </c>
      <c r="R57" s="63">
        <f>split!BE59</f>
        <v>2.125</v>
      </c>
    </row>
    <row r="58" spans="1:18" x14ac:dyDescent="0.2">
      <c r="A58" t="str">
        <f>split!C60</f>
        <v>Superfan</v>
      </c>
      <c r="B58" s="36" t="str">
        <f>split!J60</f>
        <v/>
      </c>
      <c r="C58" s="36" t="str">
        <f>split!K60</f>
        <v/>
      </c>
      <c r="D58" s="36" t="str">
        <f>split!L60</f>
        <v/>
      </c>
      <c r="E58" s="36" t="str">
        <f>split!M60</f>
        <v/>
      </c>
      <c r="F58" s="36" t="str">
        <f>split!N60</f>
        <v>getting lots of business to sign up on platform</v>
      </c>
      <c r="G58" s="36" t="str">
        <f>split!Z60</f>
        <v>D</v>
      </c>
      <c r="H58" s="36"/>
      <c r="I58" s="36"/>
      <c r="J58" s="36"/>
      <c r="K58" s="36"/>
      <c r="L58" s="12" t="str">
        <f>split!AG60</f>
        <v/>
      </c>
      <c r="M58" s="8" t="str">
        <f>split!AH60</f>
        <v/>
      </c>
      <c r="N58" s="8" t="str">
        <f>split!AI60</f>
        <v/>
      </c>
      <c r="O58" s="8" t="str">
        <f>split!AJ60</f>
        <v/>
      </c>
      <c r="P58" s="8" t="str">
        <f>split!AK60</f>
        <v/>
      </c>
      <c r="Q58" s="13" t="str">
        <f>split!AL60</f>
        <v>business strategy</v>
      </c>
      <c r="R58" s="63">
        <f>split!BE60</f>
        <v>2.2250000000000001</v>
      </c>
    </row>
    <row r="59" spans="1:18" x14ac:dyDescent="0.2">
      <c r="A59" t="str">
        <f>split!C61</f>
        <v>Repup</v>
      </c>
      <c r="B59" s="36" t="str">
        <f>split!J61</f>
        <v/>
      </c>
      <c r="C59" s="36" t="str">
        <f>split!K61</f>
        <v/>
      </c>
      <c r="D59" s="36" t="str">
        <f>split!L61</f>
        <v>Distribution Leverage</v>
      </c>
      <c r="E59" s="36" t="str">
        <f>split!M61</f>
        <v/>
      </c>
      <c r="F59" s="36" t="str">
        <f>split!N61</f>
        <v/>
      </c>
      <c r="G59" s="36" t="str">
        <f>split!Z61</f>
        <v>c</v>
      </c>
      <c r="H59" s="36"/>
      <c r="I59" s="36"/>
      <c r="J59" s="36"/>
      <c r="K59" s="36"/>
      <c r="L59" s="12" t="str">
        <f>split!AG61</f>
        <v/>
      </c>
      <c r="M59" s="8" t="str">
        <f>split!AH61</f>
        <v/>
      </c>
      <c r="N59" s="8" t="str">
        <f>split!AI61</f>
        <v/>
      </c>
      <c r="O59" s="8" t="str">
        <f>split!AJ61</f>
        <v/>
      </c>
      <c r="P59" s="8" t="str">
        <f>split!AK61</f>
        <v/>
      </c>
      <c r="Q59" s="13" t="str">
        <f>split!AL61</f>
        <v>none for my knowledge</v>
      </c>
      <c r="R59" s="63">
        <f>split!BE61</f>
        <v>3.5500000000000007</v>
      </c>
    </row>
    <row r="60" spans="1:18" ht="30" x14ac:dyDescent="0.2">
      <c r="A60" t="str">
        <f>split!C62</f>
        <v>CoPro</v>
      </c>
      <c r="B60" s="36" t="str">
        <f>split!J62</f>
        <v/>
      </c>
      <c r="C60" s="36" t="str">
        <f>split!K62</f>
        <v/>
      </c>
      <c r="D60" s="36" t="str">
        <f>split!L62</f>
        <v/>
      </c>
      <c r="E60" s="36" t="str">
        <f>split!M62</f>
        <v/>
      </c>
      <c r="F60" s="36" t="str">
        <f>split!N62</f>
        <v>sign up of relevant start ups and influencers</v>
      </c>
      <c r="G60" s="36" t="str">
        <f>split!Z62</f>
        <v>D</v>
      </c>
      <c r="H60" s="36"/>
      <c r="I60" s="36"/>
      <c r="J60" s="36"/>
      <c r="K60" s="36"/>
      <c r="L60" s="12" t="str">
        <f>split!AG62</f>
        <v/>
      </c>
      <c r="M60" s="8" t="str">
        <f>split!AH62</f>
        <v/>
      </c>
      <c r="N60" s="8" t="str">
        <f>split!AI62</f>
        <v/>
      </c>
      <c r="O60" s="8" t="str">
        <f>split!AJ62</f>
        <v>Business Dev</v>
      </c>
      <c r="P60" s="8" t="str">
        <f>split!AK62</f>
        <v/>
      </c>
      <c r="Q60" s="13" t="str">
        <f>split!AL62</f>
        <v/>
      </c>
      <c r="R60" s="63">
        <f>split!BE62</f>
        <v>2.3250000000000002</v>
      </c>
    </row>
    <row r="61" spans="1:18" x14ac:dyDescent="0.2">
      <c r="A61" t="str">
        <f>split!C63</f>
        <v>BlueLotus360</v>
      </c>
      <c r="B61" s="36" t="str">
        <f>split!J63</f>
        <v/>
      </c>
      <c r="C61" s="36" t="str">
        <f>split!K63</f>
        <v/>
      </c>
      <c r="D61" s="36" t="str">
        <f>split!L63</f>
        <v>Distribution Leverage</v>
      </c>
      <c r="E61" s="36" t="str">
        <f>split!M63</f>
        <v/>
      </c>
      <c r="F61" s="36" t="str">
        <f>split!N63</f>
        <v>getting more clients and building success stories</v>
      </c>
      <c r="G61" s="36" t="str">
        <f>split!Z63</f>
        <v>C,D,A</v>
      </c>
      <c r="H61" s="36"/>
      <c r="I61" s="36"/>
      <c r="J61" s="36"/>
      <c r="K61" s="36"/>
      <c r="L61" s="12" t="str">
        <f>split!AG63</f>
        <v/>
      </c>
      <c r="M61" s="8" t="str">
        <f>split!AH63</f>
        <v/>
      </c>
      <c r="N61" s="8" t="str">
        <f>split!AI63</f>
        <v/>
      </c>
      <c r="O61" s="8" t="str">
        <f>split!AJ63</f>
        <v/>
      </c>
      <c r="P61" s="8" t="str">
        <f>split!AK63</f>
        <v/>
      </c>
      <c r="Q61" s="13" t="str">
        <f>split!AL63</f>
        <v>B2B mentor</v>
      </c>
      <c r="R61" s="63">
        <f>split!BE63</f>
        <v>3.0249999999999999</v>
      </c>
    </row>
    <row r="62" spans="1:18" x14ac:dyDescent="0.2">
      <c r="A62" t="str">
        <f>split!C64</f>
        <v>Onspon</v>
      </c>
      <c r="B62" s="36" t="str">
        <f>split!J64</f>
        <v/>
      </c>
      <c r="C62" s="36" t="str">
        <f>split!K64</f>
        <v/>
      </c>
      <c r="D62" s="36" t="str">
        <f>split!L64</f>
        <v>Distribution Leverage</v>
      </c>
      <c r="E62" s="36" t="str">
        <f>split!M64</f>
        <v/>
      </c>
      <c r="F62" s="36" t="str">
        <f>split!N64</f>
        <v>getting as many brands and events listed</v>
      </c>
      <c r="G62" s="36" t="str">
        <f>split!Z64</f>
        <v>C,B(market trends more) and how brands see the importance of sponsorships</v>
      </c>
      <c r="H62" s="36"/>
      <c r="I62" s="36"/>
      <c r="J62" s="36"/>
      <c r="K62" s="36"/>
      <c r="L62" s="12" t="str">
        <f>split!AG64</f>
        <v/>
      </c>
      <c r="M62" s="8" t="str">
        <f>split!AH64</f>
        <v/>
      </c>
      <c r="N62" s="8" t="str">
        <f>split!AI64</f>
        <v/>
      </c>
      <c r="O62" s="8" t="str">
        <f>split!AJ64</f>
        <v/>
      </c>
      <c r="P62" s="8" t="str">
        <f>split!AK64</f>
        <v/>
      </c>
      <c r="Q62" s="13" t="str">
        <f>split!AL64</f>
        <v>enterprise sales person</v>
      </c>
      <c r="R62" s="63">
        <f>split!BE64</f>
        <v>2.875</v>
      </c>
    </row>
    <row r="63" spans="1:18" x14ac:dyDescent="0.2">
      <c r="A63" t="str">
        <f>split!C65</f>
        <v>Brightfox learning</v>
      </c>
      <c r="B63" s="36" t="str">
        <f>split!J65</f>
        <v/>
      </c>
      <c r="C63" s="36" t="str">
        <f>split!K65</f>
        <v/>
      </c>
      <c r="D63" s="36" t="str">
        <f>split!L65</f>
        <v>Distribution Leverage</v>
      </c>
      <c r="E63" s="36" t="str">
        <f>split!M65</f>
        <v/>
      </c>
      <c r="F63" s="36" t="str">
        <f>split!N65</f>
        <v/>
      </c>
      <c r="G63" s="36" t="str">
        <f>split!Z65</f>
        <v>C, D</v>
      </c>
      <c r="H63" s="36"/>
      <c r="I63" s="36"/>
      <c r="J63" s="36"/>
      <c r="K63" s="36"/>
      <c r="L63" s="12" t="str">
        <f>split!AG65</f>
        <v/>
      </c>
      <c r="M63" s="8" t="str">
        <f>split!AH65</f>
        <v/>
      </c>
      <c r="N63" s="8" t="str">
        <f>split!AI65</f>
        <v/>
      </c>
      <c r="O63" s="8" t="str">
        <f>split!AJ65</f>
        <v/>
      </c>
      <c r="P63" s="8" t="str">
        <f>split!AK65</f>
        <v>Marketing</v>
      </c>
      <c r="Q63" s="13" t="str">
        <f>split!AL65</f>
        <v>sales</v>
      </c>
      <c r="R63" s="63">
        <f>split!BE65</f>
        <v>1.7750000000000001</v>
      </c>
    </row>
    <row r="64" spans="1:18" ht="30" x14ac:dyDescent="0.2">
      <c r="A64" t="str">
        <f>split!C66</f>
        <v>Cheqqme</v>
      </c>
      <c r="B64" s="36" t="str">
        <f>split!J66</f>
        <v/>
      </c>
      <c r="C64" s="36" t="str">
        <f>split!K66</f>
        <v/>
      </c>
      <c r="D64" s="36" t="str">
        <f>split!L66</f>
        <v/>
      </c>
      <c r="E64" s="36" t="str">
        <f>split!M66</f>
        <v/>
      </c>
      <c r="F64" s="36" t="str">
        <f>split!N66</f>
        <v>get lots of customer signed as well as consumers</v>
      </c>
      <c r="G64" s="36" t="str">
        <f>split!Z66</f>
        <v>B,C</v>
      </c>
      <c r="H64" s="36"/>
      <c r="I64" s="36"/>
      <c r="J64" s="36"/>
      <c r="K64" s="36"/>
      <c r="L64" s="12" t="str">
        <f>split!AG66</f>
        <v/>
      </c>
      <c r="M64" s="8" t="str">
        <f>split!AH66</f>
        <v/>
      </c>
      <c r="N64" s="8" t="str">
        <f>split!AI66</f>
        <v/>
      </c>
      <c r="O64" s="8" t="str">
        <f>split!AJ66</f>
        <v>Business Dev</v>
      </c>
      <c r="P64" s="8" t="str">
        <f>split!AK66</f>
        <v>Marketing</v>
      </c>
      <c r="Q64" s="13" t="str">
        <f>split!AL66</f>
        <v/>
      </c>
      <c r="R64" s="63">
        <f>split!BE66</f>
        <v>2.4749999999999996</v>
      </c>
    </row>
    <row r="65" spans="1:18" x14ac:dyDescent="0.2">
      <c r="A65" t="str">
        <f>split!C67</f>
        <v>101 career</v>
      </c>
      <c r="B65" s="36" t="str">
        <f>split!J67</f>
        <v/>
      </c>
      <c r="C65" s="36" t="str">
        <f>split!K67</f>
        <v/>
      </c>
      <c r="D65" s="36" t="str">
        <f>split!L67</f>
        <v/>
      </c>
      <c r="E65" s="36" t="str">
        <f>split!M67</f>
        <v/>
      </c>
      <c r="F65" s="36" t="str">
        <f>split!N67</f>
        <v>engaging evaluations and adding value to teenagers to find the right career path</v>
      </c>
      <c r="G65" s="36" t="str">
        <f>split!Z67</f>
        <v>B,C</v>
      </c>
      <c r="H65" s="36"/>
      <c r="I65" s="36"/>
      <c r="J65" s="36"/>
      <c r="K65" s="36"/>
      <c r="L65" s="12" t="str">
        <f>split!AG67</f>
        <v/>
      </c>
      <c r="M65" s="8" t="str">
        <f>split!AH67</f>
        <v/>
      </c>
      <c r="N65" s="8" t="str">
        <f>split!AI67</f>
        <v/>
      </c>
      <c r="O65" s="8" t="str">
        <f>split!AJ67</f>
        <v/>
      </c>
      <c r="P65" s="8" t="str">
        <f>split!AK67</f>
        <v/>
      </c>
      <c r="Q65" s="13" t="str">
        <f>split!AL67</f>
        <v>none obvious</v>
      </c>
      <c r="R65" s="63">
        <f>split!BE67</f>
        <v>2.8500000000000005</v>
      </c>
    </row>
    <row r="66" spans="1:18" x14ac:dyDescent="0.2">
      <c r="A66" t="str">
        <f>split!C68</f>
        <v>popular chips</v>
      </c>
      <c r="B66" s="36" t="str">
        <f>split!J68</f>
        <v/>
      </c>
      <c r="C66" s="36" t="str">
        <f>split!K68</f>
        <v/>
      </c>
      <c r="D66" s="36" t="str">
        <f>split!L68</f>
        <v/>
      </c>
      <c r="E66" s="36" t="str">
        <f>split!M68</f>
        <v/>
      </c>
      <c r="F66" s="36" t="str">
        <f>split!N68</f>
        <v>fast growth to establish themselves</v>
      </c>
      <c r="G66" s="36" t="str">
        <f>split!Z68</f>
        <v>D,C</v>
      </c>
      <c r="H66" s="36"/>
      <c r="I66" s="36"/>
      <c r="J66" s="36"/>
      <c r="K66" s="36"/>
      <c r="L66" s="12" t="str">
        <f>split!AG68</f>
        <v/>
      </c>
      <c r="M66" s="8" t="str">
        <f>split!AH68</f>
        <v/>
      </c>
      <c r="N66" s="8" t="str">
        <f>split!AI68</f>
        <v/>
      </c>
      <c r="O66" s="8" t="str">
        <f>split!AJ68</f>
        <v/>
      </c>
      <c r="P66" s="8" t="str">
        <f>split!AK68</f>
        <v/>
      </c>
      <c r="Q66" s="13" t="str">
        <f>split!AL68</f>
        <v>none</v>
      </c>
    </row>
    <row r="67" spans="1:18" x14ac:dyDescent="0.2">
      <c r="A67" t="str">
        <f>split!C69</f>
        <v>Astra IT, INC - Czar Securities</v>
      </c>
      <c r="B67" s="36" t="str">
        <f>split!J69</f>
        <v/>
      </c>
      <c r="C67" s="36" t="str">
        <f>split!K69</f>
        <v>Superior Quality</v>
      </c>
      <c r="D67" s="36" t="str">
        <f>split!L69</f>
        <v/>
      </c>
      <c r="E67" s="36" t="str">
        <f>split!M69</f>
        <v/>
      </c>
      <c r="F67" s="36" t="str">
        <f>split!N69</f>
        <v/>
      </c>
      <c r="G67" s="36" t="str">
        <f>split!Z69</f>
        <v>D, C, A, B</v>
      </c>
      <c r="H67" s="36"/>
      <c r="I67" s="36"/>
      <c r="J67" s="36"/>
      <c r="K67" s="36"/>
      <c r="L67" s="12" t="str">
        <f>split!AG69</f>
        <v/>
      </c>
      <c r="M67" s="8" t="str">
        <f>split!AH69</f>
        <v/>
      </c>
      <c r="N67" s="8" t="str">
        <f>split!AI69</f>
        <v/>
      </c>
      <c r="O67" s="8" t="str">
        <f>split!AJ69</f>
        <v/>
      </c>
      <c r="P67" s="8" t="str">
        <f>split!AK69</f>
        <v>Marketing</v>
      </c>
      <c r="Q67" s="13" t="str">
        <f>split!AL69</f>
        <v/>
      </c>
    </row>
    <row r="68" spans="1:18" x14ac:dyDescent="0.2">
      <c r="A68" t="str">
        <f>split!C70</f>
        <v>Sherpa Funds Technology</v>
      </c>
      <c r="B68" s="36" t="str">
        <f>split!J70</f>
        <v/>
      </c>
      <c r="C68" s="36" t="str">
        <f>split!K70</f>
        <v>Superior Quality</v>
      </c>
      <c r="D68" s="36" t="str">
        <f>split!L70</f>
        <v/>
      </c>
      <c r="E68" s="36" t="str">
        <f>split!M70</f>
        <v/>
      </c>
      <c r="F68" s="36" t="str">
        <f>split!N70</f>
        <v/>
      </c>
      <c r="G68" s="36" t="str">
        <f>split!Z70</f>
        <v>C, A, B, D</v>
      </c>
      <c r="H68" s="36"/>
      <c r="I68" s="36"/>
      <c r="J68" s="36"/>
      <c r="K68" s="36"/>
      <c r="L68" s="12" t="str">
        <f>split!AG70</f>
        <v/>
      </c>
      <c r="M68" s="8" t="str">
        <f>split!AH70</f>
        <v/>
      </c>
      <c r="N68" s="8" t="str">
        <f>split!AI70</f>
        <v/>
      </c>
      <c r="O68" s="8" t="str">
        <f>split!AJ70</f>
        <v/>
      </c>
      <c r="P68" s="8" t="str">
        <f>split!AK70</f>
        <v>Marketing</v>
      </c>
      <c r="Q68" s="13" t="str">
        <f>split!AL70</f>
        <v/>
      </c>
    </row>
    <row r="69" spans="1:18" x14ac:dyDescent="0.2">
      <c r="A69">
        <f>split!C71</f>
        <v>0</v>
      </c>
      <c r="B69" s="36">
        <f>split!J71</f>
        <v>0</v>
      </c>
      <c r="C69" s="36">
        <f>split!K71</f>
        <v>0</v>
      </c>
      <c r="D69" s="36">
        <f>split!L71</f>
        <v>0</v>
      </c>
      <c r="E69" s="36">
        <f>split!M71</f>
        <v>0</v>
      </c>
      <c r="F69" s="36">
        <f>split!N71</f>
        <v>0</v>
      </c>
      <c r="G69" s="36">
        <f>split!Z71</f>
        <v>0</v>
      </c>
      <c r="H69" s="36"/>
      <c r="I69" s="36"/>
      <c r="J69" s="36"/>
      <c r="K69" s="36"/>
      <c r="L69" s="12">
        <f>split!AG71</f>
        <v>0</v>
      </c>
      <c r="M69" s="8">
        <f>split!AH71</f>
        <v>0</v>
      </c>
      <c r="N69" s="8">
        <f>split!AI71</f>
        <v>0</v>
      </c>
      <c r="O69" s="8">
        <f>split!AJ71</f>
        <v>0</v>
      </c>
      <c r="P69" s="8">
        <f>split!AK71</f>
        <v>0</v>
      </c>
      <c r="Q69" s="13">
        <f>split!AL71</f>
        <v>0</v>
      </c>
    </row>
    <row r="70" spans="1:18" x14ac:dyDescent="0.2">
      <c r="A70">
        <f>split!C72</f>
        <v>0</v>
      </c>
      <c r="B70" s="36">
        <f>split!J72</f>
        <v>0</v>
      </c>
      <c r="C70" s="36">
        <f>split!K72</f>
        <v>0</v>
      </c>
      <c r="D70" s="36">
        <f>split!L72</f>
        <v>0</v>
      </c>
      <c r="E70" s="36">
        <f>split!M72</f>
        <v>0</v>
      </c>
      <c r="F70" s="36">
        <f>split!N72</f>
        <v>0</v>
      </c>
      <c r="G70" s="36">
        <f>split!Z72</f>
        <v>0</v>
      </c>
      <c r="H70" s="36"/>
      <c r="I70" s="36"/>
      <c r="J70" s="36"/>
      <c r="K70" s="36"/>
      <c r="L70" s="12">
        <f>split!AG72</f>
        <v>0</v>
      </c>
      <c r="M70" s="8">
        <f>split!AH72</f>
        <v>0</v>
      </c>
      <c r="N70" s="8">
        <f>split!AI72</f>
        <v>0</v>
      </c>
      <c r="O70" s="8">
        <f>split!AJ72</f>
        <v>0</v>
      </c>
      <c r="P70" s="8">
        <f>split!AK72</f>
        <v>0</v>
      </c>
      <c r="Q70" s="13">
        <f>split!AL72</f>
        <v>0</v>
      </c>
    </row>
    <row r="71" spans="1:18" x14ac:dyDescent="0.2">
      <c r="B71" s="36"/>
      <c r="C71" s="36"/>
      <c r="D71" s="36"/>
      <c r="E71" s="36"/>
      <c r="F71" s="36"/>
      <c r="G71" s="36"/>
      <c r="H71" s="36"/>
      <c r="I71" s="36"/>
      <c r="J71" s="36"/>
      <c r="K71" s="36"/>
      <c r="L71" s="12"/>
      <c r="M71" s="8"/>
      <c r="N71" s="8"/>
      <c r="O71" s="8"/>
      <c r="P71" s="8"/>
      <c r="Q71" s="13"/>
    </row>
    <row r="72" spans="1:18" x14ac:dyDescent="0.2">
      <c r="B72" s="36"/>
      <c r="C72" s="36"/>
      <c r="D72" s="36"/>
      <c r="E72" s="36"/>
      <c r="F72" s="36"/>
      <c r="G72" s="36"/>
      <c r="H72" s="36"/>
      <c r="I72" s="36"/>
      <c r="J72" s="36"/>
      <c r="K72" s="36"/>
      <c r="L72" s="12"/>
      <c r="M72" s="8"/>
      <c r="N72" s="8"/>
      <c r="O72" s="8"/>
      <c r="P72" s="8"/>
      <c r="Q72" s="13"/>
    </row>
    <row r="73" spans="1:18" x14ac:dyDescent="0.2">
      <c r="B73" s="36"/>
      <c r="C73" s="36"/>
      <c r="D73" s="36"/>
      <c r="E73" s="36"/>
      <c r="F73" s="36"/>
      <c r="G73" s="36"/>
      <c r="H73" s="36"/>
      <c r="I73" s="36"/>
      <c r="J73" s="36"/>
      <c r="K73" s="36"/>
      <c r="L73" s="12"/>
      <c r="M73" s="8"/>
      <c r="N73" s="8"/>
      <c r="O73" s="8"/>
      <c r="P73" s="8"/>
      <c r="Q73" s="13"/>
    </row>
    <row r="74" spans="1:18" x14ac:dyDescent="0.2">
      <c r="B74" s="36"/>
      <c r="C74" s="36"/>
      <c r="D74" s="36"/>
      <c r="E74" s="36"/>
      <c r="F74" s="36"/>
      <c r="G74" s="36"/>
      <c r="H74" s="36"/>
      <c r="I74" s="36"/>
      <c r="J74" s="36"/>
      <c r="K74" s="36"/>
      <c r="L74" s="12"/>
      <c r="M74" s="8"/>
      <c r="N74" s="8"/>
      <c r="O74" s="8"/>
      <c r="P74" s="8"/>
      <c r="Q74" s="13"/>
    </row>
    <row r="75" spans="1:18" x14ac:dyDescent="0.2">
      <c r="B75" s="36"/>
      <c r="C75" s="36"/>
      <c r="D75" s="36"/>
      <c r="E75" s="36"/>
      <c r="F75" s="36"/>
      <c r="G75" s="36"/>
      <c r="H75" s="36"/>
      <c r="I75" s="36"/>
      <c r="J75" s="36"/>
      <c r="K75" s="36"/>
      <c r="L75" s="12"/>
      <c r="M75" s="8"/>
      <c r="N75" s="8"/>
      <c r="O75" s="8"/>
      <c r="P75" s="8"/>
      <c r="Q75" s="13"/>
    </row>
    <row r="76" spans="1:18" x14ac:dyDescent="0.2">
      <c r="B76" s="36"/>
      <c r="C76" s="36"/>
      <c r="D76" s="36"/>
      <c r="E76" s="36"/>
      <c r="F76" s="36"/>
      <c r="G76" s="36"/>
      <c r="H76" s="36"/>
      <c r="I76" s="36"/>
      <c r="J76" s="36"/>
      <c r="K76" s="36"/>
      <c r="L76" s="12"/>
      <c r="M76" s="8"/>
      <c r="N76" s="8"/>
      <c r="O76" s="8"/>
      <c r="P76" s="8"/>
      <c r="Q76" s="13"/>
    </row>
    <row r="77" spans="1:18" x14ac:dyDescent="0.2">
      <c r="B77" s="36"/>
      <c r="C77" s="36"/>
      <c r="D77" s="36"/>
      <c r="E77" s="36"/>
      <c r="F77" s="36"/>
      <c r="G77" s="36"/>
      <c r="H77" s="36"/>
      <c r="I77" s="36"/>
      <c r="J77" s="36"/>
      <c r="K77" s="36"/>
      <c r="L77" s="12"/>
      <c r="M77" s="8"/>
      <c r="N77" s="8"/>
      <c r="O77" s="8"/>
      <c r="P77" s="8"/>
      <c r="Q77" s="13"/>
    </row>
    <row r="78" spans="1:18" x14ac:dyDescent="0.2">
      <c r="B78" s="36"/>
      <c r="C78" s="36"/>
      <c r="D78" s="36"/>
      <c r="E78" s="36"/>
      <c r="F78" s="36"/>
      <c r="G78" s="36"/>
      <c r="H78" s="36"/>
      <c r="I78" s="36"/>
      <c r="J78" s="36"/>
      <c r="K78" s="36"/>
      <c r="L78" s="12"/>
      <c r="M78" s="8"/>
      <c r="N78" s="8"/>
      <c r="O78" s="8"/>
      <c r="P78" s="8"/>
      <c r="Q78" s="13"/>
    </row>
    <row r="79" spans="1:18" x14ac:dyDescent="0.2">
      <c r="B79" s="36"/>
      <c r="C79" s="36"/>
      <c r="D79" s="36"/>
      <c r="E79" s="36"/>
      <c r="F79" s="36"/>
      <c r="G79" s="36"/>
      <c r="H79" s="36"/>
      <c r="I79" s="36"/>
      <c r="J79" s="36"/>
      <c r="K79" s="36"/>
      <c r="L79" s="12"/>
      <c r="M79" s="8"/>
      <c r="N79" s="8"/>
      <c r="O79" s="8"/>
      <c r="P79" s="8"/>
      <c r="Q79" s="13"/>
    </row>
    <row r="80" spans="1:18" x14ac:dyDescent="0.2">
      <c r="B80" s="36"/>
      <c r="C80" s="36"/>
      <c r="D80" s="36"/>
      <c r="E80" s="36"/>
      <c r="F80" s="36"/>
      <c r="G80" s="36"/>
      <c r="H80" s="36"/>
      <c r="I80" s="36"/>
      <c r="J80" s="36"/>
      <c r="K80" s="36"/>
      <c r="L80" s="12"/>
      <c r="M80" s="8"/>
      <c r="N80" s="8"/>
      <c r="O80" s="8"/>
      <c r="P80" s="8"/>
      <c r="Q80" s="13"/>
    </row>
    <row r="81" spans="2:17" x14ac:dyDescent="0.2">
      <c r="B81" s="36"/>
      <c r="C81" s="36"/>
      <c r="D81" s="36"/>
      <c r="E81" s="36"/>
      <c r="F81" s="36"/>
      <c r="G81" s="36"/>
      <c r="H81" s="36"/>
      <c r="I81" s="36"/>
      <c r="J81" s="36"/>
      <c r="K81" s="36"/>
      <c r="L81" s="12"/>
      <c r="M81" s="8"/>
      <c r="N81" s="8"/>
      <c r="O81" s="8"/>
      <c r="P81" s="8"/>
      <c r="Q81" s="13"/>
    </row>
    <row r="82" spans="2:17" x14ac:dyDescent="0.2">
      <c r="B82" s="36"/>
      <c r="C82" s="36"/>
      <c r="D82" s="36"/>
      <c r="E82" s="36"/>
      <c r="F82" s="36"/>
      <c r="G82" s="36"/>
      <c r="H82" s="36"/>
      <c r="I82" s="36"/>
      <c r="J82" s="36"/>
      <c r="K82" s="36"/>
      <c r="L82" s="12"/>
      <c r="M82" s="8"/>
      <c r="N82" s="8"/>
      <c r="O82" s="8"/>
      <c r="P82" s="8"/>
      <c r="Q82" s="13"/>
    </row>
    <row r="83" spans="2:17" x14ac:dyDescent="0.2">
      <c r="B83" s="36"/>
      <c r="C83" s="36"/>
      <c r="D83" s="36"/>
      <c r="E83" s="36"/>
      <c r="F83" s="36"/>
      <c r="G83" s="36"/>
      <c r="H83" s="36"/>
      <c r="I83" s="36"/>
      <c r="J83" s="36"/>
      <c r="K83" s="36"/>
      <c r="L83" s="12"/>
      <c r="M83" s="8"/>
      <c r="N83" s="8"/>
      <c r="O83" s="8"/>
      <c r="P83" s="8"/>
      <c r="Q83" s="13"/>
    </row>
    <row r="84" spans="2:17" x14ac:dyDescent="0.2">
      <c r="B84" s="36"/>
      <c r="C84" s="36"/>
      <c r="D84" s="36"/>
      <c r="E84" s="36"/>
      <c r="F84" s="36"/>
      <c r="G84" s="36"/>
      <c r="H84" s="36"/>
      <c r="I84" s="36"/>
      <c r="J84" s="36"/>
      <c r="K84" s="36"/>
      <c r="L84" s="12"/>
      <c r="M84" s="8"/>
      <c r="N84" s="8"/>
      <c r="O84" s="8"/>
      <c r="P84" s="8"/>
      <c r="Q84" s="13"/>
    </row>
    <row r="85" spans="2:17" x14ac:dyDescent="0.2">
      <c r="B85" s="36"/>
      <c r="C85" s="36"/>
      <c r="D85" s="36"/>
      <c r="E85" s="36"/>
      <c r="F85" s="36"/>
      <c r="G85" s="36"/>
      <c r="H85" s="36"/>
      <c r="I85" s="36"/>
      <c r="J85" s="36"/>
      <c r="K85" s="36"/>
      <c r="L85" s="12"/>
      <c r="M85" s="8"/>
      <c r="N85" s="8"/>
      <c r="O85" s="8"/>
      <c r="P85" s="8"/>
      <c r="Q85" s="13"/>
    </row>
    <row r="86" spans="2:17" x14ac:dyDescent="0.2">
      <c r="B86" s="36"/>
      <c r="C86" s="36"/>
      <c r="D86" s="36"/>
      <c r="E86" s="36"/>
      <c r="F86" s="36"/>
      <c r="G86" s="36"/>
      <c r="H86" s="36"/>
      <c r="I86" s="36"/>
      <c r="J86" s="36"/>
      <c r="K86" s="36"/>
      <c r="L86" s="12"/>
      <c r="M86" s="8"/>
      <c r="N86" s="8"/>
      <c r="O86" s="8"/>
      <c r="P86" s="8"/>
      <c r="Q86" s="13"/>
    </row>
    <row r="87" spans="2:17" x14ac:dyDescent="0.2">
      <c r="B87" s="36"/>
      <c r="C87" s="36"/>
      <c r="D87" s="36"/>
      <c r="E87" s="36"/>
      <c r="F87" s="36"/>
      <c r="G87" s="36"/>
      <c r="H87" s="36"/>
      <c r="I87" s="36"/>
      <c r="J87" s="36"/>
      <c r="K87" s="36"/>
      <c r="L87" s="12"/>
      <c r="M87" s="8"/>
      <c r="N87" s="8"/>
      <c r="O87" s="8"/>
      <c r="P87" s="8"/>
      <c r="Q87" s="13"/>
    </row>
    <row r="88" spans="2:17" x14ac:dyDescent="0.2">
      <c r="B88" s="36"/>
      <c r="C88" s="36"/>
      <c r="D88" s="36"/>
      <c r="E88" s="36"/>
      <c r="F88" s="36"/>
      <c r="G88" s="36"/>
      <c r="H88" s="36"/>
      <c r="I88" s="36"/>
      <c r="J88" s="36"/>
      <c r="K88" s="36"/>
      <c r="L88" s="12"/>
      <c r="M88" s="8"/>
      <c r="N88" s="8"/>
      <c r="O88" s="8"/>
      <c r="P88" s="8"/>
      <c r="Q88" s="13"/>
    </row>
    <row r="89" spans="2:17" x14ac:dyDescent="0.2">
      <c r="B89" s="36"/>
      <c r="C89" s="36"/>
      <c r="D89" s="36"/>
      <c r="E89" s="36"/>
      <c r="F89" s="36"/>
      <c r="G89" s="36"/>
      <c r="H89" s="36"/>
      <c r="I89" s="36"/>
      <c r="J89" s="36"/>
      <c r="K89" s="36"/>
      <c r="L89" s="12"/>
      <c r="M89" s="8"/>
      <c r="N89" s="8"/>
      <c r="O89" s="8"/>
      <c r="P89" s="8"/>
      <c r="Q89" s="13"/>
    </row>
    <row r="90" spans="2:17" x14ac:dyDescent="0.2">
      <c r="B90" s="36"/>
      <c r="C90" s="36"/>
      <c r="D90" s="36"/>
      <c r="E90" s="36"/>
      <c r="F90" s="36"/>
      <c r="G90" s="36"/>
      <c r="H90" s="36"/>
      <c r="I90" s="36"/>
      <c r="J90" s="36"/>
      <c r="K90" s="36"/>
      <c r="L90" s="12">
        <f>split!AG92</f>
        <v>0</v>
      </c>
      <c r="M90" s="8">
        <f>split!AH92</f>
        <v>0</v>
      </c>
      <c r="N90" s="8">
        <f>split!AI92</f>
        <v>0</v>
      </c>
      <c r="O90" s="8">
        <f>split!AJ92</f>
        <v>0</v>
      </c>
      <c r="P90" s="8">
        <f>split!AK92</f>
        <v>0</v>
      </c>
      <c r="Q90" s="13">
        <f>split!AL92</f>
        <v>0</v>
      </c>
    </row>
    <row r="91" spans="2:17" ht="16" thickBot="1" x14ac:dyDescent="0.25">
      <c r="B91" s="36"/>
      <c r="C91" s="36"/>
      <c r="D91" s="36"/>
      <c r="E91" s="36"/>
      <c r="F91" s="36"/>
      <c r="G91" s="36"/>
      <c r="H91" s="36"/>
      <c r="I91" s="36"/>
      <c r="J91" s="36"/>
      <c r="K91" s="36"/>
      <c r="L91" s="40">
        <f>split!AG93</f>
        <v>0</v>
      </c>
      <c r="M91" s="41">
        <f>split!AH93</f>
        <v>0</v>
      </c>
      <c r="N91" s="41">
        <f>split!AI93</f>
        <v>0</v>
      </c>
      <c r="O91" s="41">
        <f>split!AJ93</f>
        <v>0</v>
      </c>
      <c r="P91" s="41">
        <f>split!AK93</f>
        <v>0</v>
      </c>
      <c r="Q91" s="42">
        <f>split!AL93</f>
        <v>0</v>
      </c>
    </row>
    <row r="92" spans="2:17" x14ac:dyDescent="0.2">
      <c r="L92" s="25"/>
      <c r="M92" s="25"/>
      <c r="N92" s="25"/>
      <c r="O92" s="25"/>
      <c r="P92" s="25"/>
      <c r="Q92" s="25"/>
    </row>
  </sheetData>
  <mergeCells count="2">
    <mergeCell ref="B1:F1"/>
    <mergeCell ref="L1:Q1"/>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8"/>
  <sheetViews>
    <sheetView tabSelected="1" workbookViewId="0">
      <selection activeCell="F24" sqref="F24"/>
    </sheetView>
  </sheetViews>
  <sheetFormatPr baseColWidth="10" defaultColWidth="8.83203125" defaultRowHeight="15" x14ac:dyDescent="0.2"/>
  <cols>
    <col min="1" max="1" width="26.5" bestFit="1" customWidth="1"/>
    <col min="2" max="2" width="14.83203125" style="80" bestFit="1" customWidth="1"/>
    <col min="6" max="6" width="28.5" bestFit="1" customWidth="1"/>
    <col min="7" max="7" width="7.5" style="80" bestFit="1" customWidth="1"/>
  </cols>
  <sheetData>
    <row r="1" spans="1:7" x14ac:dyDescent="0.2">
      <c r="A1" s="69">
        <f ca="1">NOW()</f>
        <v>43160.749534374998</v>
      </c>
      <c r="F1" s="69">
        <v>43160.527076041668</v>
      </c>
    </row>
    <row r="2" spans="1:7" x14ac:dyDescent="0.2">
      <c r="A2" s="61" t="s">
        <v>102</v>
      </c>
      <c r="B2" s="81" t="s">
        <v>103</v>
      </c>
      <c r="F2" s="61" t="s">
        <v>102</v>
      </c>
      <c r="G2" s="81" t="s">
        <v>103</v>
      </c>
    </row>
    <row r="3" spans="1:7" x14ac:dyDescent="0.2">
      <c r="A3" t="str">
        <f>split!C5</f>
        <v>Waitrr</v>
      </c>
      <c r="B3" s="80">
        <f>split!BE5</f>
        <v>2.9249999999999998</v>
      </c>
      <c r="E3">
        <v>1</v>
      </c>
      <c r="F3" t="s">
        <v>165</v>
      </c>
      <c r="G3" s="80">
        <v>3.7</v>
      </c>
    </row>
    <row r="4" spans="1:7" x14ac:dyDescent="0.2">
      <c r="A4" t="str">
        <f>split!C6</f>
        <v>BYKidO</v>
      </c>
      <c r="B4" s="80">
        <f>split!BE6</f>
        <v>1.375</v>
      </c>
      <c r="E4">
        <f>E3+1</f>
        <v>2</v>
      </c>
      <c r="F4" t="s">
        <v>189</v>
      </c>
      <c r="G4" s="80">
        <v>3.7</v>
      </c>
    </row>
    <row r="5" spans="1:7" x14ac:dyDescent="0.2">
      <c r="A5" t="str">
        <f>split!C7</f>
        <v>FINIZZ</v>
      </c>
      <c r="B5" s="80">
        <f>split!BE7</f>
        <v>2.1999999999999997</v>
      </c>
      <c r="E5">
        <f t="shared" ref="E5:E68" si="0">E4+1</f>
        <v>3</v>
      </c>
      <c r="F5" t="s">
        <v>149</v>
      </c>
      <c r="G5" s="80">
        <v>3.6</v>
      </c>
    </row>
    <row r="6" spans="1:7" x14ac:dyDescent="0.2">
      <c r="A6" t="str">
        <f>split!C8</f>
        <v>Ayoslide</v>
      </c>
      <c r="B6" s="80">
        <f>split!BE8</f>
        <v>1.7250000000000001</v>
      </c>
      <c r="E6">
        <f t="shared" si="0"/>
        <v>4</v>
      </c>
      <c r="F6" t="s">
        <v>133</v>
      </c>
      <c r="G6" s="80">
        <v>3.5749999999999997</v>
      </c>
    </row>
    <row r="7" spans="1:7" x14ac:dyDescent="0.2">
      <c r="A7" t="str">
        <f>split!C9</f>
        <v>University Living Accommodation Pvt Ltd</v>
      </c>
      <c r="B7" s="80">
        <f>split!BE9</f>
        <v>2.3250000000000002</v>
      </c>
      <c r="E7">
        <f t="shared" si="0"/>
        <v>5</v>
      </c>
      <c r="F7" t="s">
        <v>182</v>
      </c>
      <c r="G7" s="80">
        <v>3.5500000000000007</v>
      </c>
    </row>
    <row r="8" spans="1:7" x14ac:dyDescent="0.2">
      <c r="A8" t="str">
        <f>split!C10</f>
        <v>GetFly</v>
      </c>
      <c r="B8" s="80">
        <f>split!BE10</f>
        <v>2.2750000000000004</v>
      </c>
      <c r="E8">
        <f t="shared" si="0"/>
        <v>6</v>
      </c>
      <c r="F8" t="s">
        <v>158</v>
      </c>
      <c r="G8" s="80">
        <v>3.5500000000000003</v>
      </c>
    </row>
    <row r="9" spans="1:7" x14ac:dyDescent="0.2">
      <c r="A9" t="str">
        <f>split!C11</f>
        <v>Into23</v>
      </c>
      <c r="B9" s="80">
        <f>split!BE11</f>
        <v>2.375</v>
      </c>
      <c r="E9">
        <f t="shared" si="0"/>
        <v>7</v>
      </c>
      <c r="F9" t="s">
        <v>145</v>
      </c>
      <c r="G9" s="80">
        <v>3.5249999999999995</v>
      </c>
    </row>
    <row r="10" spans="1:7" x14ac:dyDescent="0.2">
      <c r="A10" t="str">
        <f>split!C12</f>
        <v>Stones2Milestones</v>
      </c>
      <c r="B10" s="80">
        <f>split!BE12</f>
        <v>3.5749999999999997</v>
      </c>
      <c r="E10">
        <f t="shared" si="0"/>
        <v>8</v>
      </c>
      <c r="F10" t="s">
        <v>147</v>
      </c>
      <c r="G10" s="80">
        <v>3.5249999999999995</v>
      </c>
    </row>
    <row r="11" spans="1:7" x14ac:dyDescent="0.2">
      <c r="A11" t="str">
        <f>split!C13</f>
        <v>Alakazam</v>
      </c>
      <c r="B11" s="80">
        <f>split!BE13</f>
        <v>2.6</v>
      </c>
      <c r="E11">
        <f t="shared" si="0"/>
        <v>9</v>
      </c>
      <c r="F11" t="s">
        <v>136</v>
      </c>
      <c r="G11" s="80">
        <v>3.5000000000000004</v>
      </c>
    </row>
    <row r="12" spans="1:7" x14ac:dyDescent="0.2">
      <c r="A12" t="str">
        <f>split!C14</f>
        <v>Woofyz Pet Services Pvt Ltd</v>
      </c>
      <c r="B12" s="80">
        <f>split!BE14</f>
        <v>2.0500000000000003</v>
      </c>
      <c r="E12">
        <f t="shared" si="0"/>
        <v>10</v>
      </c>
      <c r="F12" t="s">
        <v>141</v>
      </c>
      <c r="G12" s="80">
        <v>3.4499999999999997</v>
      </c>
    </row>
    <row r="13" spans="1:7" x14ac:dyDescent="0.2">
      <c r="A13" t="str">
        <f>split!C15</f>
        <v>AIRPORTELs</v>
      </c>
      <c r="B13" s="80">
        <f>split!BE15</f>
        <v>3.5000000000000004</v>
      </c>
      <c r="E13">
        <f t="shared" si="0"/>
        <v>11</v>
      </c>
      <c r="F13" t="s">
        <v>190</v>
      </c>
      <c r="G13" s="80">
        <v>3.3750000000000004</v>
      </c>
    </row>
    <row r="14" spans="1:7" x14ac:dyDescent="0.2">
      <c r="A14" t="str">
        <f>split!C16</f>
        <v>NayaGaadi</v>
      </c>
      <c r="B14" s="80">
        <f>split!BE16</f>
        <v>2.2000000000000002</v>
      </c>
      <c r="E14">
        <f t="shared" si="0"/>
        <v>12</v>
      </c>
      <c r="F14" t="s">
        <v>138</v>
      </c>
      <c r="G14" s="80">
        <v>3.25</v>
      </c>
    </row>
    <row r="15" spans="1:7" x14ac:dyDescent="0.2">
      <c r="A15" t="str">
        <f>split!C17</f>
        <v>carmen automotive pte ltd</v>
      </c>
      <c r="B15" s="80">
        <f>split!BE17</f>
        <v>3.25</v>
      </c>
      <c r="E15">
        <f t="shared" si="0"/>
        <v>13</v>
      </c>
      <c r="F15" t="s">
        <v>142</v>
      </c>
      <c r="G15" s="80">
        <v>3.1750000000000003</v>
      </c>
    </row>
    <row r="16" spans="1:7" x14ac:dyDescent="0.2">
      <c r="A16" t="str">
        <f>split!C18</f>
        <v>BotFactory</v>
      </c>
      <c r="B16" s="80">
        <f>split!BE18</f>
        <v>2.85</v>
      </c>
      <c r="E16">
        <f t="shared" si="0"/>
        <v>14</v>
      </c>
      <c r="F16" t="s">
        <v>169</v>
      </c>
      <c r="G16" s="80">
        <v>3.125</v>
      </c>
    </row>
    <row r="17" spans="1:7" x14ac:dyDescent="0.2">
      <c r="A17" t="str">
        <f>split!C19</f>
        <v>GamerHours</v>
      </c>
      <c r="B17" s="80">
        <f>split!BE19</f>
        <v>1.85</v>
      </c>
      <c r="E17">
        <f t="shared" si="0"/>
        <v>15</v>
      </c>
      <c r="F17" t="s">
        <v>146</v>
      </c>
      <c r="G17" s="80">
        <v>3.0249999999999999</v>
      </c>
    </row>
    <row r="18" spans="1:7" x14ac:dyDescent="0.2">
      <c r="A18" t="str">
        <f>split!C20</f>
        <v>gridComm</v>
      </c>
      <c r="B18" s="80">
        <f>split!BE20</f>
        <v>3.4499999999999997</v>
      </c>
      <c r="E18">
        <f t="shared" si="0"/>
        <v>16</v>
      </c>
      <c r="F18" t="s">
        <v>184</v>
      </c>
      <c r="G18" s="80">
        <v>3.0249999999999999</v>
      </c>
    </row>
    <row r="19" spans="1:7" x14ac:dyDescent="0.2">
      <c r="A19" t="str">
        <f>split!C21</f>
        <v>Brisil Technologies Private Limited</v>
      </c>
      <c r="B19" s="80">
        <f>split!BE21</f>
        <v>3.1750000000000003</v>
      </c>
      <c r="E19">
        <f t="shared" si="0"/>
        <v>17</v>
      </c>
      <c r="F19" t="s">
        <v>151</v>
      </c>
      <c r="G19" s="80">
        <v>3.0000000000000004</v>
      </c>
    </row>
    <row r="20" spans="1:7" x14ac:dyDescent="0.2">
      <c r="A20" t="str">
        <f>split!C22</f>
        <v>Go Plus</v>
      </c>
      <c r="B20" s="80">
        <f>split!BE22</f>
        <v>1.9000000000000004</v>
      </c>
      <c r="E20">
        <f t="shared" si="0"/>
        <v>18</v>
      </c>
      <c r="F20" t="s">
        <v>126</v>
      </c>
      <c r="G20" s="80">
        <v>2.9249999999999998</v>
      </c>
    </row>
    <row r="21" spans="1:7" x14ac:dyDescent="0.2">
      <c r="A21" t="str">
        <f>split!C23</f>
        <v>Quickscrum</v>
      </c>
      <c r="B21" s="80">
        <f>split!BE23</f>
        <v>1.0750000000000002</v>
      </c>
      <c r="E21">
        <f t="shared" si="0"/>
        <v>19</v>
      </c>
      <c r="F21" t="s">
        <v>179</v>
      </c>
      <c r="G21" s="80">
        <v>2.9</v>
      </c>
    </row>
    <row r="22" spans="1:7" x14ac:dyDescent="0.2">
      <c r="A22" t="str">
        <f>split!C24</f>
        <v>Sepio Products</v>
      </c>
      <c r="B22" s="80">
        <f>split!BE24</f>
        <v>3.5249999999999995</v>
      </c>
      <c r="E22">
        <f t="shared" si="0"/>
        <v>20</v>
      </c>
      <c r="F22" t="s">
        <v>185</v>
      </c>
      <c r="G22" s="80">
        <v>2.875</v>
      </c>
    </row>
    <row r="23" spans="1:7" x14ac:dyDescent="0.2">
      <c r="A23" t="str">
        <f>split!C25</f>
        <v>Air Freight Bazaar</v>
      </c>
      <c r="B23" s="80">
        <f>split!BE25</f>
        <v>3.0249999999999999</v>
      </c>
      <c r="E23">
        <f t="shared" si="0"/>
        <v>21</v>
      </c>
      <c r="F23" t="s">
        <v>188</v>
      </c>
      <c r="G23" s="80">
        <v>2.8500000000000005</v>
      </c>
    </row>
    <row r="24" spans="1:7" x14ac:dyDescent="0.2">
      <c r="A24" t="str">
        <f>split!C26</f>
        <v>Got It</v>
      </c>
      <c r="B24" s="80">
        <f>split!BE26</f>
        <v>3.5249999999999995</v>
      </c>
      <c r="E24">
        <f t="shared" si="0"/>
        <v>22</v>
      </c>
      <c r="F24" t="s">
        <v>139</v>
      </c>
      <c r="G24" s="80">
        <v>2.85</v>
      </c>
    </row>
    <row r="25" spans="1:7" x14ac:dyDescent="0.2">
      <c r="A25" t="str">
        <f>split!C27</f>
        <v>MIFON</v>
      </c>
      <c r="B25" s="80">
        <f>split!BE27</f>
        <v>1.9000000000000004</v>
      </c>
      <c r="E25">
        <f t="shared" si="0"/>
        <v>23</v>
      </c>
      <c r="F25" t="s">
        <v>150</v>
      </c>
      <c r="G25" s="80">
        <v>2.75</v>
      </c>
    </row>
    <row r="26" spans="1:7" x14ac:dyDescent="0.2">
      <c r="A26" t="str">
        <f>split!C28</f>
        <v>PHI</v>
      </c>
      <c r="B26" s="80">
        <f>split!BE28</f>
        <v>3.6</v>
      </c>
      <c r="E26">
        <f t="shared" si="0"/>
        <v>24</v>
      </c>
      <c r="F26" t="s">
        <v>159</v>
      </c>
      <c r="G26" s="80">
        <v>2.75</v>
      </c>
    </row>
    <row r="27" spans="1:7" x14ac:dyDescent="0.2">
      <c r="A27" t="str">
        <f>split!C29</f>
        <v>HyperXchange</v>
      </c>
      <c r="B27" s="80">
        <f>split!BE29</f>
        <v>2.75</v>
      </c>
      <c r="E27">
        <f t="shared" si="0"/>
        <v>25</v>
      </c>
      <c r="F27" t="s">
        <v>178</v>
      </c>
      <c r="G27" s="80">
        <v>2.6750000000000003</v>
      </c>
    </row>
    <row r="28" spans="1:7" x14ac:dyDescent="0.2">
      <c r="A28" t="str">
        <f>split!C30</f>
        <v>PriceMap</v>
      </c>
      <c r="B28" s="80">
        <f>split!BE30</f>
        <v>3.0000000000000004</v>
      </c>
      <c r="E28">
        <f t="shared" si="0"/>
        <v>26</v>
      </c>
      <c r="F28" t="s">
        <v>163</v>
      </c>
      <c r="G28" s="80">
        <v>2.6749999999999998</v>
      </c>
    </row>
    <row r="29" spans="1:7" x14ac:dyDescent="0.2">
      <c r="A29" t="str">
        <f>split!C31</f>
        <v>Tesseract Global Technologies Pvt Ltd</v>
      </c>
      <c r="B29" s="80">
        <f>split!BE31</f>
        <v>1.9250000000000003</v>
      </c>
      <c r="E29">
        <f t="shared" si="0"/>
        <v>27</v>
      </c>
      <c r="F29" t="s">
        <v>134</v>
      </c>
      <c r="G29" s="80">
        <v>2.6</v>
      </c>
    </row>
    <row r="30" spans="1:7" x14ac:dyDescent="0.2">
      <c r="A30" t="str">
        <f>split!C32</f>
        <v>Pilot Automotive Labs</v>
      </c>
      <c r="B30" s="80">
        <f>split!BE32</f>
        <v>1.8250000000000002</v>
      </c>
      <c r="E30">
        <f t="shared" si="0"/>
        <v>28</v>
      </c>
      <c r="F30" t="s">
        <v>154</v>
      </c>
      <c r="G30" s="80">
        <v>2.5499999999999998</v>
      </c>
    </row>
    <row r="31" spans="1:7" x14ac:dyDescent="0.2">
      <c r="A31" t="str">
        <f>split!C33</f>
        <v>EmotionReader</v>
      </c>
      <c r="B31" s="80">
        <f>split!BE33</f>
        <v>2.5499999999999998</v>
      </c>
      <c r="E31">
        <f t="shared" si="0"/>
        <v>29</v>
      </c>
      <c r="F31" t="s">
        <v>156</v>
      </c>
      <c r="G31" s="80">
        <v>2.5000000000000004</v>
      </c>
    </row>
    <row r="32" spans="1:7" x14ac:dyDescent="0.2">
      <c r="A32" t="str">
        <f>split!C34</f>
        <v>Solarite Technologies Pte. Ltd.</v>
      </c>
      <c r="B32" s="80">
        <f>split!BE34</f>
        <v>2.15</v>
      </c>
      <c r="E32">
        <f t="shared" si="0"/>
        <v>30</v>
      </c>
      <c r="F32" t="s">
        <v>167</v>
      </c>
      <c r="G32" s="80">
        <v>2.4750000000000001</v>
      </c>
    </row>
    <row r="33" spans="1:7" x14ac:dyDescent="0.2">
      <c r="A33" t="str">
        <f>split!C35</f>
        <v>Velox Network Pte Ltd</v>
      </c>
      <c r="B33" s="80">
        <f>split!BE35</f>
        <v>2.5000000000000004</v>
      </c>
      <c r="E33">
        <f t="shared" si="0"/>
        <v>31</v>
      </c>
      <c r="F33" t="s">
        <v>187</v>
      </c>
      <c r="G33" s="80">
        <v>2.4749999999999996</v>
      </c>
    </row>
    <row r="34" spans="1:7" x14ac:dyDescent="0.2">
      <c r="A34" t="str">
        <f>split!C36</f>
        <v>GroSum</v>
      </c>
      <c r="B34" s="80">
        <f>split!BE36</f>
        <v>1.75</v>
      </c>
      <c r="E34">
        <f t="shared" si="0"/>
        <v>32</v>
      </c>
      <c r="F34" t="s">
        <v>170</v>
      </c>
      <c r="G34" s="80">
        <v>2.4000000000000004</v>
      </c>
    </row>
    <row r="35" spans="1:7" x14ac:dyDescent="0.2">
      <c r="A35" t="str">
        <f>split!C37</f>
        <v>Juno Clinic</v>
      </c>
      <c r="B35" s="80">
        <f>split!BE37</f>
        <v>3.5500000000000003</v>
      </c>
      <c r="E35">
        <f t="shared" si="0"/>
        <v>33</v>
      </c>
      <c r="F35" t="s">
        <v>168</v>
      </c>
      <c r="G35" s="80">
        <v>2.4</v>
      </c>
    </row>
    <row r="36" spans="1:7" x14ac:dyDescent="0.2">
      <c r="A36" t="str">
        <f>split!C38</f>
        <v>forBinary</v>
      </c>
      <c r="B36" s="80">
        <f>split!BE38</f>
        <v>2.75</v>
      </c>
      <c r="E36">
        <f t="shared" si="0"/>
        <v>34</v>
      </c>
      <c r="F36" t="s">
        <v>132</v>
      </c>
      <c r="G36" s="80">
        <v>2.375</v>
      </c>
    </row>
    <row r="37" spans="1:7" x14ac:dyDescent="0.2">
      <c r="A37" t="str">
        <f>split!C39</f>
        <v>Canopy Power Pte. Ltd.</v>
      </c>
      <c r="B37" s="80">
        <f>split!BE39</f>
        <v>2.2999999999999998</v>
      </c>
      <c r="E37">
        <f t="shared" si="0"/>
        <v>35</v>
      </c>
      <c r="F37" t="s">
        <v>130</v>
      </c>
      <c r="G37" s="80">
        <v>2.3250000000000002</v>
      </c>
    </row>
    <row r="38" spans="1:7" x14ac:dyDescent="0.2">
      <c r="A38" t="str">
        <f>split!C40</f>
        <v>GetPY Analytics</v>
      </c>
      <c r="B38" s="80">
        <f>split!BE40</f>
        <v>2.0750000000000002</v>
      </c>
      <c r="E38">
        <f t="shared" si="0"/>
        <v>36</v>
      </c>
      <c r="F38" t="s">
        <v>183</v>
      </c>
      <c r="G38" s="80">
        <v>2.3250000000000002</v>
      </c>
    </row>
    <row r="39" spans="1:7" x14ac:dyDescent="0.2">
      <c r="A39" t="str">
        <f>split!C41</f>
        <v>HeartSmart</v>
      </c>
      <c r="B39" s="80">
        <f>split!BE41</f>
        <v>1.6750000000000003</v>
      </c>
      <c r="E39">
        <f t="shared" si="0"/>
        <v>37</v>
      </c>
      <c r="F39" t="s">
        <v>160</v>
      </c>
      <c r="G39" s="80">
        <v>2.2999999999999998</v>
      </c>
    </row>
    <row r="40" spans="1:7" x14ac:dyDescent="0.2">
      <c r="A40" t="str">
        <f>split!C42</f>
        <v>OhPhish Technologies Private Limited</v>
      </c>
      <c r="B40" s="80">
        <f>split!BE42</f>
        <v>2.6749999999999998</v>
      </c>
      <c r="E40">
        <f t="shared" si="0"/>
        <v>38</v>
      </c>
      <c r="F40" t="s">
        <v>131</v>
      </c>
      <c r="G40" s="80">
        <v>2.2750000000000004</v>
      </c>
    </row>
    <row r="41" spans="1:7" x14ac:dyDescent="0.2">
      <c r="A41" t="str">
        <f>split!C43</f>
        <v>Luminociti Networks</v>
      </c>
      <c r="B41" s="80">
        <f>split!BE43</f>
        <v>2.0250000000000004</v>
      </c>
      <c r="E41">
        <f t="shared" si="0"/>
        <v>39</v>
      </c>
      <c r="F41" t="s">
        <v>177</v>
      </c>
      <c r="G41" s="80">
        <v>2.2250000000000005</v>
      </c>
    </row>
    <row r="42" spans="1:7" x14ac:dyDescent="0.2">
      <c r="A42" t="str">
        <f>split!C44</f>
        <v>Singapore E-Business Pte Ltd</v>
      </c>
      <c r="B42" s="80">
        <f>split!BE44</f>
        <v>3.7</v>
      </c>
      <c r="E42">
        <f t="shared" si="0"/>
        <v>40</v>
      </c>
      <c r="F42" t="s">
        <v>181</v>
      </c>
      <c r="G42" s="80">
        <v>2.2250000000000001</v>
      </c>
    </row>
    <row r="43" spans="1:7" x14ac:dyDescent="0.2">
      <c r="A43" t="str">
        <f>split!C45</f>
        <v>Medinfi Healthcare Pvt Ltd</v>
      </c>
      <c r="B43" s="80">
        <f>split!BE45</f>
        <v>1.9000000000000001</v>
      </c>
      <c r="E43">
        <f t="shared" si="0"/>
        <v>41</v>
      </c>
      <c r="F43" t="s">
        <v>137</v>
      </c>
      <c r="G43" s="80">
        <v>2.2000000000000002</v>
      </c>
    </row>
    <row r="44" spans="1:7" x14ac:dyDescent="0.2">
      <c r="A44" t="str">
        <f>split!C46</f>
        <v>SmartClean Technologies Pte Ltd</v>
      </c>
      <c r="B44" s="80">
        <f>split!BE46</f>
        <v>2.4750000000000001</v>
      </c>
      <c r="E44">
        <f t="shared" si="0"/>
        <v>42</v>
      </c>
      <c r="F44" t="s">
        <v>128</v>
      </c>
      <c r="G44" s="80">
        <v>2.1999999999999997</v>
      </c>
    </row>
    <row r="45" spans="1:7" x14ac:dyDescent="0.2">
      <c r="A45" t="str">
        <f>split!C47</f>
        <v>Blonk</v>
      </c>
      <c r="B45" s="80">
        <f>split!BE47</f>
        <v>2.4</v>
      </c>
      <c r="E45">
        <f t="shared" si="0"/>
        <v>43</v>
      </c>
      <c r="F45" t="s">
        <v>155</v>
      </c>
      <c r="G45" s="80">
        <v>2.15</v>
      </c>
    </row>
    <row r="46" spans="1:7" x14ac:dyDescent="0.2">
      <c r="A46" t="str">
        <f>split!C48</f>
        <v>Eunimart Crossborder Pte Ltd</v>
      </c>
      <c r="B46" s="80">
        <f>split!BE48</f>
        <v>3.125</v>
      </c>
      <c r="E46">
        <f t="shared" si="0"/>
        <v>44</v>
      </c>
      <c r="F46" t="s">
        <v>180</v>
      </c>
      <c r="G46" s="80">
        <v>2.125</v>
      </c>
    </row>
    <row r="47" spans="1:7" x14ac:dyDescent="0.2">
      <c r="A47" t="str">
        <f>split!C49</f>
        <v>Invento Robotics</v>
      </c>
      <c r="B47" s="80">
        <f>split!BE49</f>
        <v>2.4000000000000004</v>
      </c>
      <c r="E47">
        <f t="shared" si="0"/>
        <v>45</v>
      </c>
      <c r="F47" t="s">
        <v>191</v>
      </c>
      <c r="G47" s="80">
        <v>2.1</v>
      </c>
    </row>
    <row r="48" spans="1:7" x14ac:dyDescent="0.2">
      <c r="A48" t="str">
        <f>split!C50</f>
        <v>Bank2grow.com</v>
      </c>
      <c r="B48" s="80">
        <f>split!BE50</f>
        <v>1.9</v>
      </c>
      <c r="E48">
        <f t="shared" si="0"/>
        <v>46</v>
      </c>
      <c r="F48" t="s">
        <v>161</v>
      </c>
      <c r="G48" s="80">
        <v>2.0750000000000002</v>
      </c>
    </row>
    <row r="49" spans="1:7" x14ac:dyDescent="0.2">
      <c r="A49" t="str">
        <f>split!C51</f>
        <v>BlobCity, Inc</v>
      </c>
      <c r="B49" s="80">
        <f>split!BE51</f>
        <v>1.8000000000000003</v>
      </c>
      <c r="E49">
        <f t="shared" si="0"/>
        <v>47</v>
      </c>
      <c r="F49" t="s">
        <v>135</v>
      </c>
      <c r="G49" s="80">
        <v>2.0500000000000003</v>
      </c>
    </row>
    <row r="50" spans="1:7" x14ac:dyDescent="0.2">
      <c r="A50" t="str">
        <f>split!C52</f>
        <v>Drones Tech Lab</v>
      </c>
      <c r="B50" s="80">
        <f>split!BE52</f>
        <v>1.6000000000000003</v>
      </c>
      <c r="E50">
        <f t="shared" si="0"/>
        <v>48</v>
      </c>
      <c r="F50" t="s">
        <v>164</v>
      </c>
      <c r="G50" s="80">
        <v>2.0250000000000004</v>
      </c>
    </row>
    <row r="51" spans="1:7" x14ac:dyDescent="0.2">
      <c r="A51" t="str">
        <f>split!C53</f>
        <v>Limitless</v>
      </c>
      <c r="B51" s="80">
        <f>split!BE53</f>
        <v>1.8</v>
      </c>
      <c r="E51">
        <f t="shared" si="0"/>
        <v>49</v>
      </c>
      <c r="F51" t="s">
        <v>152</v>
      </c>
      <c r="G51" s="80">
        <v>1.9250000000000003</v>
      </c>
    </row>
    <row r="52" spans="1:7" x14ac:dyDescent="0.2">
      <c r="A52" t="str">
        <f>split!C54</f>
        <v>Kenyt.ai</v>
      </c>
      <c r="B52" s="80">
        <f>split!BE54</f>
        <v>1.6500000000000001</v>
      </c>
      <c r="E52">
        <f t="shared" si="0"/>
        <v>50</v>
      </c>
      <c r="F52" t="s">
        <v>143</v>
      </c>
      <c r="G52" s="80">
        <v>1.9000000000000004</v>
      </c>
    </row>
    <row r="53" spans="1:7" x14ac:dyDescent="0.2">
      <c r="A53" t="str">
        <f>split!C55</f>
        <v>Pingal Technologies Pvt Limited</v>
      </c>
      <c r="B53" s="80">
        <f>split!BE55</f>
        <v>1.325</v>
      </c>
      <c r="E53">
        <f t="shared" si="0"/>
        <v>51</v>
      </c>
      <c r="F53" t="s">
        <v>148</v>
      </c>
      <c r="G53" s="80">
        <v>1.9000000000000004</v>
      </c>
    </row>
    <row r="54" spans="1:7" x14ac:dyDescent="0.2">
      <c r="A54" t="str">
        <f>split!C56</f>
        <v>Hashprep</v>
      </c>
      <c r="B54" s="80">
        <f>split!BE56</f>
        <v>2.2250000000000005</v>
      </c>
      <c r="E54">
        <f t="shared" si="0"/>
        <v>52</v>
      </c>
      <c r="F54" t="s">
        <v>166</v>
      </c>
      <c r="G54" s="80">
        <v>1.9000000000000001</v>
      </c>
    </row>
    <row r="55" spans="1:7" x14ac:dyDescent="0.2">
      <c r="A55" t="str">
        <f>split!C57</f>
        <v>Triputhao</v>
      </c>
      <c r="B55" s="80">
        <f>split!BE57</f>
        <v>2.6750000000000003</v>
      </c>
      <c r="E55">
        <f t="shared" si="0"/>
        <v>53</v>
      </c>
      <c r="F55" t="s">
        <v>171</v>
      </c>
      <c r="G55" s="80">
        <v>1.9</v>
      </c>
    </row>
    <row r="56" spans="1:7" x14ac:dyDescent="0.2">
      <c r="A56" t="str">
        <f>split!C58</f>
        <v>Fittree</v>
      </c>
      <c r="B56" s="80">
        <f>split!BE58</f>
        <v>2.9</v>
      </c>
      <c r="E56">
        <f t="shared" si="0"/>
        <v>54</v>
      </c>
      <c r="F56" t="s">
        <v>140</v>
      </c>
      <c r="G56" s="80">
        <v>1.85</v>
      </c>
    </row>
    <row r="57" spans="1:7" x14ac:dyDescent="0.2">
      <c r="A57" t="str">
        <f>split!C59</f>
        <v>Discount monkey</v>
      </c>
      <c r="B57" s="80">
        <f>split!BE59</f>
        <v>2.125</v>
      </c>
      <c r="E57">
        <f t="shared" si="0"/>
        <v>55</v>
      </c>
      <c r="F57" t="s">
        <v>153</v>
      </c>
      <c r="G57" s="80">
        <v>1.8250000000000002</v>
      </c>
    </row>
    <row r="58" spans="1:7" x14ac:dyDescent="0.2">
      <c r="A58" t="str">
        <f>split!C60</f>
        <v>Superfan</v>
      </c>
      <c r="B58" s="80">
        <f>split!BE60</f>
        <v>2.2250000000000001</v>
      </c>
      <c r="E58">
        <f t="shared" si="0"/>
        <v>56</v>
      </c>
      <c r="F58" t="s">
        <v>172</v>
      </c>
      <c r="G58" s="80">
        <v>1.8000000000000003</v>
      </c>
    </row>
    <row r="59" spans="1:7" x14ac:dyDescent="0.2">
      <c r="A59" t="str">
        <f>split!C61</f>
        <v>Repup</v>
      </c>
      <c r="B59" s="80">
        <f>split!BE61</f>
        <v>3.5500000000000007</v>
      </c>
      <c r="E59">
        <f t="shared" si="0"/>
        <v>57</v>
      </c>
      <c r="F59" t="s">
        <v>174</v>
      </c>
      <c r="G59" s="80">
        <v>1.8</v>
      </c>
    </row>
    <row r="60" spans="1:7" x14ac:dyDescent="0.2">
      <c r="A60" t="str">
        <f>split!C62</f>
        <v>CoPro</v>
      </c>
      <c r="B60" s="80">
        <f>split!BE62</f>
        <v>2.3250000000000002</v>
      </c>
      <c r="E60">
        <f t="shared" si="0"/>
        <v>58</v>
      </c>
      <c r="F60" t="s">
        <v>186</v>
      </c>
      <c r="G60" s="80">
        <v>1.7750000000000001</v>
      </c>
    </row>
    <row r="61" spans="1:7" x14ac:dyDescent="0.2">
      <c r="A61" t="str">
        <f>split!C63</f>
        <v>BlueLotus360</v>
      </c>
      <c r="B61" s="80">
        <f>split!BE63</f>
        <v>3.0249999999999999</v>
      </c>
      <c r="E61">
        <f t="shared" si="0"/>
        <v>59</v>
      </c>
      <c r="F61" t="s">
        <v>157</v>
      </c>
      <c r="G61" s="80">
        <v>1.75</v>
      </c>
    </row>
    <row r="62" spans="1:7" x14ac:dyDescent="0.2">
      <c r="A62" t="str">
        <f>split!C64</f>
        <v>Onspon</v>
      </c>
      <c r="B62" s="80">
        <f>split!BE64</f>
        <v>2.875</v>
      </c>
      <c r="E62">
        <f t="shared" si="0"/>
        <v>60</v>
      </c>
      <c r="F62" t="s">
        <v>129</v>
      </c>
      <c r="G62" s="80">
        <v>1.7250000000000001</v>
      </c>
    </row>
    <row r="63" spans="1:7" x14ac:dyDescent="0.2">
      <c r="A63" t="str">
        <f>split!C65</f>
        <v>Brightfox learning</v>
      </c>
      <c r="B63" s="80">
        <f>split!BE65</f>
        <v>1.7750000000000001</v>
      </c>
      <c r="E63">
        <f t="shared" si="0"/>
        <v>61</v>
      </c>
      <c r="F63" t="s">
        <v>162</v>
      </c>
      <c r="G63" s="80">
        <v>1.6750000000000003</v>
      </c>
    </row>
    <row r="64" spans="1:7" x14ac:dyDescent="0.2">
      <c r="A64" t="str">
        <f>split!C66</f>
        <v>Cheqqme</v>
      </c>
      <c r="B64" s="80">
        <f>split!BE66</f>
        <v>2.4749999999999996</v>
      </c>
      <c r="E64">
        <f t="shared" si="0"/>
        <v>62</v>
      </c>
      <c r="F64" t="s">
        <v>175</v>
      </c>
      <c r="G64" s="80">
        <v>1.6500000000000001</v>
      </c>
    </row>
    <row r="65" spans="1:7" x14ac:dyDescent="0.2">
      <c r="A65" t="str">
        <f>split!C67</f>
        <v>101 career</v>
      </c>
      <c r="B65" s="80">
        <f>split!BE67</f>
        <v>2.8500000000000005</v>
      </c>
      <c r="E65">
        <f t="shared" si="0"/>
        <v>63</v>
      </c>
      <c r="F65" t="s">
        <v>173</v>
      </c>
      <c r="G65" s="80">
        <v>1.6000000000000003</v>
      </c>
    </row>
    <row r="66" spans="1:7" x14ac:dyDescent="0.2">
      <c r="A66" t="str">
        <f>split!C68</f>
        <v>popular chips</v>
      </c>
      <c r="B66" s="80">
        <f>split!BE68</f>
        <v>3.7</v>
      </c>
      <c r="E66">
        <f t="shared" si="0"/>
        <v>64</v>
      </c>
      <c r="F66" t="s">
        <v>127</v>
      </c>
      <c r="G66" s="80">
        <v>1.375</v>
      </c>
    </row>
    <row r="67" spans="1:7" x14ac:dyDescent="0.2">
      <c r="A67" t="str">
        <f>split!C69</f>
        <v>Astra IT, INC - Czar Securities</v>
      </c>
      <c r="B67" s="80">
        <f>split!BE69</f>
        <v>3.3750000000000004</v>
      </c>
      <c r="E67">
        <f t="shared" si="0"/>
        <v>65</v>
      </c>
      <c r="F67" t="s">
        <v>176</v>
      </c>
      <c r="G67" s="80">
        <v>1.325</v>
      </c>
    </row>
    <row r="68" spans="1:7" x14ac:dyDescent="0.2">
      <c r="A68" t="str">
        <f>split!C70</f>
        <v>Sherpa Funds Technology</v>
      </c>
      <c r="B68" s="80">
        <f>split!BE70</f>
        <v>2.1</v>
      </c>
      <c r="E68">
        <f t="shared" si="0"/>
        <v>66</v>
      </c>
      <c r="F68" t="s">
        <v>144</v>
      </c>
      <c r="G68" s="80">
        <v>1.0750000000000002</v>
      </c>
    </row>
  </sheetData>
  <sortState ref="F3:G68">
    <sortCondition descending="1" ref="G3:G68"/>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results</vt:lpstr>
      <vt:lpstr>split</vt:lpstr>
      <vt:lpstr>1000 minds</vt:lpstr>
      <vt:lpstr>Mentoring</vt:lpstr>
      <vt:lpstr>Diagnostic</vt:lpstr>
      <vt:lpstr>Ranking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Nath</dc:creator>
  <cp:lastModifiedBy>Nitin Nath</cp:lastModifiedBy>
  <dcterms:created xsi:type="dcterms:W3CDTF">2017-02-23T11:31:35Z</dcterms:created>
  <dcterms:modified xsi:type="dcterms:W3CDTF">2018-03-01T10:09:43Z</dcterms:modified>
</cp:coreProperties>
</file>