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karn001_e_ntu_edu_sg/Documents/CY1308/For Upload/Investigation-of-the-Slinky-Whistler-Effect/Preliminary Results/"/>
    </mc:Choice>
  </mc:AlternateContent>
  <xr:revisionPtr revIDLastSave="0" documentId="10_ncr:100000_{7F9BEB2A-665E-4DD0-9D4B-95FE8C5D514D}" xr6:coauthVersionLast="31" xr6:coauthVersionMax="31" xr10:uidLastSave="{00000000-0000-0000-0000-000000000000}"/>
  <bookViews>
    <workbookView xWindow="0" yWindow="0" windowWidth="23040" windowHeight="9072" activeTab="1" xr2:uid="{777CB00D-CEF0-4460-A87D-E5286DE009D6}"/>
  </bookViews>
  <sheets>
    <sheet name="Column Lengths" sheetId="1" r:id="rId1"/>
    <sheet name="Reference Mass" sheetId="2" r:id="rId2"/>
  </sheets>
  <externalReferences>
    <externalReference r:id="rId3"/>
  </externalReferences>
  <definedNames>
    <definedName name="MJ1.A">'[1]All Dimensions'!#REF!</definedName>
    <definedName name="MJ2.A">'[1]All Dimensions'!#REF!</definedName>
    <definedName name="MJ2.M">'[1]All Dimensions'!$M$3</definedName>
    <definedName name="MJ3.M">'[1]All Dimensions'!$R$3</definedName>
    <definedName name="MS1.A">'[1]All Dimensions'!#REF!</definedName>
    <definedName name="MS1.M">'[1]All Dimensions'!$W$3</definedName>
    <definedName name="MS2.M">'[1]All Dimensions'!$AB$3</definedName>
    <definedName name="MS3.M">'[1]All Dimensions'!$AG$3</definedName>
    <definedName name="PJ1.data">'Column Lengths'!$AL$3:$AL$26</definedName>
    <definedName name="PJ1.M">'[1]All Dimensions'!$AL$3</definedName>
    <definedName name="PJ2.data">'Column Lengths'!$AQ$3:$AQ$26</definedName>
    <definedName name="PJ2.M">'[1]All Dimensions'!$AQ$3</definedName>
    <definedName name="PJ3.data">'Column Lengths'!$AV$3:$AV$26</definedName>
    <definedName name="PJ3.M">'[1]All Dimensions'!$AV$3</definedName>
    <definedName name="PS1.data">'Column Lengths'!$BA$3:$BA$10</definedName>
    <definedName name="PS1.M">'[1]All Dimensions'!$BA$3</definedName>
    <definedName name="PS2.data">'Column Lengths'!$BF$3:$BF$12</definedName>
    <definedName name="PS2.M">'[1]All Dimensions'!$BF$3</definedName>
    <definedName name="PS3.data">'Column Lengths'!$BK$3:$BK$24</definedName>
    <definedName name="PS3.M">'[1]All Dimensions'!$BK$3</definedName>
    <definedName name="thick" localSheetId="1">'[1]Column Lengths'!$D$28</definedName>
    <definedName name="thick">'Column Lengths'!$D$28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H3" i="1"/>
  <c r="I3" i="1"/>
  <c r="W3" i="1"/>
  <c r="X3" i="1"/>
  <c r="AG3" i="1"/>
  <c r="AH3" i="1"/>
  <c r="AL3" i="1"/>
  <c r="AM3" i="1"/>
  <c r="AQ3" i="1"/>
  <c r="AR3" i="1"/>
  <c r="AV3" i="1"/>
  <c r="AW3" i="1"/>
  <c r="D4" i="1"/>
  <c r="H4" i="1"/>
  <c r="I4" i="1"/>
  <c r="W4" i="1"/>
  <c r="X4" i="1"/>
  <c r="AB4" i="1"/>
  <c r="AC4" i="1"/>
  <c r="AG4" i="1"/>
  <c r="AH4" i="1"/>
  <c r="AL4" i="1"/>
  <c r="AM4" i="1"/>
  <c r="AQ4" i="1"/>
  <c r="AR4" i="1"/>
  <c r="AV4" i="1"/>
  <c r="AW4" i="1"/>
  <c r="D5" i="1"/>
  <c r="H5" i="1"/>
  <c r="I5" i="1"/>
  <c r="W5" i="1"/>
  <c r="X5" i="1"/>
  <c r="AB5" i="1"/>
  <c r="AC5" i="1"/>
  <c r="AG5" i="1"/>
  <c r="AH5" i="1"/>
  <c r="AL5" i="1"/>
  <c r="AM5" i="1"/>
  <c r="AQ5" i="1"/>
  <c r="AR5" i="1"/>
  <c r="AV5" i="1"/>
  <c r="AW5" i="1"/>
  <c r="D6" i="1"/>
  <c r="H6" i="1"/>
  <c r="I6" i="1"/>
  <c r="W6" i="1"/>
  <c r="X6" i="1"/>
  <c r="AB6" i="1"/>
  <c r="AC6" i="1"/>
  <c r="AG6" i="1"/>
  <c r="AH6" i="1"/>
  <c r="AL6" i="1"/>
  <c r="AM6" i="1"/>
  <c r="AQ6" i="1"/>
  <c r="AR6" i="1"/>
  <c r="AV6" i="1"/>
  <c r="AW6" i="1"/>
  <c r="D7" i="1"/>
  <c r="H7" i="1"/>
  <c r="I7" i="1"/>
  <c r="W7" i="1"/>
  <c r="X7" i="1"/>
  <c r="AB7" i="1"/>
  <c r="AC7" i="1"/>
  <c r="AG7" i="1"/>
  <c r="AH7" i="1"/>
  <c r="AL7" i="1"/>
  <c r="AM7" i="1"/>
  <c r="AQ7" i="1"/>
  <c r="AR7" i="1"/>
  <c r="AV7" i="1"/>
  <c r="AW7" i="1"/>
  <c r="D8" i="1"/>
  <c r="H8" i="1"/>
  <c r="I8" i="1"/>
  <c r="W8" i="1"/>
  <c r="X8" i="1"/>
  <c r="AB8" i="1"/>
  <c r="AC8" i="1"/>
  <c r="AG8" i="1"/>
  <c r="AH8" i="1"/>
  <c r="AL8" i="1"/>
  <c r="AM8" i="1"/>
  <c r="AQ8" i="1"/>
  <c r="AR8" i="1"/>
  <c r="AV8" i="1"/>
  <c r="AW8" i="1"/>
  <c r="D9" i="1"/>
  <c r="H9" i="1"/>
  <c r="I9" i="1"/>
  <c r="W9" i="1"/>
  <c r="X9" i="1"/>
  <c r="AB9" i="1"/>
  <c r="AC9" i="1"/>
  <c r="AG9" i="1"/>
  <c r="AH9" i="1"/>
  <c r="AL9" i="1"/>
  <c r="AM9" i="1"/>
  <c r="AQ9" i="1"/>
  <c r="AR9" i="1"/>
  <c r="AV9" i="1"/>
  <c r="AW9" i="1"/>
  <c r="D10" i="1"/>
  <c r="H10" i="1"/>
  <c r="I10" i="1"/>
  <c r="W10" i="1"/>
  <c r="X10" i="1"/>
  <c r="AB10" i="1"/>
  <c r="AC10" i="1"/>
  <c r="AG10" i="1"/>
  <c r="AH10" i="1"/>
  <c r="AL10" i="1"/>
  <c r="AM10" i="1"/>
  <c r="AQ10" i="1"/>
  <c r="AR10" i="1"/>
  <c r="AV10" i="1"/>
  <c r="AW10" i="1"/>
  <c r="D11" i="1"/>
  <c r="H11" i="1"/>
  <c r="I11" i="1"/>
  <c r="W11" i="1"/>
  <c r="X11" i="1"/>
  <c r="AB11" i="1"/>
  <c r="AC11" i="1"/>
  <c r="AG11" i="1"/>
  <c r="AH11" i="1"/>
  <c r="AL11" i="1"/>
  <c r="AM11" i="1"/>
  <c r="AQ11" i="1"/>
  <c r="AR11" i="1"/>
  <c r="AV11" i="1"/>
  <c r="AW11" i="1"/>
  <c r="D12" i="1"/>
  <c r="H12" i="1"/>
  <c r="I12" i="1"/>
  <c r="W12" i="1"/>
  <c r="X12" i="1"/>
  <c r="AB12" i="1"/>
  <c r="AC12" i="1"/>
  <c r="AG12" i="1"/>
  <c r="AH12" i="1"/>
  <c r="AL12" i="1"/>
  <c r="AM12" i="1"/>
  <c r="AQ12" i="1"/>
  <c r="AR12" i="1"/>
  <c r="AV12" i="1"/>
  <c r="AW12" i="1"/>
  <c r="D13" i="1"/>
  <c r="H13" i="1"/>
  <c r="I13" i="1"/>
  <c r="W13" i="1"/>
  <c r="X13" i="1"/>
  <c r="AB13" i="1"/>
  <c r="AC13" i="1"/>
  <c r="AG13" i="1"/>
  <c r="AH13" i="1"/>
  <c r="AL13" i="1"/>
  <c r="AM13" i="1"/>
  <c r="AQ13" i="1"/>
  <c r="AR13" i="1"/>
  <c r="AV13" i="1"/>
  <c r="AW13" i="1"/>
  <c r="D14" i="1"/>
  <c r="H14" i="1"/>
  <c r="I14" i="1"/>
  <c r="W14" i="1"/>
  <c r="X14" i="1"/>
  <c r="AB14" i="1"/>
  <c r="AC14" i="1"/>
  <c r="AG14" i="1"/>
  <c r="AH14" i="1"/>
  <c r="AL14" i="1"/>
  <c r="AM14" i="1"/>
  <c r="AQ14" i="1"/>
  <c r="AR14" i="1"/>
  <c r="AV14" i="1"/>
  <c r="AW14" i="1"/>
  <c r="D15" i="1"/>
  <c r="H15" i="1"/>
  <c r="I15" i="1"/>
  <c r="W15" i="1"/>
  <c r="X15" i="1"/>
  <c r="AB15" i="1"/>
  <c r="AC15" i="1"/>
  <c r="AG15" i="1"/>
  <c r="AH15" i="1"/>
  <c r="AL15" i="1"/>
  <c r="AM15" i="1"/>
  <c r="AQ15" i="1"/>
  <c r="AR15" i="1"/>
  <c r="AV15" i="1"/>
  <c r="AW15" i="1"/>
  <c r="D16" i="1"/>
  <c r="H16" i="1"/>
  <c r="I16" i="1"/>
  <c r="W16" i="1"/>
  <c r="X16" i="1"/>
  <c r="AB16" i="1"/>
  <c r="AC16" i="1"/>
  <c r="AG16" i="1"/>
  <c r="AH16" i="1"/>
  <c r="AL16" i="1"/>
  <c r="AM16" i="1"/>
  <c r="AQ16" i="1"/>
  <c r="AR16" i="1"/>
  <c r="AV16" i="1"/>
  <c r="AW16" i="1"/>
  <c r="D17" i="1"/>
  <c r="H17" i="1"/>
  <c r="I17" i="1"/>
  <c r="W17" i="1"/>
  <c r="X17" i="1"/>
  <c r="AB17" i="1"/>
  <c r="AC17" i="1"/>
  <c r="AG17" i="1"/>
  <c r="AH17" i="1"/>
  <c r="AL17" i="1"/>
  <c r="AM17" i="1"/>
  <c r="AQ17" i="1"/>
  <c r="AR17" i="1"/>
  <c r="AV17" i="1"/>
  <c r="AW17" i="1"/>
  <c r="D18" i="1"/>
  <c r="H18" i="1"/>
  <c r="I18" i="1"/>
  <c r="W18" i="1"/>
  <c r="X18" i="1"/>
  <c r="AB18" i="1"/>
  <c r="AC18" i="1"/>
  <c r="AG18" i="1"/>
  <c r="AH18" i="1"/>
  <c r="AL18" i="1"/>
  <c r="AM18" i="1"/>
  <c r="AQ18" i="1"/>
  <c r="AR18" i="1"/>
  <c r="AV18" i="1"/>
  <c r="AW18" i="1"/>
  <c r="D19" i="1"/>
  <c r="H19" i="1"/>
  <c r="I19" i="1"/>
  <c r="W19" i="1"/>
  <c r="X19" i="1"/>
  <c r="AB19" i="1"/>
  <c r="AC19" i="1"/>
  <c r="AG19" i="1"/>
  <c r="AH19" i="1"/>
  <c r="AL19" i="1"/>
  <c r="AM19" i="1"/>
  <c r="AQ19" i="1"/>
  <c r="AR19" i="1"/>
  <c r="AV19" i="1"/>
  <c r="AW19" i="1"/>
  <c r="D20" i="1"/>
  <c r="H20" i="1"/>
  <c r="I20" i="1"/>
  <c r="W20" i="1"/>
  <c r="X20" i="1"/>
  <c r="AB20" i="1"/>
  <c r="AC20" i="1"/>
  <c r="AG20" i="1"/>
  <c r="AH20" i="1"/>
  <c r="AL20" i="1"/>
  <c r="AM20" i="1"/>
  <c r="AQ20" i="1"/>
  <c r="AR20" i="1"/>
  <c r="AV20" i="1"/>
  <c r="AW20" i="1"/>
  <c r="D21" i="1"/>
  <c r="H21" i="1"/>
  <c r="I21" i="1"/>
  <c r="W21" i="1"/>
  <c r="X21" i="1"/>
  <c r="AB21" i="1"/>
  <c r="AC21" i="1"/>
  <c r="AG21" i="1"/>
  <c r="AH21" i="1"/>
  <c r="AL21" i="1"/>
  <c r="AM21" i="1"/>
  <c r="AQ21" i="1"/>
  <c r="AR21" i="1"/>
  <c r="AV21" i="1"/>
  <c r="AW21" i="1"/>
  <c r="D22" i="1"/>
  <c r="H22" i="1"/>
  <c r="I22" i="1"/>
  <c r="W22" i="1"/>
  <c r="X22" i="1"/>
  <c r="AB22" i="1"/>
  <c r="AC22" i="1"/>
  <c r="AG22" i="1"/>
  <c r="AH22" i="1"/>
  <c r="AL22" i="1"/>
  <c r="AM22" i="1"/>
  <c r="AQ22" i="1"/>
  <c r="AR22" i="1"/>
  <c r="AV22" i="1"/>
  <c r="AW22" i="1"/>
  <c r="D23" i="1"/>
  <c r="H23" i="1"/>
  <c r="I23" i="1"/>
  <c r="W23" i="1"/>
  <c r="X23" i="1"/>
  <c r="AB23" i="1"/>
  <c r="AC23" i="1"/>
  <c r="AG23" i="1"/>
  <c r="AH23" i="1"/>
  <c r="AL23" i="1"/>
  <c r="AM23" i="1"/>
  <c r="AQ23" i="1"/>
  <c r="AR23" i="1"/>
  <c r="AV23" i="1"/>
  <c r="AW23" i="1"/>
  <c r="D24" i="1"/>
  <c r="H24" i="1"/>
  <c r="I24" i="1"/>
  <c r="W24" i="1"/>
  <c r="X24" i="1"/>
  <c r="AB24" i="1"/>
  <c r="AC24" i="1"/>
  <c r="AG24" i="1"/>
  <c r="AH24" i="1"/>
  <c r="AL24" i="1"/>
  <c r="AM24" i="1"/>
  <c r="AQ24" i="1"/>
  <c r="AR24" i="1"/>
  <c r="AV24" i="1"/>
  <c r="AW24" i="1"/>
  <c r="D25" i="1"/>
  <c r="H25" i="1"/>
  <c r="I25" i="1"/>
  <c r="W25" i="1"/>
  <c r="X25" i="1"/>
  <c r="AB25" i="1"/>
  <c r="AC25" i="1"/>
  <c r="AG25" i="1"/>
  <c r="AH25" i="1"/>
  <c r="AL25" i="1"/>
  <c r="AM25" i="1"/>
  <c r="AQ25" i="1"/>
  <c r="AR25" i="1"/>
  <c r="AV25" i="1"/>
  <c r="AW25" i="1"/>
  <c r="D26" i="1"/>
  <c r="H26" i="1"/>
  <c r="I26" i="1"/>
  <c r="W26" i="1"/>
  <c r="X26" i="1"/>
  <c r="AB26" i="1"/>
  <c r="AC26" i="1"/>
  <c r="AG26" i="1"/>
  <c r="AH26" i="1"/>
  <c r="AL26" i="1"/>
  <c r="AM26" i="1"/>
  <c r="AQ26" i="1"/>
  <c r="AR26" i="1"/>
  <c r="AV26" i="1"/>
  <c r="AW26" i="1"/>
  <c r="D28" i="1"/>
</calcChain>
</file>

<file path=xl/sharedStrings.xml><?xml version="1.0" encoding="utf-8"?>
<sst xmlns="http://schemas.openxmlformats.org/spreadsheetml/2006/main" count="74" uniqueCount="51">
  <si>
    <t>Slinky suspended with a mass holder</t>
  </si>
  <si>
    <t>0</t>
  </si>
  <si>
    <t>Slinky suspended under its own weight</t>
  </si>
  <si>
    <t>X</t>
  </si>
  <si>
    <t>Mass legend</t>
  </si>
  <si>
    <t>Thickness of wooden support / cm</t>
  </si>
  <si>
    <t xml:space="preserve">   </t>
  </si>
  <si>
    <t>13,14,10</t>
  </si>
  <si>
    <t>13,14,5</t>
  </si>
  <si>
    <t>13,14</t>
  </si>
  <si>
    <t>13,10,5</t>
  </si>
  <si>
    <t>10,13</t>
  </si>
  <si>
    <t>13,5</t>
  </si>
  <si>
    <t>13,</t>
  </si>
  <si>
    <t>10,6</t>
  </si>
  <si>
    <t>10,1,2,4</t>
  </si>
  <si>
    <t>10,1,2,3</t>
  </si>
  <si>
    <t>10,1,2</t>
  </si>
  <si>
    <t>10,1</t>
  </si>
  <si>
    <t>10,</t>
  </si>
  <si>
    <t>5,1,2,4</t>
  </si>
  <si>
    <t>5,1,2,3</t>
  </si>
  <si>
    <t>5,1,2</t>
  </si>
  <si>
    <t>5,1</t>
  </si>
  <si>
    <t>5,</t>
  </si>
  <si>
    <t>1,2,4</t>
  </si>
  <si>
    <t>1,2,3</t>
  </si>
  <si>
    <t>1,2</t>
  </si>
  <si>
    <t>SD</t>
  </si>
  <si>
    <t>AVG</t>
  </si>
  <si>
    <t>F/N</t>
  </si>
  <si>
    <t>Actual M/g</t>
  </si>
  <si>
    <t>Intended M/g</t>
  </si>
  <si>
    <t>Mass Index</t>
  </si>
  <si>
    <t>PS3</t>
  </si>
  <si>
    <t>PS2</t>
  </si>
  <si>
    <t>PS1</t>
  </si>
  <si>
    <t>PJ3</t>
  </si>
  <si>
    <t>PJ2</t>
  </si>
  <si>
    <t>PJ1</t>
  </si>
  <si>
    <t>MS3</t>
  </si>
  <si>
    <t>MS2</t>
  </si>
  <si>
    <t>MS1</t>
  </si>
  <si>
    <t>MJ3</t>
  </si>
  <si>
    <t>MJ2</t>
  </si>
  <si>
    <t>MJ1</t>
  </si>
  <si>
    <t>h/m</t>
  </si>
  <si>
    <t>Index</t>
  </si>
  <si>
    <t>Labeled mass / g</t>
  </si>
  <si>
    <t>Exact mass / g</t>
  </si>
  <si>
    <t>(mass holder)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</si>
</sst>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Alignment="1">
      <alignment horizontal="right"/>
    </xf>
    <xf numFmtId="49" fontId="0" fillId="0" borderId="0" xfId="0" applyNumberFormat="1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4" fontId="0" fillId="2" borderId="1" xfId="0" applyNumberForma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2" fontId="0" fillId="0" borderId="0" xfId="0" applyNumberFormat="1"/>
    <xf numFmtId="49" fontId="0" fillId="0" borderId="0" xfId="0" applyNumberFormat="1" applyAlignment="1">
      <alignment horizontal="left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0" xfId="0" applyNumberFormat="1"/>
    <xf numFmtId="2" fontId="0" fillId="2" borderId="1" xfId="0" applyNumberFormat="1" applyFill="1" applyBorder="1"/>
    <xf numFmtId="2" fontId="0" fillId="2" borderId="0" xfId="0" applyNumberFormat="1" applyFill="1"/>
    <xf numFmtId="2" fontId="0" fillId="2" borderId="2" xfId="0" applyNumberFormat="1" applyFill="1" applyBorder="1"/>
    <xf numFmtId="2" fontId="0" fillId="0" borderId="1" xfId="0" applyNumberFormat="1" applyBorder="1"/>
    <xf numFmtId="2" fontId="0" fillId="0" borderId="0" xfId="0" applyNumberFormat="1" applyAlignment="1">
      <alignment horizontal="left"/>
    </xf>
    <xf numFmtId="164" fontId="0" fillId="2" borderId="3" xfId="0" applyNumberFormat="1" applyFill="1" applyBorder="1"/>
    <xf numFmtId="164" fontId="0" fillId="2" borderId="4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0" borderId="0" xfId="0" applyNumberFormat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Nanyang%20Technological%20University\CY1308\CY1308%20Lab%20Resul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 Lengths"/>
      <sheetName val="All Dimensions"/>
      <sheetName val="alpha"/>
      <sheetName val="h"/>
      <sheetName val="Reference Mass"/>
      <sheetName val="MJ1.young"/>
      <sheetName val="MJ2.young"/>
      <sheetName val="MJ3.young"/>
      <sheetName val="MS1.young"/>
      <sheetName val="MS2.young"/>
      <sheetName val="MS3.young"/>
      <sheetName val="PJ1.young"/>
      <sheetName val="PJ2.young"/>
      <sheetName val="PJ3.young"/>
      <sheetName val="PS1.young"/>
      <sheetName val="PS2.young"/>
      <sheetName val="Sheet1"/>
      <sheetName val="PS3.young"/>
    </sheetNames>
    <sheetDataSet>
      <sheetData sheetId="0">
        <row r="28">
          <cell r="D28">
            <v>0.8726666666666667</v>
          </cell>
        </row>
      </sheetData>
      <sheetData sheetId="1">
        <row r="3">
          <cell r="M3">
            <v>44.031999999999996</v>
          </cell>
          <cell r="R3">
            <v>47.72</v>
          </cell>
          <cell r="W3">
            <v>193.79</v>
          </cell>
          <cell r="AB3">
            <v>207.411</v>
          </cell>
          <cell r="AG3">
            <v>207.977</v>
          </cell>
          <cell r="AL3">
            <v>45.387</v>
          </cell>
          <cell r="AQ3">
            <v>45.137999999999998</v>
          </cell>
          <cell r="AV3">
            <v>45.16</v>
          </cell>
          <cell r="BA3">
            <v>78.894999999999996</v>
          </cell>
          <cell r="BF3">
            <v>80.102000000000004</v>
          </cell>
          <cell r="BK3">
            <v>80.668999999999997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9FA0-8252-4CB4-AD93-2493498334DD}">
  <sheetPr codeName="Sheet2"/>
  <dimension ref="A1:BL88"/>
  <sheetViews>
    <sheetView zoomScale="85" zoomScaleNormal="85" workbookViewId="0">
      <pane xSplit="4" ySplit="2" topLeftCell="E3" activePane="bottomRight" state="frozen"/>
      <selection pane="topRight"/>
      <selection pane="bottomLeft"/>
      <selection pane="bottomRight" activeCell="D32" sqref="D32"/>
    </sheetView>
  </sheetViews>
  <sheetFormatPr defaultRowHeight="14.4" x14ac:dyDescent="0.3"/>
  <cols>
    <col min="1" max="1" width="11.6640625" style="7" customWidth="1"/>
    <col min="2" max="2" width="13.44140625" style="6" customWidth="1"/>
    <col min="3" max="4" width="11.6640625" customWidth="1"/>
    <col min="5" max="5" width="5.6640625" style="2" bestFit="1" customWidth="1"/>
    <col min="6" max="6" width="5.6640625" bestFit="1" customWidth="1"/>
    <col min="7" max="7" width="5.6640625" style="1" bestFit="1" customWidth="1"/>
    <col min="8" max="8" width="6.6640625" bestFit="1" customWidth="1"/>
    <col min="9" max="9" width="3.6640625" style="1" bestFit="1" customWidth="1"/>
    <col min="10" max="10" width="5.6640625" style="2" bestFit="1" customWidth="1"/>
    <col min="11" max="11" width="5.6640625" bestFit="1" customWidth="1"/>
    <col min="12" max="12" width="5.6640625" style="1" bestFit="1" customWidth="1"/>
    <col min="13" max="13" width="5.6640625" style="4" bestFit="1" customWidth="1"/>
    <col min="14" max="14" width="4.6640625" style="1" bestFit="1" customWidth="1"/>
    <col min="15" max="15" width="5.6640625" style="2" bestFit="1" customWidth="1"/>
    <col min="16" max="16" width="5.6640625" bestFit="1" customWidth="1"/>
    <col min="17" max="17" width="5.6640625" style="1" bestFit="1" customWidth="1"/>
    <col min="18" max="18" width="5.6640625" bestFit="1" customWidth="1"/>
    <col min="19" max="19" width="4.6640625" style="1" bestFit="1" customWidth="1"/>
    <col min="20" max="20" width="5.6640625" style="5" bestFit="1" customWidth="1"/>
    <col min="21" max="21" width="5.6640625" style="4" bestFit="1" customWidth="1"/>
    <col min="22" max="22" width="5.6640625" style="3" bestFit="1" customWidth="1"/>
    <col min="23" max="23" width="8.44140625" bestFit="1" customWidth="1"/>
    <col min="24" max="24" width="3.6640625" style="1" bestFit="1" customWidth="1"/>
    <col min="25" max="25" width="6.6640625" style="2" bestFit="1" customWidth="1"/>
    <col min="26" max="26" width="6.6640625" bestFit="1" customWidth="1"/>
    <col min="27" max="27" width="6.6640625" style="1" bestFit="1" customWidth="1"/>
    <col min="28" max="28" width="8.109375" bestFit="1" customWidth="1"/>
    <col min="29" max="29" width="3.6640625" style="1" bestFit="1" customWidth="1"/>
    <col min="30" max="30" width="6.6640625" style="2" bestFit="1" customWidth="1"/>
    <col min="31" max="31" width="6.6640625" bestFit="1" customWidth="1"/>
    <col min="32" max="32" width="6.6640625" style="1" bestFit="1" customWidth="1"/>
    <col min="33" max="33" width="5.6640625" bestFit="1" customWidth="1"/>
    <col min="34" max="34" width="3.6640625" style="1" bestFit="1" customWidth="1"/>
    <col min="35" max="35" width="6.6640625" style="5" bestFit="1" customWidth="1"/>
    <col min="36" max="36" width="6.6640625" style="4" bestFit="1" customWidth="1"/>
    <col min="37" max="37" width="6.6640625" style="3" bestFit="1" customWidth="1"/>
    <col min="38" max="38" width="5.6640625" bestFit="1" customWidth="1"/>
    <col min="39" max="39" width="3.6640625" style="1" bestFit="1" customWidth="1"/>
    <col min="40" max="40" width="5.6640625" style="5" bestFit="1" customWidth="1"/>
    <col min="41" max="41" width="5.6640625" style="4" bestFit="1" customWidth="1"/>
    <col min="42" max="42" width="5.6640625" style="3" bestFit="1" customWidth="1"/>
    <col min="43" max="43" width="5.5546875" bestFit="1" customWidth="1"/>
    <col min="44" max="44" width="3.6640625" style="1" bestFit="1" customWidth="1"/>
    <col min="45" max="45" width="6.6640625" style="5" bestFit="1" customWidth="1"/>
    <col min="46" max="46" width="6.6640625" style="4" bestFit="1" customWidth="1"/>
    <col min="47" max="47" width="6.6640625" style="3" bestFit="1" customWidth="1"/>
    <col min="48" max="48" width="5.6640625" bestFit="1" customWidth="1"/>
    <col min="49" max="49" width="3.6640625" style="1" bestFit="1" customWidth="1"/>
    <col min="50" max="50" width="5.6640625" style="2" bestFit="1" customWidth="1"/>
    <col min="51" max="51" width="5.6640625" bestFit="1" customWidth="1"/>
    <col min="52" max="52" width="5.6640625" style="1" bestFit="1" customWidth="1"/>
    <col min="53" max="53" width="6.6640625" bestFit="1" customWidth="1"/>
    <col min="54" max="54" width="3.6640625" style="1" bestFit="1" customWidth="1"/>
    <col min="55" max="55" width="5.6640625" style="5" bestFit="1" customWidth="1"/>
    <col min="56" max="56" width="5.6640625" style="4" bestFit="1" customWidth="1"/>
    <col min="57" max="57" width="5.6640625" style="3" bestFit="1" customWidth="1"/>
    <col min="58" max="58" width="6.6640625" bestFit="1" customWidth="1"/>
    <col min="59" max="59" width="3.6640625" style="1" bestFit="1" customWidth="1"/>
    <col min="60" max="60" width="5.6640625" style="2" bestFit="1" customWidth="1"/>
    <col min="61" max="61" width="5.6640625" bestFit="1" customWidth="1"/>
    <col min="62" max="62" width="5.6640625" style="1" bestFit="1" customWidth="1"/>
    <col min="63" max="63" width="6.6640625" bestFit="1" customWidth="1"/>
    <col min="64" max="64" width="3.6640625" style="1" bestFit="1" customWidth="1"/>
  </cols>
  <sheetData>
    <row r="1" spans="1:64" x14ac:dyDescent="0.3">
      <c r="A1" s="43" t="s">
        <v>46</v>
      </c>
      <c r="B1" s="43"/>
      <c r="C1" s="43"/>
      <c r="D1" s="42"/>
      <c r="E1" s="41" t="s">
        <v>45</v>
      </c>
      <c r="F1" s="40"/>
      <c r="G1" s="40"/>
      <c r="H1" s="40"/>
      <c r="I1" s="40"/>
      <c r="J1" s="41" t="s">
        <v>44</v>
      </c>
      <c r="K1" s="40"/>
      <c r="L1" s="40"/>
      <c r="M1" s="40"/>
      <c r="N1" s="40"/>
      <c r="O1" s="41" t="s">
        <v>43</v>
      </c>
      <c r="P1" s="40"/>
      <c r="Q1" s="40"/>
      <c r="R1" s="40"/>
      <c r="S1" s="40"/>
      <c r="T1" s="41" t="s">
        <v>42</v>
      </c>
      <c r="U1" s="40"/>
      <c r="V1" s="40"/>
      <c r="W1" s="40"/>
      <c r="X1" s="40"/>
      <c r="Y1" s="41" t="s">
        <v>41</v>
      </c>
      <c r="Z1" s="40"/>
      <c r="AA1" s="40"/>
      <c r="AB1" s="40"/>
      <c r="AC1" s="40"/>
      <c r="AD1" s="41" t="s">
        <v>40</v>
      </c>
      <c r="AE1" s="40"/>
      <c r="AF1" s="40"/>
      <c r="AG1" s="40"/>
      <c r="AH1" s="40"/>
      <c r="AI1" s="41" t="s">
        <v>39</v>
      </c>
      <c r="AJ1" s="40"/>
      <c r="AK1" s="40"/>
      <c r="AL1" s="40"/>
      <c r="AM1" s="40"/>
      <c r="AN1" s="41" t="s">
        <v>38</v>
      </c>
      <c r="AO1" s="40"/>
      <c r="AP1" s="40"/>
      <c r="AQ1" s="40"/>
      <c r="AR1" s="40"/>
      <c r="AS1" s="41" t="s">
        <v>37</v>
      </c>
      <c r="AT1" s="40"/>
      <c r="AU1" s="40"/>
      <c r="AV1" s="40"/>
      <c r="AW1" s="40"/>
      <c r="AX1" s="41" t="s">
        <v>36</v>
      </c>
      <c r="AY1" s="40"/>
      <c r="AZ1" s="40"/>
      <c r="BA1" s="40"/>
      <c r="BB1" s="40"/>
      <c r="BC1" s="41" t="s">
        <v>35</v>
      </c>
      <c r="BD1" s="40"/>
      <c r="BE1" s="40"/>
      <c r="BF1" s="40"/>
      <c r="BG1" s="40"/>
      <c r="BH1" s="41" t="s">
        <v>34</v>
      </c>
      <c r="BI1" s="40"/>
      <c r="BJ1" s="40"/>
      <c r="BK1" s="40"/>
      <c r="BL1" s="40"/>
    </row>
    <row r="2" spans="1:64" s="10" customFormat="1" x14ac:dyDescent="0.3">
      <c r="A2" s="9" t="s">
        <v>33</v>
      </c>
      <c r="B2" s="12" t="s">
        <v>32</v>
      </c>
      <c r="C2" s="10" t="s">
        <v>31</v>
      </c>
      <c r="D2" s="10" t="s">
        <v>30</v>
      </c>
      <c r="E2" s="15"/>
      <c r="G2" s="14"/>
      <c r="H2" s="10" t="s">
        <v>29</v>
      </c>
      <c r="I2" s="14" t="s">
        <v>28</v>
      </c>
      <c r="J2" s="15"/>
      <c r="L2" s="14"/>
      <c r="M2" s="12" t="s">
        <v>29</v>
      </c>
      <c r="N2" s="14" t="s">
        <v>28</v>
      </c>
      <c r="O2" s="15"/>
      <c r="Q2" s="14"/>
      <c r="R2" s="10" t="s">
        <v>29</v>
      </c>
      <c r="S2" s="14" t="s">
        <v>28</v>
      </c>
      <c r="T2" s="13"/>
      <c r="U2" s="12"/>
      <c r="V2" s="11"/>
      <c r="W2" s="10" t="s">
        <v>29</v>
      </c>
      <c r="X2" s="14" t="s">
        <v>28</v>
      </c>
      <c r="Y2" s="15"/>
      <c r="AA2" s="14"/>
      <c r="AB2" s="10" t="s">
        <v>29</v>
      </c>
      <c r="AC2" s="14" t="s">
        <v>28</v>
      </c>
      <c r="AD2" s="15"/>
      <c r="AF2" s="14"/>
      <c r="AG2" s="10" t="s">
        <v>29</v>
      </c>
      <c r="AH2" s="14" t="s">
        <v>28</v>
      </c>
      <c r="AI2" s="13"/>
      <c r="AJ2" s="12"/>
      <c r="AK2" s="11"/>
      <c r="AL2" s="10" t="s">
        <v>29</v>
      </c>
      <c r="AM2" s="14" t="s">
        <v>28</v>
      </c>
      <c r="AN2" s="13"/>
      <c r="AO2" s="12"/>
      <c r="AP2" s="11"/>
      <c r="AQ2" s="10" t="s">
        <v>29</v>
      </c>
      <c r="AR2" s="14" t="s">
        <v>28</v>
      </c>
      <c r="AS2" s="13"/>
      <c r="AT2" s="12"/>
      <c r="AU2" s="11"/>
      <c r="AV2" s="10" t="s">
        <v>29</v>
      </c>
      <c r="AW2" s="14" t="s">
        <v>28</v>
      </c>
      <c r="AX2" s="15"/>
      <c r="AZ2" s="14"/>
      <c r="BA2" s="10" t="s">
        <v>29</v>
      </c>
      <c r="BB2" s="14" t="s">
        <v>28</v>
      </c>
      <c r="BC2" s="13"/>
      <c r="BD2" s="12"/>
      <c r="BE2" s="11"/>
      <c r="BF2" s="10" t="s">
        <v>29</v>
      </c>
      <c r="BG2" s="14" t="s">
        <v>28</v>
      </c>
      <c r="BH2" s="15"/>
      <c r="BJ2" s="14"/>
      <c r="BK2" s="10" t="s">
        <v>29</v>
      </c>
      <c r="BL2" s="14" t="s">
        <v>28</v>
      </c>
    </row>
    <row r="3" spans="1:64" s="4" customFormat="1" x14ac:dyDescent="0.3">
      <c r="A3" s="25" t="s">
        <v>3</v>
      </c>
      <c r="B3" s="6">
        <v>0</v>
      </c>
      <c r="C3" s="4">
        <v>0</v>
      </c>
      <c r="D3" s="24">
        <f>9.80665*C3/1000</f>
        <v>0</v>
      </c>
      <c r="E3" s="5">
        <v>43</v>
      </c>
      <c r="F3" s="4">
        <v>43.1</v>
      </c>
      <c r="G3" s="3">
        <v>43.1</v>
      </c>
      <c r="H3" s="4">
        <f>AVERAGE(E3:G3)</f>
        <v>43.066666666666663</v>
      </c>
      <c r="I3" s="3">
        <f>MAX(STDEV(E3:G3),0.1)</f>
        <v>0.1</v>
      </c>
      <c r="J3" s="5">
        <v>38.799999999999997</v>
      </c>
      <c r="K3" s="4">
        <v>39</v>
      </c>
      <c r="L3" s="3">
        <v>38.9</v>
      </c>
      <c r="M3" s="4">
        <v>38.9</v>
      </c>
      <c r="N3" s="3">
        <v>0.2</v>
      </c>
      <c r="O3" s="5">
        <v>39</v>
      </c>
      <c r="P3" s="4">
        <v>39</v>
      </c>
      <c r="Q3" s="3">
        <v>38.6</v>
      </c>
      <c r="R3" s="4">
        <v>38.9</v>
      </c>
      <c r="S3" s="3">
        <v>0.2</v>
      </c>
      <c r="T3" s="5">
        <v>92.9</v>
      </c>
      <c r="U3" s="4">
        <v>92.9</v>
      </c>
      <c r="V3" s="3">
        <v>92.9</v>
      </c>
      <c r="W3" s="4">
        <f>AVERAGE(T3:V3)</f>
        <v>92.90000000000002</v>
      </c>
      <c r="X3" s="3">
        <f>MAX(0.3,STDEV(T3:V3))</f>
        <v>0.3</v>
      </c>
      <c r="Y3" s="5">
        <v>114.2</v>
      </c>
      <c r="Z3" s="4">
        <v>114.3</v>
      </c>
      <c r="AA3" s="3">
        <v>114.2</v>
      </c>
      <c r="AB3" s="4">
        <v>114.2</v>
      </c>
      <c r="AC3" s="3">
        <v>0.3</v>
      </c>
      <c r="AD3" s="5">
        <v>115.6</v>
      </c>
      <c r="AE3" s="4">
        <v>115.5</v>
      </c>
      <c r="AF3" s="3">
        <v>115.4</v>
      </c>
      <c r="AG3" s="4">
        <f>AVERAGE(AD3:AF3)</f>
        <v>115.5</v>
      </c>
      <c r="AH3" s="3">
        <f>MAX(0.3,STDEV(AD3:AF3))</f>
        <v>0.3</v>
      </c>
      <c r="AI3" s="5">
        <v>49.6</v>
      </c>
      <c r="AJ3" s="4">
        <v>49.7</v>
      </c>
      <c r="AK3" s="3">
        <v>49.7</v>
      </c>
      <c r="AL3" s="4">
        <f>AVERAGE(AI3:AK3)</f>
        <v>49.666666666666664</v>
      </c>
      <c r="AM3" s="3">
        <f>MAX(STDEV(AI3:AK3),0.3)</f>
        <v>0.3</v>
      </c>
      <c r="AN3" s="5">
        <v>49.6</v>
      </c>
      <c r="AO3" s="4">
        <v>49.8</v>
      </c>
      <c r="AP3" s="3">
        <v>49.7</v>
      </c>
      <c r="AQ3" s="4">
        <f>AVERAGE(AN3:AP3)</f>
        <v>49.70000000000001</v>
      </c>
      <c r="AR3" s="3">
        <f>MAX(0.3,STDEV(AN3:AP3))</f>
        <v>0.3</v>
      </c>
      <c r="AS3" s="5">
        <v>49</v>
      </c>
      <c r="AT3" s="4">
        <v>49.3</v>
      </c>
      <c r="AU3" s="3">
        <v>49.4</v>
      </c>
      <c r="AV3" s="4">
        <f>AVERAGE(AS3:AU3)</f>
        <v>49.233333333333327</v>
      </c>
      <c r="AW3" s="3">
        <f>MAX(STDEV(AS3:AU3),0.3)</f>
        <v>0.3</v>
      </c>
      <c r="AX3" s="5">
        <v>237.5</v>
      </c>
      <c r="AY3" s="4">
        <v>238.5</v>
      </c>
      <c r="AZ3" s="3">
        <v>237.5</v>
      </c>
      <c r="BA3" s="4">
        <v>237.8</v>
      </c>
      <c r="BB3" s="3">
        <v>0.6</v>
      </c>
      <c r="BC3" s="5">
        <v>229.5</v>
      </c>
      <c r="BD3" s="4">
        <v>230.5</v>
      </c>
      <c r="BE3" s="3">
        <v>230.5</v>
      </c>
      <c r="BF3" s="4">
        <v>230.2</v>
      </c>
      <c r="BG3" s="3">
        <v>0.6</v>
      </c>
      <c r="BH3" s="5">
        <v>162.80000000000001</v>
      </c>
      <c r="BI3" s="4">
        <v>164</v>
      </c>
      <c r="BJ3" s="3">
        <v>164</v>
      </c>
      <c r="BK3" s="4">
        <v>163.6</v>
      </c>
      <c r="BL3" s="3">
        <v>0.7</v>
      </c>
    </row>
    <row r="4" spans="1:64" s="4" customFormat="1" x14ac:dyDescent="0.3">
      <c r="A4" s="39">
        <v>0</v>
      </c>
      <c r="B4" s="6">
        <v>5</v>
      </c>
      <c r="C4" s="29">
        <v>5.1180000000000003</v>
      </c>
      <c r="D4" s="24">
        <f>9.80665*C4/1000</f>
        <v>5.0190434699999995E-2</v>
      </c>
      <c r="E4" s="5">
        <v>53.3</v>
      </c>
      <c r="F4" s="4">
        <v>53</v>
      </c>
      <c r="G4" s="3">
        <v>53</v>
      </c>
      <c r="H4" s="4">
        <f>AVERAGE(E4:G4)</f>
        <v>53.1</v>
      </c>
      <c r="I4" s="3">
        <f>MAX(STDEV(E4:G4),0.1)</f>
        <v>0.17320508075688609</v>
      </c>
      <c r="J4" s="5">
        <v>47.7</v>
      </c>
      <c r="K4" s="4">
        <v>47.7</v>
      </c>
      <c r="L4" s="3">
        <v>47.7</v>
      </c>
      <c r="M4" s="4">
        <v>47.7</v>
      </c>
      <c r="N4" s="3">
        <v>0.2</v>
      </c>
      <c r="O4" s="5">
        <v>48.9</v>
      </c>
      <c r="P4" s="4">
        <v>48.9</v>
      </c>
      <c r="Q4" s="3">
        <v>48.8</v>
      </c>
      <c r="R4" s="4">
        <v>48.9</v>
      </c>
      <c r="S4" s="3">
        <v>0.2</v>
      </c>
      <c r="T4" s="5">
        <v>99.8</v>
      </c>
      <c r="U4" s="4">
        <v>100</v>
      </c>
      <c r="V4" s="3">
        <v>99.7</v>
      </c>
      <c r="W4" s="4">
        <f>AVERAGE(T4:V4)</f>
        <v>99.833333333333329</v>
      </c>
      <c r="X4" s="3">
        <f>MAX(0.3,STDEV(T4:V4))</f>
        <v>0.3</v>
      </c>
      <c r="Y4" s="5">
        <v>120.7</v>
      </c>
      <c r="Z4" s="4">
        <v>121.2</v>
      </c>
      <c r="AA4" s="3">
        <v>120.7</v>
      </c>
      <c r="AB4" s="4">
        <f>AVERAGE(Y4:AA4)</f>
        <v>120.86666666666667</v>
      </c>
      <c r="AC4" s="3">
        <f>MAX(0.3,STDEV(Y4:AA4))</f>
        <v>0.3</v>
      </c>
      <c r="AD4" s="5">
        <v>122.7</v>
      </c>
      <c r="AE4" s="4">
        <v>122.7</v>
      </c>
      <c r="AF4" s="3">
        <v>122.7</v>
      </c>
      <c r="AG4" s="4">
        <f>AVERAGE(AD4:AF4)</f>
        <v>122.7</v>
      </c>
      <c r="AH4" s="3">
        <f>MAX(0.3,STDEV(AD4:AF4))</f>
        <v>0.3</v>
      </c>
      <c r="AI4" s="5">
        <v>59.2</v>
      </c>
      <c r="AJ4" s="4">
        <v>59</v>
      </c>
      <c r="AK4" s="3">
        <v>59</v>
      </c>
      <c r="AL4" s="4">
        <f>AVERAGE(AI4:AK4)</f>
        <v>59.066666666666663</v>
      </c>
      <c r="AM4" s="3">
        <f>MAX(STDEV(AI4:AK4),0.3)</f>
        <v>0.3</v>
      </c>
      <c r="AN4" s="5">
        <v>58.8</v>
      </c>
      <c r="AO4" s="4">
        <v>58.7</v>
      </c>
      <c r="AP4" s="3">
        <v>58.8</v>
      </c>
      <c r="AQ4" s="4">
        <f>AVERAGE(AN4:AP4)</f>
        <v>58.766666666666673</v>
      </c>
      <c r="AR4" s="3">
        <f>MAX(0.3,STDEV(AN4:AP4))</f>
        <v>0.3</v>
      </c>
      <c r="AS4" s="5">
        <v>60.5</v>
      </c>
      <c r="AT4" s="4">
        <v>60.4</v>
      </c>
      <c r="AU4" s="3">
        <v>60.5</v>
      </c>
      <c r="AV4" s="4">
        <f>AVERAGE(AS4:AU4)</f>
        <v>60.466666666666669</v>
      </c>
      <c r="AW4" s="3">
        <f>MAX(STDEV(AS4:AU4),0.3)</f>
        <v>0.3</v>
      </c>
      <c r="AX4" s="5">
        <v>269</v>
      </c>
      <c r="AY4" s="4">
        <v>269</v>
      </c>
      <c r="AZ4" s="3">
        <v>270.5</v>
      </c>
      <c r="BA4" s="4">
        <v>269.5</v>
      </c>
      <c r="BB4" s="3">
        <v>0.9</v>
      </c>
      <c r="BC4" s="5">
        <v>260</v>
      </c>
      <c r="BD4" s="4">
        <v>261.5</v>
      </c>
      <c r="BE4" s="3">
        <v>260.5</v>
      </c>
      <c r="BF4" s="4">
        <v>260.7</v>
      </c>
      <c r="BG4" s="3">
        <v>0.8</v>
      </c>
      <c r="BH4" s="5">
        <v>192.5</v>
      </c>
      <c r="BI4" s="4">
        <v>192.5</v>
      </c>
      <c r="BJ4" s="3">
        <v>193</v>
      </c>
      <c r="BK4" s="4">
        <v>192.7</v>
      </c>
      <c r="BL4" s="3">
        <v>0.5</v>
      </c>
    </row>
    <row r="5" spans="1:64" s="24" customFormat="1" x14ac:dyDescent="0.3">
      <c r="A5" s="39">
        <v>1</v>
      </c>
      <c r="B5" s="6">
        <v>6</v>
      </c>
      <c r="C5" s="29">
        <v>6.1159999999999997</v>
      </c>
      <c r="D5" s="24">
        <f>9.80665*C5/1000</f>
        <v>5.9977471399999989E-2</v>
      </c>
      <c r="E5" s="5">
        <v>54.8</v>
      </c>
      <c r="F5" s="4">
        <v>54.8</v>
      </c>
      <c r="G5" s="3">
        <v>54.8</v>
      </c>
      <c r="H5" s="4">
        <f>AVERAGE(E5:G5)</f>
        <v>54.79999999999999</v>
      </c>
      <c r="I5" s="3">
        <f>MAX(STDEV(E5:G5),0.1)</f>
        <v>0.1</v>
      </c>
      <c r="J5" s="5">
        <v>49.6</v>
      </c>
      <c r="K5" s="4">
        <v>49.3</v>
      </c>
      <c r="L5" s="3">
        <v>49.4</v>
      </c>
      <c r="M5" s="4">
        <v>49.4</v>
      </c>
      <c r="N5" s="33">
        <v>0.2</v>
      </c>
      <c r="O5" s="5">
        <v>50.2</v>
      </c>
      <c r="P5" s="4">
        <v>50.2</v>
      </c>
      <c r="Q5" s="3">
        <v>50</v>
      </c>
      <c r="R5" s="4">
        <v>50.1</v>
      </c>
      <c r="S5" s="33">
        <v>0.2</v>
      </c>
      <c r="T5" s="5">
        <v>101</v>
      </c>
      <c r="U5" s="4">
        <v>101.1</v>
      </c>
      <c r="V5" s="3">
        <v>101</v>
      </c>
      <c r="W5" s="4">
        <f>AVERAGE(T5:V5)</f>
        <v>101.03333333333335</v>
      </c>
      <c r="X5" s="3">
        <f>MAX(0.3,STDEV(T5:V5))</f>
        <v>0.3</v>
      </c>
      <c r="Y5" s="5">
        <v>122.1</v>
      </c>
      <c r="Z5" s="4">
        <v>121.9</v>
      </c>
      <c r="AA5" s="3">
        <v>122.2</v>
      </c>
      <c r="AB5" s="4">
        <f>AVERAGE(Y5:AA5)</f>
        <v>122.06666666666666</v>
      </c>
      <c r="AC5" s="3">
        <f>MAX(0.3,STDEV(Y5:AA5))</f>
        <v>0.3</v>
      </c>
      <c r="AD5" s="5">
        <v>124</v>
      </c>
      <c r="AE5" s="4">
        <v>123.9</v>
      </c>
      <c r="AF5" s="3">
        <v>124.1</v>
      </c>
      <c r="AG5" s="4">
        <f>AVERAGE(AD5:AF5)</f>
        <v>124</v>
      </c>
      <c r="AH5" s="3">
        <f>MAX(0.3,STDEV(AD5:AF5))</f>
        <v>0.3</v>
      </c>
      <c r="AI5" s="5">
        <v>60.9</v>
      </c>
      <c r="AJ5" s="4">
        <v>60.8</v>
      </c>
      <c r="AK5" s="3">
        <v>60.8</v>
      </c>
      <c r="AL5" s="4">
        <f>AVERAGE(AI5:AK5)</f>
        <v>60.833333333333336</v>
      </c>
      <c r="AM5" s="3">
        <f>MAX(STDEV(AI5:AK5),0.3)</f>
        <v>0.3</v>
      </c>
      <c r="AN5" s="5">
        <v>60.7</v>
      </c>
      <c r="AO5" s="4">
        <v>60.8</v>
      </c>
      <c r="AP5" s="3">
        <v>60.9</v>
      </c>
      <c r="AQ5" s="4">
        <f>AVERAGE(AN5:AP5)</f>
        <v>60.800000000000004</v>
      </c>
      <c r="AR5" s="3">
        <f>MAX(0.3,STDEV(AN5:AP5))</f>
        <v>0.3</v>
      </c>
      <c r="AS5" s="5">
        <v>62.5</v>
      </c>
      <c r="AT5" s="4">
        <v>62.5</v>
      </c>
      <c r="AU5" s="3">
        <v>62.4</v>
      </c>
      <c r="AV5" s="4">
        <f>AVERAGE(AS5:AU5)</f>
        <v>62.466666666666669</v>
      </c>
      <c r="AW5" s="3">
        <f>MAX(STDEV(AS5:AU5),0.3)</f>
        <v>0.3</v>
      </c>
      <c r="AX5" s="5">
        <v>274</v>
      </c>
      <c r="AY5" s="4">
        <v>273.5</v>
      </c>
      <c r="AZ5" s="3">
        <v>274.5</v>
      </c>
      <c r="BA5" s="4">
        <v>274</v>
      </c>
      <c r="BB5" s="3">
        <v>0.5</v>
      </c>
      <c r="BC5" s="5">
        <v>265.5</v>
      </c>
      <c r="BD5" s="4">
        <v>265.5</v>
      </c>
      <c r="BE5" s="3">
        <v>265.5</v>
      </c>
      <c r="BF5" s="4">
        <v>265.5</v>
      </c>
      <c r="BG5" s="3">
        <v>0.5</v>
      </c>
      <c r="BH5" s="5">
        <v>196.5</v>
      </c>
      <c r="BI5" s="4">
        <v>196</v>
      </c>
      <c r="BJ5" s="3">
        <v>196</v>
      </c>
      <c r="BK5" s="4">
        <v>196.2</v>
      </c>
      <c r="BL5" s="3">
        <v>0.5</v>
      </c>
    </row>
    <row r="6" spans="1:64" s="24" customFormat="1" x14ac:dyDescent="0.3">
      <c r="A6" s="34" t="s">
        <v>27</v>
      </c>
      <c r="B6" s="6">
        <v>7</v>
      </c>
      <c r="C6" s="29">
        <v>7.1159999999999997</v>
      </c>
      <c r="D6" s="24">
        <f>9.80665*C6/1000</f>
        <v>6.9784121399999996E-2</v>
      </c>
      <c r="E6" s="5">
        <v>56.5</v>
      </c>
      <c r="F6" s="4">
        <v>56.3</v>
      </c>
      <c r="G6" s="3">
        <v>56.5</v>
      </c>
      <c r="H6" s="4">
        <f>AVERAGE(E6:G6)</f>
        <v>56.433333333333337</v>
      </c>
      <c r="I6" s="3">
        <f>MAX(STDEV(E6:G6),0.1)</f>
        <v>0.1154700538379268</v>
      </c>
      <c r="J6" s="5">
        <v>50.9</v>
      </c>
      <c r="K6" s="4">
        <v>51</v>
      </c>
      <c r="L6" s="3">
        <v>50.9</v>
      </c>
      <c r="M6" s="4">
        <v>50.9</v>
      </c>
      <c r="N6" s="33">
        <v>0.2</v>
      </c>
      <c r="O6" s="5">
        <v>51.4</v>
      </c>
      <c r="P6" s="4">
        <v>51.4</v>
      </c>
      <c r="Q6" s="3">
        <v>51.4</v>
      </c>
      <c r="R6" s="4">
        <v>51.4</v>
      </c>
      <c r="S6" s="33">
        <v>0.2</v>
      </c>
      <c r="T6" s="5">
        <v>102.2</v>
      </c>
      <c r="U6" s="4">
        <v>102.1</v>
      </c>
      <c r="V6" s="3">
        <v>102</v>
      </c>
      <c r="W6" s="4">
        <f>AVERAGE(T6:V6)</f>
        <v>102.10000000000001</v>
      </c>
      <c r="X6" s="3">
        <f>MAX(0.3,STDEV(T6:V6))</f>
        <v>0.3</v>
      </c>
      <c r="Y6" s="5">
        <v>123.1</v>
      </c>
      <c r="Z6" s="4">
        <v>123.3</v>
      </c>
      <c r="AA6" s="3">
        <v>123.1</v>
      </c>
      <c r="AB6" s="4">
        <f>AVERAGE(Y6:AA6)</f>
        <v>123.16666666666667</v>
      </c>
      <c r="AC6" s="3">
        <f>MAX(0.3,STDEV(Y6:AA6))</f>
        <v>0.3</v>
      </c>
      <c r="AD6" s="5">
        <v>125.5</v>
      </c>
      <c r="AE6" s="4">
        <v>125.1</v>
      </c>
      <c r="AF6" s="3">
        <v>125.1</v>
      </c>
      <c r="AG6" s="4">
        <f>AVERAGE(AD6:AF6)</f>
        <v>125.23333333333333</v>
      </c>
      <c r="AH6" s="3">
        <f>MAX(0.3,STDEV(AD6:AF6))</f>
        <v>0.3</v>
      </c>
      <c r="AI6" s="5">
        <v>62.5</v>
      </c>
      <c r="AJ6" s="4">
        <v>62.5</v>
      </c>
      <c r="AK6" s="3">
        <v>62.6</v>
      </c>
      <c r="AL6" s="4">
        <f>AVERAGE(AI6:AK6)</f>
        <v>62.533333333333331</v>
      </c>
      <c r="AM6" s="3">
        <f>MAX(STDEV(AI6:AK6),0.3)</f>
        <v>0.3</v>
      </c>
      <c r="AN6" s="5">
        <v>62.3</v>
      </c>
      <c r="AO6" s="4">
        <v>62.4</v>
      </c>
      <c r="AP6" s="3">
        <v>62.3</v>
      </c>
      <c r="AQ6" s="4">
        <f>AVERAGE(AN6:AP6)</f>
        <v>62.333333333333336</v>
      </c>
      <c r="AR6" s="3">
        <f>MAX(0.3,STDEV(AN6:AP6))</f>
        <v>0.3</v>
      </c>
      <c r="AS6" s="5">
        <v>64.2</v>
      </c>
      <c r="AT6" s="4">
        <v>64.2</v>
      </c>
      <c r="AU6" s="3">
        <v>64.2</v>
      </c>
      <c r="AV6" s="4">
        <f>AVERAGE(AS6:AU6)</f>
        <v>64.2</v>
      </c>
      <c r="AW6" s="3">
        <f>MAX(STDEV(AS6:AU6),0.3)</f>
        <v>0.3</v>
      </c>
      <c r="AX6" s="5">
        <v>278</v>
      </c>
      <c r="AY6" s="4">
        <v>279</v>
      </c>
      <c r="AZ6" s="3">
        <v>279.5</v>
      </c>
      <c r="BA6" s="4">
        <v>278.8</v>
      </c>
      <c r="BB6" s="3">
        <v>0.8</v>
      </c>
      <c r="BC6" s="5">
        <v>269.5</v>
      </c>
      <c r="BD6" s="4">
        <v>269.5</v>
      </c>
      <c r="BE6" s="3">
        <v>270</v>
      </c>
      <c r="BF6" s="4">
        <v>269.7</v>
      </c>
      <c r="BG6" s="3">
        <v>0.5</v>
      </c>
      <c r="BH6" s="5">
        <v>199</v>
      </c>
      <c r="BI6" s="4">
        <v>199.5</v>
      </c>
      <c r="BJ6" s="3">
        <v>199.5</v>
      </c>
      <c r="BK6" s="4">
        <v>199.3</v>
      </c>
      <c r="BL6" s="3">
        <v>0.5</v>
      </c>
    </row>
    <row r="7" spans="1:64" s="24" customFormat="1" x14ac:dyDescent="0.3">
      <c r="A7" s="34" t="s">
        <v>26</v>
      </c>
      <c r="B7" s="6">
        <v>8</v>
      </c>
      <c r="C7" s="29">
        <v>8.1210000000000004</v>
      </c>
      <c r="D7" s="24">
        <f>9.80665*C7/1000</f>
        <v>7.9639804650000007E-2</v>
      </c>
      <c r="E7" s="5">
        <v>58.3</v>
      </c>
      <c r="F7" s="4">
        <v>58.3</v>
      </c>
      <c r="G7" s="3">
        <v>58.3</v>
      </c>
      <c r="H7" s="4">
        <f>AVERAGE(E7:G7)</f>
        <v>58.29999999999999</v>
      </c>
      <c r="I7" s="3">
        <f>MAX(STDEV(E7:G7),0.1)</f>
        <v>0.1</v>
      </c>
      <c r="J7" s="5">
        <v>52.6</v>
      </c>
      <c r="K7" s="4">
        <v>52.4</v>
      </c>
      <c r="L7" s="3">
        <v>52.2</v>
      </c>
      <c r="M7" s="4">
        <v>52.4</v>
      </c>
      <c r="N7" s="33">
        <v>0.2</v>
      </c>
      <c r="O7" s="5">
        <v>52.9</v>
      </c>
      <c r="P7" s="4">
        <v>52.9</v>
      </c>
      <c r="Q7" s="3">
        <v>52.9</v>
      </c>
      <c r="R7" s="4">
        <v>52.9</v>
      </c>
      <c r="S7" s="33">
        <v>0.2</v>
      </c>
      <c r="T7" s="5">
        <v>103.3</v>
      </c>
      <c r="U7" s="4">
        <v>103.5</v>
      </c>
      <c r="V7" s="3">
        <v>103.4</v>
      </c>
      <c r="W7" s="4">
        <f>AVERAGE(T7:V7)</f>
        <v>103.40000000000002</v>
      </c>
      <c r="X7" s="3">
        <f>MAX(0.3,STDEV(T7:V7))</f>
        <v>0.3</v>
      </c>
      <c r="Y7" s="5">
        <v>124.4</v>
      </c>
      <c r="Z7" s="4">
        <v>124.5</v>
      </c>
      <c r="AA7" s="3">
        <v>124.5</v>
      </c>
      <c r="AB7" s="4">
        <f>AVERAGE(Y7:AA7)</f>
        <v>124.46666666666665</v>
      </c>
      <c r="AC7" s="3">
        <f>MAX(0.3,STDEV(Y7:AA7))</f>
        <v>0.3</v>
      </c>
      <c r="AD7" s="5">
        <v>126.3</v>
      </c>
      <c r="AE7" s="4">
        <v>126.3</v>
      </c>
      <c r="AF7" s="3">
        <v>126.3</v>
      </c>
      <c r="AG7" s="4">
        <f>AVERAGE(AD7:AF7)</f>
        <v>126.3</v>
      </c>
      <c r="AH7" s="3">
        <f>MAX(0.3,STDEV(AD7:AF7))</f>
        <v>0.3</v>
      </c>
      <c r="AI7" s="5">
        <v>64.5</v>
      </c>
      <c r="AJ7" s="4">
        <v>64.599999999999994</v>
      </c>
      <c r="AK7" s="3">
        <v>64.5</v>
      </c>
      <c r="AL7" s="4">
        <f>AVERAGE(AI7:AK7)</f>
        <v>64.533333333333331</v>
      </c>
      <c r="AM7" s="3">
        <f>MAX(STDEV(AI7:AK7),0.3)</f>
        <v>0.3</v>
      </c>
      <c r="AN7" s="5">
        <v>64.2</v>
      </c>
      <c r="AO7" s="4">
        <v>64.2</v>
      </c>
      <c r="AP7" s="3">
        <v>64.3</v>
      </c>
      <c r="AQ7" s="4">
        <f>AVERAGE(AN7:AP7)</f>
        <v>64.233333333333334</v>
      </c>
      <c r="AR7" s="3">
        <f>MAX(0.3,STDEV(AN7:AP7))</f>
        <v>0.3</v>
      </c>
      <c r="AS7" s="5">
        <v>66</v>
      </c>
      <c r="AT7" s="4">
        <v>66</v>
      </c>
      <c r="AU7" s="3">
        <v>65.8</v>
      </c>
      <c r="AV7" s="4">
        <f>AVERAGE(AS7:AU7)</f>
        <v>65.933333333333337</v>
      </c>
      <c r="AW7" s="3">
        <f>MAX(STDEV(AS7:AU7),0.3)</f>
        <v>0.3</v>
      </c>
      <c r="AX7" s="5">
        <v>283.5</v>
      </c>
      <c r="AY7" s="4">
        <v>284</v>
      </c>
      <c r="AZ7" s="3">
        <v>283.5</v>
      </c>
      <c r="BA7" s="4">
        <v>283.7</v>
      </c>
      <c r="BB7" s="3">
        <v>0.5</v>
      </c>
      <c r="BC7" s="5">
        <v>274</v>
      </c>
      <c r="BD7" s="4">
        <v>274.5</v>
      </c>
      <c r="BE7" s="3">
        <v>275</v>
      </c>
      <c r="BF7" s="4">
        <v>274.5</v>
      </c>
      <c r="BG7" s="3">
        <v>0.5</v>
      </c>
      <c r="BH7" s="5">
        <v>202</v>
      </c>
      <c r="BI7" s="4">
        <v>202.5</v>
      </c>
      <c r="BJ7" s="3">
        <v>202</v>
      </c>
      <c r="BK7" s="4">
        <v>202.2</v>
      </c>
      <c r="BL7" s="3">
        <v>0.5</v>
      </c>
    </row>
    <row r="8" spans="1:64" s="24" customFormat="1" x14ac:dyDescent="0.3">
      <c r="A8" s="34" t="s">
        <v>25</v>
      </c>
      <c r="B8" s="6">
        <v>9</v>
      </c>
      <c r="C8" s="29">
        <v>9.1189999999999998</v>
      </c>
      <c r="D8" s="24">
        <f>9.80665*C8/1000</f>
        <v>8.9426841349999994E-2</v>
      </c>
      <c r="E8" s="5">
        <v>60.2</v>
      </c>
      <c r="F8" s="4">
        <v>60.2</v>
      </c>
      <c r="G8" s="3">
        <v>60.2</v>
      </c>
      <c r="H8" s="4">
        <f>AVERAGE(E8:G8)</f>
        <v>60.20000000000001</v>
      </c>
      <c r="I8" s="3">
        <f>MAX(STDEV(E8:G8),0.1)</f>
        <v>0.1</v>
      </c>
      <c r="J8" s="5">
        <v>53.6</v>
      </c>
      <c r="K8" s="4">
        <v>53.6</v>
      </c>
      <c r="L8" s="3">
        <v>53.6</v>
      </c>
      <c r="M8" s="4">
        <v>53.6</v>
      </c>
      <c r="N8" s="33">
        <v>0.2</v>
      </c>
      <c r="O8" s="5">
        <v>54.4</v>
      </c>
      <c r="P8" s="4">
        <v>54.4</v>
      </c>
      <c r="Q8" s="3">
        <v>54.3</v>
      </c>
      <c r="R8" s="4">
        <v>54.4</v>
      </c>
      <c r="S8" s="33">
        <v>0.2</v>
      </c>
      <c r="T8" s="5">
        <v>104.5</v>
      </c>
      <c r="U8" s="4">
        <v>104.5</v>
      </c>
      <c r="V8" s="3">
        <v>104.6</v>
      </c>
      <c r="W8" s="4">
        <f>AVERAGE(T8:V8)</f>
        <v>104.53333333333335</v>
      </c>
      <c r="X8" s="3">
        <f>MAX(0.3,STDEV(T8:V8))</f>
        <v>0.3</v>
      </c>
      <c r="Y8" s="5">
        <v>125.8</v>
      </c>
      <c r="Z8" s="4">
        <v>125.7</v>
      </c>
      <c r="AA8" s="3">
        <v>125.8</v>
      </c>
      <c r="AB8" s="4">
        <f>AVERAGE(Y8:AA8)</f>
        <v>125.76666666666667</v>
      </c>
      <c r="AC8" s="3">
        <f>MAX(0.3,STDEV(Y8:AA8))</f>
        <v>0.3</v>
      </c>
      <c r="AD8" s="5">
        <v>127.6</v>
      </c>
      <c r="AE8" s="4">
        <v>127.6</v>
      </c>
      <c r="AF8" s="3">
        <v>127.6</v>
      </c>
      <c r="AG8" s="4">
        <f>AVERAGE(AD8:AF8)</f>
        <v>127.59999999999998</v>
      </c>
      <c r="AH8" s="3">
        <f>MAX(0.3,STDEV(AD8:AF8))</f>
        <v>0.3</v>
      </c>
      <c r="AI8" s="5">
        <v>66.5</v>
      </c>
      <c r="AJ8" s="4">
        <v>66.400000000000006</v>
      </c>
      <c r="AK8" s="3">
        <v>66.400000000000006</v>
      </c>
      <c r="AL8" s="4">
        <f>AVERAGE(AI8:AK8)</f>
        <v>66.433333333333337</v>
      </c>
      <c r="AM8" s="3">
        <f>MAX(STDEV(AI8:AK8),0.3)</f>
        <v>0.3</v>
      </c>
      <c r="AN8" s="5">
        <v>66</v>
      </c>
      <c r="AO8" s="4">
        <v>66</v>
      </c>
      <c r="AP8" s="3">
        <v>66.2</v>
      </c>
      <c r="AQ8" s="4">
        <f>AVERAGE(AN8:AP8)</f>
        <v>66.066666666666663</v>
      </c>
      <c r="AR8" s="3">
        <f>MAX(0.3,STDEV(AN8:AP8))</f>
        <v>0.3</v>
      </c>
      <c r="AS8" s="5">
        <v>67.8</v>
      </c>
      <c r="AT8" s="4">
        <v>67.8</v>
      </c>
      <c r="AU8" s="3">
        <v>67.8</v>
      </c>
      <c r="AV8" s="4">
        <f>AVERAGE(AS8:AU8)</f>
        <v>67.8</v>
      </c>
      <c r="AW8" s="3">
        <f>MAX(STDEV(AS8:AU8),0.3)</f>
        <v>0.3</v>
      </c>
      <c r="AX8" s="5">
        <v>287.5</v>
      </c>
      <c r="AY8" s="4">
        <v>287.5</v>
      </c>
      <c r="AZ8" s="3">
        <v>288</v>
      </c>
      <c r="BA8" s="4">
        <v>287.7</v>
      </c>
      <c r="BB8" s="3">
        <v>0.5</v>
      </c>
      <c r="BC8" s="5">
        <v>280</v>
      </c>
      <c r="BD8" s="4">
        <v>279.5</v>
      </c>
      <c r="BE8" s="3">
        <v>280.5</v>
      </c>
      <c r="BF8" s="4">
        <v>280</v>
      </c>
      <c r="BG8" s="3">
        <v>0.5</v>
      </c>
      <c r="BH8" s="5">
        <v>205.5</v>
      </c>
      <c r="BI8" s="4">
        <v>204.5</v>
      </c>
      <c r="BJ8" s="3">
        <v>204.5</v>
      </c>
      <c r="BK8" s="4">
        <v>204.8</v>
      </c>
      <c r="BL8" s="3">
        <v>0.6</v>
      </c>
    </row>
    <row r="9" spans="1:64" s="24" customFormat="1" ht="15" thickBot="1" x14ac:dyDescent="0.35">
      <c r="A9" s="34" t="s">
        <v>24</v>
      </c>
      <c r="B9" s="6">
        <v>10</v>
      </c>
      <c r="C9" s="29">
        <v>10.029</v>
      </c>
      <c r="D9" s="24">
        <f>9.80665*C9/1000</f>
        <v>9.8350892849999996E-2</v>
      </c>
      <c r="E9" s="5">
        <v>61.8</v>
      </c>
      <c r="F9" s="4">
        <v>61.8</v>
      </c>
      <c r="G9" s="3">
        <v>62</v>
      </c>
      <c r="H9" s="4">
        <f>AVERAGE(E9:G9)</f>
        <v>61.866666666666667</v>
      </c>
      <c r="I9" s="3">
        <f>MAX(STDEV(E9:G9),0.1)</f>
        <v>0.1154700538379268</v>
      </c>
      <c r="J9" s="5">
        <v>55</v>
      </c>
      <c r="K9" s="4">
        <v>55.1</v>
      </c>
      <c r="L9" s="3">
        <v>55.2</v>
      </c>
      <c r="M9" s="4">
        <v>55.1</v>
      </c>
      <c r="N9" s="33">
        <v>0.2</v>
      </c>
      <c r="O9" s="5">
        <v>55.7</v>
      </c>
      <c r="P9" s="4">
        <v>55.8</v>
      </c>
      <c r="Q9" s="3">
        <v>55.8</v>
      </c>
      <c r="R9" s="4">
        <v>55.8</v>
      </c>
      <c r="S9" s="33">
        <v>0.2</v>
      </c>
      <c r="T9" s="5">
        <v>105.5</v>
      </c>
      <c r="U9" s="4">
        <v>105.5</v>
      </c>
      <c r="V9" s="3">
        <v>105.5</v>
      </c>
      <c r="W9" s="4">
        <f>AVERAGE(T9:V9)</f>
        <v>105.5</v>
      </c>
      <c r="X9" s="3">
        <f>MAX(0.3,STDEV(T9:V9))</f>
        <v>0.3</v>
      </c>
      <c r="Y9" s="5">
        <v>127.3</v>
      </c>
      <c r="Z9" s="4">
        <v>127.2</v>
      </c>
      <c r="AA9" s="3">
        <v>127.1</v>
      </c>
      <c r="AB9" s="4">
        <f>AVERAGE(Y9:AA9)</f>
        <v>127.2</v>
      </c>
      <c r="AC9" s="3">
        <f>MAX(0.3,STDEV(Y9:AA9))</f>
        <v>0.3</v>
      </c>
      <c r="AD9" s="5">
        <v>128.5</v>
      </c>
      <c r="AE9" s="4">
        <v>128.6</v>
      </c>
      <c r="AF9" s="3">
        <v>128.6</v>
      </c>
      <c r="AG9" s="4">
        <f>AVERAGE(AD9:AF9)</f>
        <v>128.56666666666669</v>
      </c>
      <c r="AH9" s="3">
        <f>MAX(0.3,STDEV(AD9:AF9))</f>
        <v>0.3</v>
      </c>
      <c r="AI9" s="5">
        <v>68</v>
      </c>
      <c r="AJ9" s="4">
        <v>68.099999999999994</v>
      </c>
      <c r="AK9" s="3">
        <v>67.8</v>
      </c>
      <c r="AL9" s="4">
        <f>AVERAGE(AI9:AK9)</f>
        <v>67.966666666666654</v>
      </c>
      <c r="AM9" s="3">
        <f>MAX(STDEV(AI9:AK9),0.3)</f>
        <v>0.3</v>
      </c>
      <c r="AN9" s="5">
        <v>67.7</v>
      </c>
      <c r="AO9" s="4">
        <v>67.7</v>
      </c>
      <c r="AP9" s="3">
        <v>67.8</v>
      </c>
      <c r="AQ9" s="4">
        <f>AVERAGE(AN9:AP9)</f>
        <v>67.733333333333334</v>
      </c>
      <c r="AR9" s="3">
        <f>MAX(0.3,STDEV(AN9:AP9))</f>
        <v>0.3</v>
      </c>
      <c r="AS9" s="5">
        <v>69.400000000000006</v>
      </c>
      <c r="AT9" s="4">
        <v>69.400000000000006</v>
      </c>
      <c r="AU9" s="3">
        <v>69.5</v>
      </c>
      <c r="AV9" s="4">
        <f>AVERAGE(AS9:AU9)</f>
        <v>69.433333333333337</v>
      </c>
      <c r="AW9" s="3">
        <f>MAX(STDEV(AS9:AU9),0.3)</f>
        <v>0.3</v>
      </c>
      <c r="AX9" s="5">
        <v>293</v>
      </c>
      <c r="AY9" s="4">
        <v>293</v>
      </c>
      <c r="AZ9" s="3">
        <v>293.5</v>
      </c>
      <c r="BA9" s="4">
        <v>293.2</v>
      </c>
      <c r="BB9" s="3">
        <v>0.5</v>
      </c>
      <c r="BC9" s="5">
        <v>284.5</v>
      </c>
      <c r="BD9" s="4">
        <v>284.5</v>
      </c>
      <c r="BE9" s="3">
        <v>284.5</v>
      </c>
      <c r="BF9" s="4">
        <v>284.5</v>
      </c>
      <c r="BG9" s="3">
        <v>0.5</v>
      </c>
      <c r="BH9" s="28">
        <v>207</v>
      </c>
      <c r="BI9" s="27">
        <v>207.5</v>
      </c>
      <c r="BJ9" s="26">
        <v>207.5</v>
      </c>
      <c r="BK9" s="27">
        <v>207.3</v>
      </c>
      <c r="BL9" s="26">
        <v>0.5</v>
      </c>
    </row>
    <row r="10" spans="1:64" s="24" customFormat="1" ht="15" thickBot="1" x14ac:dyDescent="0.35">
      <c r="A10" s="34" t="s">
        <v>23</v>
      </c>
      <c r="B10" s="6">
        <v>11</v>
      </c>
      <c r="C10" s="29">
        <v>11.026999999999999</v>
      </c>
      <c r="D10" s="24">
        <f>9.80665*C10/1000</f>
        <v>0.10813792954999998</v>
      </c>
      <c r="E10" s="5">
        <v>64</v>
      </c>
      <c r="F10" s="4">
        <v>64</v>
      </c>
      <c r="G10" s="3">
        <v>63.8</v>
      </c>
      <c r="H10" s="4">
        <f>AVERAGE(E10:G10)</f>
        <v>63.933333333333337</v>
      </c>
      <c r="I10" s="3">
        <f>MAX(STDEV(E10:G10),0.1)</f>
        <v>0.1154700538379268</v>
      </c>
      <c r="J10" s="5">
        <v>56.6</v>
      </c>
      <c r="K10" s="4">
        <v>56.8</v>
      </c>
      <c r="L10" s="3">
        <v>56.8</v>
      </c>
      <c r="M10" s="4">
        <v>56.7</v>
      </c>
      <c r="N10" s="33">
        <v>0.2</v>
      </c>
      <c r="O10" s="5">
        <v>57.3</v>
      </c>
      <c r="P10" s="4">
        <v>57.2</v>
      </c>
      <c r="Q10" s="3">
        <v>57.2</v>
      </c>
      <c r="R10" s="4">
        <v>57.2</v>
      </c>
      <c r="S10" s="33">
        <v>0.2</v>
      </c>
      <c r="T10" s="5">
        <v>106.5</v>
      </c>
      <c r="U10" s="4">
        <v>106.3</v>
      </c>
      <c r="V10" s="3">
        <v>106.5</v>
      </c>
      <c r="W10" s="4">
        <f>AVERAGE(T10:V10)</f>
        <v>106.43333333333334</v>
      </c>
      <c r="X10" s="3">
        <f>MAX(0.3,STDEV(T10:V10))</f>
        <v>0.3</v>
      </c>
      <c r="Y10" s="5">
        <v>128.4</v>
      </c>
      <c r="Z10" s="4">
        <v>128.5</v>
      </c>
      <c r="AA10" s="3">
        <v>128.4</v>
      </c>
      <c r="AB10" s="4">
        <f>AVERAGE(Y10:AA10)</f>
        <v>128.43333333333331</v>
      </c>
      <c r="AC10" s="3">
        <f>MAX(0.3,STDEV(Y10:AA10))</f>
        <v>0.3</v>
      </c>
      <c r="AD10" s="5">
        <v>129.80000000000001</v>
      </c>
      <c r="AE10" s="4">
        <v>129.9</v>
      </c>
      <c r="AF10" s="3">
        <v>129.9</v>
      </c>
      <c r="AG10" s="4">
        <f>AVERAGE(AD10:AF10)</f>
        <v>129.86666666666667</v>
      </c>
      <c r="AH10" s="3">
        <f>MAX(0.3,STDEV(AD10:AF10))</f>
        <v>0.3</v>
      </c>
      <c r="AI10" s="5">
        <v>69.8</v>
      </c>
      <c r="AJ10" s="4">
        <v>69.8</v>
      </c>
      <c r="AK10" s="3">
        <v>69.8</v>
      </c>
      <c r="AL10" s="4">
        <f>AVERAGE(AI10:AK10)</f>
        <v>69.8</v>
      </c>
      <c r="AM10" s="3">
        <f>MAX(STDEV(AI10:AK10),0.3)</f>
        <v>0.3</v>
      </c>
      <c r="AN10" s="5">
        <v>69.400000000000006</v>
      </c>
      <c r="AO10" s="4">
        <v>69.5</v>
      </c>
      <c r="AP10" s="3">
        <v>69.5</v>
      </c>
      <c r="AQ10" s="4">
        <f>AVERAGE(AN10:AP10)</f>
        <v>69.466666666666669</v>
      </c>
      <c r="AR10" s="3">
        <f>MAX(0.3,STDEV(AN10:AP10))</f>
        <v>0.3</v>
      </c>
      <c r="AS10" s="5">
        <v>71.400000000000006</v>
      </c>
      <c r="AT10" s="4">
        <v>71.400000000000006</v>
      </c>
      <c r="AU10" s="3">
        <v>71.400000000000006</v>
      </c>
      <c r="AV10" s="4">
        <f>AVERAGE(AS10:AU10)</f>
        <v>71.400000000000006</v>
      </c>
      <c r="AW10" s="3">
        <f>MAX(STDEV(AS10:AU10),0.3)</f>
        <v>0.3</v>
      </c>
      <c r="AX10" s="28">
        <v>297.5</v>
      </c>
      <c r="AY10" s="27">
        <v>298</v>
      </c>
      <c r="AZ10" s="26">
        <v>298</v>
      </c>
      <c r="BA10" s="27">
        <v>297.8</v>
      </c>
      <c r="BB10" s="26">
        <v>0.5</v>
      </c>
      <c r="BC10" s="5">
        <v>289.5</v>
      </c>
      <c r="BD10" s="4">
        <v>290.5</v>
      </c>
      <c r="BE10" s="3">
        <v>290</v>
      </c>
      <c r="BF10" s="4">
        <v>290</v>
      </c>
      <c r="BG10" s="3">
        <v>0.5</v>
      </c>
      <c r="BH10" s="20"/>
      <c r="BI10" s="19"/>
      <c r="BJ10" s="18"/>
      <c r="BK10" s="19"/>
      <c r="BL10" s="18"/>
    </row>
    <row r="11" spans="1:64" s="24" customFormat="1" x14ac:dyDescent="0.3">
      <c r="A11" s="34" t="s">
        <v>22</v>
      </c>
      <c r="B11" s="6">
        <v>12</v>
      </c>
      <c r="C11" s="29">
        <v>12.026999999999999</v>
      </c>
      <c r="D11" s="24">
        <f>9.80665*C11/1000</f>
        <v>0.11794457954999998</v>
      </c>
      <c r="E11" s="5">
        <v>65.8</v>
      </c>
      <c r="F11" s="4">
        <v>65.8</v>
      </c>
      <c r="G11" s="3">
        <v>65.8</v>
      </c>
      <c r="H11" s="4">
        <f>AVERAGE(E11:G11)</f>
        <v>65.8</v>
      </c>
      <c r="I11" s="3">
        <f>MAX(STDEV(E11:G11),0.1)</f>
        <v>0.1</v>
      </c>
      <c r="J11" s="5">
        <v>58.3</v>
      </c>
      <c r="K11" s="4">
        <v>58.3</v>
      </c>
      <c r="L11" s="3">
        <v>58.1</v>
      </c>
      <c r="M11" s="4">
        <v>58.2</v>
      </c>
      <c r="N11" s="33">
        <v>0.2</v>
      </c>
      <c r="O11" s="5">
        <v>58.7</v>
      </c>
      <c r="P11" s="4">
        <v>58.6</v>
      </c>
      <c r="Q11" s="3">
        <v>58.6</v>
      </c>
      <c r="R11" s="4">
        <v>58.6</v>
      </c>
      <c r="S11" s="33">
        <v>0.2</v>
      </c>
      <c r="T11" s="5">
        <v>107.7</v>
      </c>
      <c r="U11" s="4">
        <v>107.8</v>
      </c>
      <c r="V11" s="3">
        <v>107.7</v>
      </c>
      <c r="W11" s="4">
        <f>AVERAGE(T11:V11)</f>
        <v>107.73333333333333</v>
      </c>
      <c r="X11" s="3">
        <f>MAX(0.3,STDEV(T11:V11))</f>
        <v>0.3</v>
      </c>
      <c r="Y11" s="5">
        <v>129.9</v>
      </c>
      <c r="Z11" s="4">
        <v>129.80000000000001</v>
      </c>
      <c r="AA11" s="3">
        <v>129.9</v>
      </c>
      <c r="AB11" s="4">
        <f>AVERAGE(Y11:AA11)</f>
        <v>129.86666666666667</v>
      </c>
      <c r="AC11" s="3">
        <f>MAX(0.3,STDEV(Y11:AA11))</f>
        <v>0.3</v>
      </c>
      <c r="AD11" s="5">
        <v>131</v>
      </c>
      <c r="AE11" s="4">
        <v>130.9</v>
      </c>
      <c r="AF11" s="3">
        <v>131.1</v>
      </c>
      <c r="AG11" s="4">
        <f>AVERAGE(AD11:AF11)</f>
        <v>131</v>
      </c>
      <c r="AH11" s="3">
        <f>MAX(0.3,STDEV(AD11:AF11))</f>
        <v>0.3</v>
      </c>
      <c r="AI11" s="5">
        <v>71.8</v>
      </c>
      <c r="AJ11" s="4">
        <v>71.599999999999994</v>
      </c>
      <c r="AK11" s="3">
        <v>71.8</v>
      </c>
      <c r="AL11" s="4">
        <f>AVERAGE(AI11:AK11)</f>
        <v>71.733333333333334</v>
      </c>
      <c r="AM11" s="3">
        <f>MAX(STDEV(AI11:AK11),0.3)</f>
        <v>0.3</v>
      </c>
      <c r="AN11" s="5">
        <v>71.099999999999994</v>
      </c>
      <c r="AO11" s="4">
        <v>71.2</v>
      </c>
      <c r="AP11" s="3">
        <v>71.099999999999994</v>
      </c>
      <c r="AQ11" s="4">
        <f>AVERAGE(AN11:AP11)</f>
        <v>71.13333333333334</v>
      </c>
      <c r="AR11" s="3">
        <f>MAX(0.3,STDEV(AN11:AP11))</f>
        <v>0.3</v>
      </c>
      <c r="AS11" s="5">
        <v>73.2</v>
      </c>
      <c r="AT11" s="4">
        <v>73</v>
      </c>
      <c r="AU11" s="3">
        <v>73</v>
      </c>
      <c r="AV11" s="4">
        <f>AVERAGE(AS11:AU11)</f>
        <v>73.066666666666663</v>
      </c>
      <c r="AW11" s="3">
        <f>MAX(STDEV(AS11:AU11),0.3)</f>
        <v>0.3</v>
      </c>
      <c r="AX11" s="20"/>
      <c r="AY11" s="19"/>
      <c r="AZ11" s="18"/>
      <c r="BA11" s="19"/>
      <c r="BB11" s="18"/>
      <c r="BC11" s="5">
        <v>294.5</v>
      </c>
      <c r="BD11" s="4">
        <v>295</v>
      </c>
      <c r="BE11" s="3">
        <v>294.5</v>
      </c>
      <c r="BF11" s="4">
        <v>294.7</v>
      </c>
      <c r="BG11" s="3">
        <v>0.5</v>
      </c>
      <c r="BH11" s="20"/>
      <c r="BI11" s="19"/>
      <c r="BJ11" s="18"/>
      <c r="BK11" s="19"/>
      <c r="BL11" s="18"/>
    </row>
    <row r="12" spans="1:64" s="24" customFormat="1" ht="15" thickBot="1" x14ac:dyDescent="0.35">
      <c r="A12" s="34" t="s">
        <v>21</v>
      </c>
      <c r="B12" s="6">
        <v>13</v>
      </c>
      <c r="C12" s="29">
        <v>13.032</v>
      </c>
      <c r="D12" s="24">
        <f>9.80665*C12/1000</f>
        <v>0.12780026280000001</v>
      </c>
      <c r="E12" s="5">
        <v>67.5</v>
      </c>
      <c r="F12" s="4">
        <v>67.400000000000006</v>
      </c>
      <c r="G12" s="3">
        <v>67.5</v>
      </c>
      <c r="H12" s="4">
        <f>AVERAGE(E12:G12)</f>
        <v>67.466666666666669</v>
      </c>
      <c r="I12" s="3">
        <f>MAX(STDEV(E12:G12),0.1)</f>
        <v>0.1</v>
      </c>
      <c r="J12" s="5">
        <v>59.7</v>
      </c>
      <c r="K12" s="4">
        <v>59.5</v>
      </c>
      <c r="L12" s="3">
        <v>59.6</v>
      </c>
      <c r="M12" s="4">
        <v>59.6</v>
      </c>
      <c r="N12" s="33">
        <v>0.2</v>
      </c>
      <c r="O12" s="5">
        <v>60.1</v>
      </c>
      <c r="P12" s="4">
        <v>60.1</v>
      </c>
      <c r="Q12" s="3">
        <v>60.1</v>
      </c>
      <c r="R12" s="4">
        <v>60.1</v>
      </c>
      <c r="S12" s="33">
        <v>0.2</v>
      </c>
      <c r="T12" s="5">
        <v>108.5</v>
      </c>
      <c r="U12" s="4">
        <v>108.4</v>
      </c>
      <c r="V12" s="3">
        <v>108.4</v>
      </c>
      <c r="W12" s="4">
        <f>AVERAGE(T12:V12)</f>
        <v>108.43333333333334</v>
      </c>
      <c r="X12" s="3">
        <f>MAX(0.3,STDEV(T12:V12))</f>
        <v>0.3</v>
      </c>
      <c r="Y12" s="5">
        <v>130.9</v>
      </c>
      <c r="Z12" s="4">
        <v>131.19999999999999</v>
      </c>
      <c r="AA12" s="3">
        <v>131</v>
      </c>
      <c r="AB12" s="4">
        <f>AVERAGE(Y12:AA12)</f>
        <v>131.03333333333333</v>
      </c>
      <c r="AC12" s="3">
        <f>MAX(0.3,STDEV(Y12:AA12))</f>
        <v>0.3</v>
      </c>
      <c r="AD12" s="5">
        <v>132.19999999999999</v>
      </c>
      <c r="AE12" s="4">
        <v>132.19999999999999</v>
      </c>
      <c r="AF12" s="3">
        <v>132.19999999999999</v>
      </c>
      <c r="AG12" s="4">
        <f>AVERAGE(AD12:AF12)</f>
        <v>132.19999999999999</v>
      </c>
      <c r="AH12" s="3">
        <f>MAX(0.3,STDEV(AD12:AF12))</f>
        <v>0.3</v>
      </c>
      <c r="AI12" s="5">
        <v>73.5</v>
      </c>
      <c r="AJ12" s="4">
        <v>73.2</v>
      </c>
      <c r="AK12" s="3">
        <v>73.5</v>
      </c>
      <c r="AL12" s="4">
        <f>AVERAGE(AI12:AK12)</f>
        <v>73.399999999999991</v>
      </c>
      <c r="AM12" s="3">
        <f>MAX(STDEV(AI12:AK12),0.3)</f>
        <v>0.3</v>
      </c>
      <c r="AN12" s="5">
        <v>72.900000000000006</v>
      </c>
      <c r="AO12" s="4">
        <v>72.900000000000006</v>
      </c>
      <c r="AP12" s="3">
        <v>73</v>
      </c>
      <c r="AQ12" s="4">
        <f>AVERAGE(AN12:AP12)</f>
        <v>72.933333333333337</v>
      </c>
      <c r="AR12" s="3">
        <f>MAX(0.3,STDEV(AN12:AP12))</f>
        <v>0.3</v>
      </c>
      <c r="AS12" s="5">
        <v>74.8</v>
      </c>
      <c r="AT12" s="4">
        <v>74.8</v>
      </c>
      <c r="AU12" s="3">
        <v>74.8</v>
      </c>
      <c r="AV12" s="4">
        <f>AVERAGE(AS12:AU12)</f>
        <v>74.8</v>
      </c>
      <c r="AW12" s="3">
        <f>MAX(STDEV(AS12:AU12),0.3)</f>
        <v>0.3</v>
      </c>
      <c r="AX12" s="32"/>
      <c r="AY12" s="31"/>
      <c r="AZ12" s="30"/>
      <c r="BA12" s="31"/>
      <c r="BB12" s="30"/>
      <c r="BC12" s="28">
        <v>298.5</v>
      </c>
      <c r="BD12" s="27">
        <v>299</v>
      </c>
      <c r="BE12" s="26">
        <v>298.5</v>
      </c>
      <c r="BF12" s="27">
        <v>298.7</v>
      </c>
      <c r="BG12" s="26">
        <v>0.5</v>
      </c>
      <c r="BH12" s="20"/>
      <c r="BI12" s="19"/>
      <c r="BJ12" s="18"/>
      <c r="BK12" s="19"/>
      <c r="BL12" s="18"/>
    </row>
    <row r="13" spans="1:64" s="24" customFormat="1" ht="15" thickBot="1" x14ac:dyDescent="0.35">
      <c r="A13" s="34" t="s">
        <v>20</v>
      </c>
      <c r="B13" s="6">
        <v>14</v>
      </c>
      <c r="C13" s="29">
        <v>14.03</v>
      </c>
      <c r="D13" s="24">
        <f>9.80665*C13/1000</f>
        <v>0.13758729949999998</v>
      </c>
      <c r="E13" s="5">
        <v>69</v>
      </c>
      <c r="F13" s="4">
        <v>69.2</v>
      </c>
      <c r="G13" s="3">
        <v>69</v>
      </c>
      <c r="H13" s="4">
        <f>AVERAGE(E13:G13)</f>
        <v>69.066666666666663</v>
      </c>
      <c r="I13" s="3">
        <f>MAX(STDEV(E13:G13),0.1)</f>
        <v>0.1154700538379268</v>
      </c>
      <c r="J13" s="5">
        <v>61.2</v>
      </c>
      <c r="K13" s="4">
        <v>61.2</v>
      </c>
      <c r="L13" s="3">
        <v>61.3</v>
      </c>
      <c r="M13" s="4">
        <v>61.2</v>
      </c>
      <c r="N13" s="33">
        <v>0.2</v>
      </c>
      <c r="O13" s="5">
        <v>61.7</v>
      </c>
      <c r="P13" s="4">
        <v>61.7</v>
      </c>
      <c r="Q13" s="3">
        <v>61.7</v>
      </c>
      <c r="R13" s="4">
        <v>61.7</v>
      </c>
      <c r="S13" s="33">
        <v>0.2</v>
      </c>
      <c r="T13" s="5">
        <v>109.8</v>
      </c>
      <c r="U13" s="4">
        <v>109.7</v>
      </c>
      <c r="V13" s="3">
        <v>109.7</v>
      </c>
      <c r="W13" s="4">
        <f>AVERAGE(T13:V13)</f>
        <v>109.73333333333333</v>
      </c>
      <c r="X13" s="3">
        <f>MAX(0.3,STDEV(T13:V13))</f>
        <v>0.3</v>
      </c>
      <c r="Y13" s="5">
        <v>132.1</v>
      </c>
      <c r="Z13" s="4">
        <v>132.30000000000001</v>
      </c>
      <c r="AA13" s="3">
        <v>132.30000000000001</v>
      </c>
      <c r="AB13" s="4">
        <f>AVERAGE(Y13:AA13)</f>
        <v>132.23333333333332</v>
      </c>
      <c r="AC13" s="3">
        <f>MAX(0.3,STDEV(Y13:AA13))</f>
        <v>0.3</v>
      </c>
      <c r="AD13" s="5">
        <v>133.6</v>
      </c>
      <c r="AE13" s="4">
        <v>133.5</v>
      </c>
      <c r="AF13" s="3">
        <v>133.5</v>
      </c>
      <c r="AG13" s="4">
        <f>AVERAGE(AD13:AF13)</f>
        <v>133.53333333333333</v>
      </c>
      <c r="AH13" s="3">
        <f>MAX(0.3,STDEV(AD13:AF13))</f>
        <v>0.3</v>
      </c>
      <c r="AI13" s="5">
        <v>74.8</v>
      </c>
      <c r="AJ13" s="4">
        <v>75</v>
      </c>
      <c r="AK13" s="3">
        <v>75</v>
      </c>
      <c r="AL13" s="4">
        <f>AVERAGE(AI13:AK13)</f>
        <v>74.933333333333337</v>
      </c>
      <c r="AM13" s="3">
        <f>MAX(STDEV(AI13:AK13),0.3)</f>
        <v>0.3</v>
      </c>
      <c r="AN13" s="5">
        <v>74.7</v>
      </c>
      <c r="AO13" s="4">
        <v>74.8</v>
      </c>
      <c r="AP13" s="3">
        <v>74.7</v>
      </c>
      <c r="AQ13" s="4">
        <f>AVERAGE(AN13:AP13)</f>
        <v>74.733333333333334</v>
      </c>
      <c r="AR13" s="3">
        <f>MAX(0.3,STDEV(AN13:AP13))</f>
        <v>0.3</v>
      </c>
      <c r="AS13" s="5">
        <v>76.599999999999994</v>
      </c>
      <c r="AT13" s="4">
        <v>76.599999999999994</v>
      </c>
      <c r="AU13" s="3">
        <v>76.8</v>
      </c>
      <c r="AV13" s="4">
        <f>AVERAGE(AS13:AU13)</f>
        <v>76.666666666666671</v>
      </c>
      <c r="AW13" s="3">
        <f>MAX(STDEV(AS13:AU13),0.3)</f>
        <v>0.3</v>
      </c>
      <c r="AX13" s="32"/>
      <c r="AY13" s="31"/>
      <c r="AZ13" s="30"/>
      <c r="BA13" s="31"/>
      <c r="BB13" s="30"/>
      <c r="BC13" s="20"/>
      <c r="BD13" s="19"/>
      <c r="BE13" s="18"/>
      <c r="BF13" s="19"/>
      <c r="BG13" s="18"/>
      <c r="BH13" s="38"/>
      <c r="BI13" s="37"/>
      <c r="BJ13" s="35"/>
      <c r="BK13" s="36"/>
      <c r="BL13" s="35"/>
    </row>
    <row r="14" spans="1:64" s="24" customFormat="1" x14ac:dyDescent="0.3">
      <c r="A14" s="34" t="s">
        <v>19</v>
      </c>
      <c r="B14" s="6">
        <v>15</v>
      </c>
      <c r="C14" s="29">
        <v>15.145</v>
      </c>
      <c r="D14" s="24">
        <f>9.80665*C14/1000</f>
        <v>0.14852171424999996</v>
      </c>
      <c r="E14" s="5">
        <v>70.8</v>
      </c>
      <c r="F14" s="4">
        <v>70.8</v>
      </c>
      <c r="G14" s="3">
        <v>70.8</v>
      </c>
      <c r="H14" s="4">
        <f>AVERAGE(E14:G14)</f>
        <v>70.8</v>
      </c>
      <c r="I14" s="3">
        <f>MAX(STDEV(E14:G14),0.1)</f>
        <v>0.1</v>
      </c>
      <c r="J14" s="5">
        <v>63</v>
      </c>
      <c r="K14" s="4">
        <v>62.9</v>
      </c>
      <c r="L14" s="3">
        <v>62.9</v>
      </c>
      <c r="M14" s="4">
        <v>62.9</v>
      </c>
      <c r="N14" s="33">
        <v>0.2</v>
      </c>
      <c r="O14" s="5">
        <v>63.3</v>
      </c>
      <c r="P14" s="4">
        <v>63.2</v>
      </c>
      <c r="Q14" s="3">
        <v>63.3</v>
      </c>
      <c r="R14" s="4">
        <v>63.3</v>
      </c>
      <c r="S14" s="33">
        <v>0.2</v>
      </c>
      <c r="T14" s="5">
        <v>110.8</v>
      </c>
      <c r="U14" s="4">
        <v>111.1</v>
      </c>
      <c r="V14" s="3">
        <v>111</v>
      </c>
      <c r="W14" s="4">
        <f>AVERAGE(T14:V14)</f>
        <v>110.96666666666665</v>
      </c>
      <c r="X14" s="3">
        <f>MAX(0.3,STDEV(T14:V14))</f>
        <v>0.3</v>
      </c>
      <c r="Y14" s="5">
        <v>133.5</v>
      </c>
      <c r="Z14" s="4">
        <v>133.4</v>
      </c>
      <c r="AA14" s="3">
        <v>133.4</v>
      </c>
      <c r="AB14" s="4">
        <f>AVERAGE(Y14:AA14)</f>
        <v>133.43333333333331</v>
      </c>
      <c r="AC14" s="3">
        <f>MAX(0.3,STDEV(Y14:AA14))</f>
        <v>0.3</v>
      </c>
      <c r="AD14" s="5">
        <v>134.9</v>
      </c>
      <c r="AE14" s="4">
        <v>134.9</v>
      </c>
      <c r="AF14" s="3">
        <v>134.9</v>
      </c>
      <c r="AG14" s="4">
        <f>AVERAGE(AD14:AF14)</f>
        <v>134.9</v>
      </c>
      <c r="AH14" s="3">
        <f>MAX(0.3,STDEV(AD14:AF14))</f>
        <v>0.3</v>
      </c>
      <c r="AI14" s="5">
        <v>76.5</v>
      </c>
      <c r="AJ14" s="4">
        <v>76.8</v>
      </c>
      <c r="AK14" s="3">
        <v>76.599999999999994</v>
      </c>
      <c r="AL14" s="4">
        <f>AVERAGE(AI14:AK14)</f>
        <v>76.63333333333334</v>
      </c>
      <c r="AM14" s="3">
        <f>MAX(STDEV(AI14:AK14),0.3)</f>
        <v>0.3</v>
      </c>
      <c r="AN14" s="5">
        <v>76.400000000000006</v>
      </c>
      <c r="AO14" s="4">
        <v>76.400000000000006</v>
      </c>
      <c r="AP14" s="3">
        <v>76.5</v>
      </c>
      <c r="AQ14" s="4">
        <f>AVERAGE(AN14:AP14)</f>
        <v>76.433333333333337</v>
      </c>
      <c r="AR14" s="3">
        <f>MAX(0.3,STDEV(AN14:AP14))</f>
        <v>0.3</v>
      </c>
      <c r="AS14" s="5">
        <v>78.400000000000006</v>
      </c>
      <c r="AT14" s="4">
        <v>78.400000000000006</v>
      </c>
      <c r="AU14" s="3">
        <v>78.5</v>
      </c>
      <c r="AV14" s="4">
        <f>AVERAGE(AS14:AU14)</f>
        <v>78.433333333333337</v>
      </c>
      <c r="AW14" s="3">
        <f>MAX(STDEV(AS14:AU14),0.3)</f>
        <v>0.3</v>
      </c>
      <c r="AX14" s="32"/>
      <c r="AY14" s="31"/>
      <c r="AZ14" s="30"/>
      <c r="BA14" s="31"/>
      <c r="BB14" s="30"/>
      <c r="BC14" s="20"/>
      <c r="BD14" s="19"/>
      <c r="BE14" s="18"/>
      <c r="BF14" s="19"/>
      <c r="BG14" s="18"/>
      <c r="BH14" s="5">
        <v>223</v>
      </c>
      <c r="BI14" s="4">
        <v>222</v>
      </c>
      <c r="BJ14" s="3">
        <v>223</v>
      </c>
      <c r="BK14" s="4">
        <v>222.7</v>
      </c>
      <c r="BL14" s="3">
        <v>0.6</v>
      </c>
    </row>
    <row r="15" spans="1:64" s="24" customFormat="1" x14ac:dyDescent="0.3">
      <c r="A15" s="34" t="s">
        <v>18</v>
      </c>
      <c r="B15" s="6">
        <v>16</v>
      </c>
      <c r="C15" s="29">
        <v>16.143000000000001</v>
      </c>
      <c r="D15" s="24">
        <f>9.80665*C15/1000</f>
        <v>0.15830875094999999</v>
      </c>
      <c r="E15" s="5">
        <v>72.5</v>
      </c>
      <c r="F15" s="4">
        <v>72.5</v>
      </c>
      <c r="G15" s="3">
        <v>72.5</v>
      </c>
      <c r="H15" s="4">
        <f>AVERAGE(E15:G15)</f>
        <v>72.5</v>
      </c>
      <c r="I15" s="3">
        <f>MAX(STDEV(E15:G15),0.1)</f>
        <v>0.1</v>
      </c>
      <c r="J15" s="5">
        <v>64.2</v>
      </c>
      <c r="K15" s="4">
        <v>64.2</v>
      </c>
      <c r="L15" s="3">
        <v>64.3</v>
      </c>
      <c r="M15" s="4">
        <v>64.2</v>
      </c>
      <c r="N15" s="33">
        <v>0.2</v>
      </c>
      <c r="O15" s="5">
        <v>64.7</v>
      </c>
      <c r="P15" s="4">
        <v>64.8</v>
      </c>
      <c r="Q15" s="3">
        <v>64.8</v>
      </c>
      <c r="R15" s="4">
        <v>64.8</v>
      </c>
      <c r="S15" s="33">
        <v>0.2</v>
      </c>
      <c r="T15" s="5">
        <v>112.3</v>
      </c>
      <c r="U15" s="4">
        <v>112.3</v>
      </c>
      <c r="V15" s="3">
        <v>112.2</v>
      </c>
      <c r="W15" s="4">
        <f>AVERAGE(T15:V15)</f>
        <v>112.26666666666667</v>
      </c>
      <c r="X15" s="3">
        <f>MAX(0.3,STDEV(T15:V15))</f>
        <v>0.3</v>
      </c>
      <c r="Y15" s="5">
        <v>134.69999999999999</v>
      </c>
      <c r="Z15" s="4">
        <v>134.80000000000001</v>
      </c>
      <c r="AA15" s="3">
        <v>134.80000000000001</v>
      </c>
      <c r="AB15" s="4">
        <f>AVERAGE(Y15:AA15)</f>
        <v>134.76666666666668</v>
      </c>
      <c r="AC15" s="3">
        <f>MAX(0.3,STDEV(Y15:AA15))</f>
        <v>0.3</v>
      </c>
      <c r="AD15" s="5">
        <v>136.4</v>
      </c>
      <c r="AE15" s="4">
        <v>136.19999999999999</v>
      </c>
      <c r="AF15" s="3">
        <v>136.30000000000001</v>
      </c>
      <c r="AG15" s="4">
        <f>AVERAGE(AD15:AF15)</f>
        <v>136.30000000000001</v>
      </c>
      <c r="AH15" s="3">
        <f>MAX(0.3,STDEV(AD15:AF15))</f>
        <v>0.3</v>
      </c>
      <c r="AI15" s="5">
        <v>78.5</v>
      </c>
      <c r="AJ15" s="4">
        <v>78.8</v>
      </c>
      <c r="AK15" s="3">
        <v>78.8</v>
      </c>
      <c r="AL15" s="4">
        <f>AVERAGE(AI15:AK15)</f>
        <v>78.7</v>
      </c>
      <c r="AM15" s="3">
        <f>MAX(STDEV(AI15:AK15),0.3)</f>
        <v>0.3</v>
      </c>
      <c r="AN15" s="5">
        <v>78.2</v>
      </c>
      <c r="AO15" s="4">
        <v>78.3</v>
      </c>
      <c r="AP15" s="3">
        <v>78.3</v>
      </c>
      <c r="AQ15" s="4">
        <f>AVERAGE(AN15:AP15)</f>
        <v>78.266666666666666</v>
      </c>
      <c r="AR15" s="3">
        <f>MAX(0.3,STDEV(AN15:AP15))</f>
        <v>0.3</v>
      </c>
      <c r="AS15" s="5">
        <v>80.2</v>
      </c>
      <c r="AT15" s="4">
        <v>80.400000000000006</v>
      </c>
      <c r="AU15" s="3">
        <v>80.400000000000006</v>
      </c>
      <c r="AV15" s="4">
        <f>AVERAGE(AS15:AU15)</f>
        <v>80.333333333333343</v>
      </c>
      <c r="AW15" s="3">
        <f>MAX(STDEV(AS15:AU15),0.3)</f>
        <v>0.3</v>
      </c>
      <c r="AX15" s="32"/>
      <c r="AY15" s="31"/>
      <c r="AZ15" s="30"/>
      <c r="BA15" s="31"/>
      <c r="BB15" s="30"/>
      <c r="BC15" s="20"/>
      <c r="BD15" s="19"/>
      <c r="BE15" s="18"/>
      <c r="BF15" s="19"/>
      <c r="BG15" s="18"/>
      <c r="BH15" s="20"/>
      <c r="BI15" s="19"/>
      <c r="BJ15" s="18"/>
      <c r="BK15" s="19"/>
      <c r="BL15" s="18"/>
    </row>
    <row r="16" spans="1:64" x14ac:dyDescent="0.3">
      <c r="A16" s="25" t="s">
        <v>17</v>
      </c>
      <c r="B16" s="6">
        <v>17</v>
      </c>
      <c r="C16" s="29">
        <v>17.143000000000001</v>
      </c>
      <c r="D16" s="24">
        <f>9.80665*C16/1000</f>
        <v>0.16811540095000002</v>
      </c>
      <c r="E16" s="5">
        <v>74</v>
      </c>
      <c r="F16" s="4">
        <v>74.2</v>
      </c>
      <c r="G16" s="3">
        <v>74.2</v>
      </c>
      <c r="H16" s="4">
        <f>AVERAGE(E16:G16)</f>
        <v>74.133333333333326</v>
      </c>
      <c r="I16" s="3">
        <f>MAX(STDEV(E16:G16),0.1)</f>
        <v>0.11547005383792679</v>
      </c>
      <c r="J16" s="5">
        <v>66</v>
      </c>
      <c r="K16" s="4">
        <v>66</v>
      </c>
      <c r="L16" s="3">
        <v>66</v>
      </c>
      <c r="M16" s="4">
        <v>66</v>
      </c>
      <c r="N16" s="1">
        <v>0.2</v>
      </c>
      <c r="O16" s="5">
        <v>66.2</v>
      </c>
      <c r="P16" s="4">
        <v>66.3</v>
      </c>
      <c r="Q16" s="3">
        <v>66.3</v>
      </c>
      <c r="R16" s="4">
        <v>66.3</v>
      </c>
      <c r="S16" s="1">
        <v>0.2</v>
      </c>
      <c r="T16" s="5">
        <v>113.5</v>
      </c>
      <c r="U16" s="4">
        <v>113.6</v>
      </c>
      <c r="V16" s="3">
        <v>113.4</v>
      </c>
      <c r="W16" s="4">
        <f>AVERAGE(T16:V16)</f>
        <v>113.5</v>
      </c>
      <c r="X16" s="3">
        <f>MAX(0.3,STDEV(T16:V16))</f>
        <v>0.3</v>
      </c>
      <c r="Y16" s="5">
        <v>136</v>
      </c>
      <c r="Z16" s="4">
        <v>135.9</v>
      </c>
      <c r="AA16" s="3">
        <v>136</v>
      </c>
      <c r="AB16" s="4">
        <f>AVERAGE(Y16:AA16)</f>
        <v>135.96666666666667</v>
      </c>
      <c r="AC16" s="3">
        <f>MAX(0.3,STDEV(Y16:AA16))</f>
        <v>0.3</v>
      </c>
      <c r="AD16" s="5">
        <v>137.69999999999999</v>
      </c>
      <c r="AE16" s="4">
        <v>137.69999999999999</v>
      </c>
      <c r="AF16" s="3">
        <v>137.80000000000001</v>
      </c>
      <c r="AG16" s="4">
        <f>AVERAGE(AD16:AF16)</f>
        <v>137.73333333333332</v>
      </c>
      <c r="AH16" s="3">
        <f>MAX(0.3,STDEV(AD16:AF16))</f>
        <v>0.3</v>
      </c>
      <c r="AI16" s="5">
        <v>80.5</v>
      </c>
      <c r="AJ16" s="4">
        <v>80.5</v>
      </c>
      <c r="AK16" s="3">
        <v>80.599999999999994</v>
      </c>
      <c r="AL16" s="4">
        <f>AVERAGE(AI16:AK16)</f>
        <v>80.533333333333331</v>
      </c>
      <c r="AM16" s="3">
        <f>MAX(STDEV(AI16:AK16),0.3)</f>
        <v>0.3</v>
      </c>
      <c r="AN16" s="5">
        <v>80</v>
      </c>
      <c r="AO16" s="4">
        <v>79.900000000000006</v>
      </c>
      <c r="AP16" s="3">
        <v>79.900000000000006</v>
      </c>
      <c r="AQ16" s="4">
        <f>AVERAGE(AN16:AP16)</f>
        <v>79.933333333333337</v>
      </c>
      <c r="AR16" s="3">
        <f>MAX(0.3,STDEV(AN16:AP16))</f>
        <v>0.3</v>
      </c>
      <c r="AS16" s="5">
        <v>82</v>
      </c>
      <c r="AT16" s="4">
        <v>82</v>
      </c>
      <c r="AU16" s="3">
        <v>82.2</v>
      </c>
      <c r="AV16" s="4">
        <f>AVERAGE(AS16:AU16)</f>
        <v>82.066666666666663</v>
      </c>
      <c r="AW16" s="3">
        <f>MAX(STDEV(AS16:AU16),0.3)</f>
        <v>0.3</v>
      </c>
      <c r="AX16" s="23"/>
      <c r="AY16" s="22"/>
      <c r="AZ16" s="21"/>
      <c r="BA16" s="22"/>
      <c r="BB16" s="21"/>
      <c r="BC16" s="20"/>
      <c r="BD16" s="19"/>
      <c r="BE16" s="18"/>
      <c r="BF16" s="19"/>
      <c r="BG16" s="18"/>
      <c r="BH16" s="20"/>
      <c r="BI16" s="19"/>
      <c r="BJ16" s="18"/>
      <c r="BK16" s="19"/>
      <c r="BL16" s="18"/>
    </row>
    <row r="17" spans="1:64" x14ac:dyDescent="0.3">
      <c r="A17" s="25" t="s">
        <v>16</v>
      </c>
      <c r="B17" s="6">
        <v>18</v>
      </c>
      <c r="C17" s="29">
        <v>18.148</v>
      </c>
      <c r="D17" s="24">
        <f>9.80665*C17/1000</f>
        <v>0.17797108419999999</v>
      </c>
      <c r="E17" s="5">
        <v>75.8</v>
      </c>
      <c r="F17" s="4">
        <v>75.8</v>
      </c>
      <c r="G17" s="3">
        <v>76</v>
      </c>
      <c r="H17" s="4">
        <f>AVERAGE(E17:G17)</f>
        <v>75.86666666666666</v>
      </c>
      <c r="I17" s="3">
        <f>MAX(STDEV(E17:G17),0.1)</f>
        <v>0.1154700538379268</v>
      </c>
      <c r="J17" s="5">
        <v>67.5</v>
      </c>
      <c r="K17" s="4">
        <v>67.5</v>
      </c>
      <c r="L17" s="3">
        <v>67.5</v>
      </c>
      <c r="M17" s="4">
        <v>67.5</v>
      </c>
      <c r="N17" s="1">
        <v>0.2</v>
      </c>
      <c r="O17" s="5">
        <v>67.8</v>
      </c>
      <c r="P17" s="4">
        <v>67.900000000000006</v>
      </c>
      <c r="Q17" s="3">
        <v>67.8</v>
      </c>
      <c r="R17" s="4">
        <v>67.8</v>
      </c>
      <c r="S17" s="1">
        <v>0.2</v>
      </c>
      <c r="T17" s="5">
        <v>114.5</v>
      </c>
      <c r="U17" s="4">
        <v>114.3</v>
      </c>
      <c r="V17" s="3">
        <v>114.3</v>
      </c>
      <c r="W17" s="4">
        <f>AVERAGE(T17:V17)</f>
        <v>114.36666666666667</v>
      </c>
      <c r="X17" s="3">
        <f>MAX(0.3,STDEV(T17:V17))</f>
        <v>0.3</v>
      </c>
      <c r="Y17" s="5">
        <v>137.1</v>
      </c>
      <c r="Z17" s="4">
        <v>137.19999999999999</v>
      </c>
      <c r="AA17" s="3">
        <v>137.30000000000001</v>
      </c>
      <c r="AB17" s="4">
        <f>AVERAGE(Y17:AA17)</f>
        <v>137.19999999999999</v>
      </c>
      <c r="AC17" s="3">
        <f>MAX(0.3,STDEV(Y17:AA17))</f>
        <v>0.3</v>
      </c>
      <c r="AD17" s="5">
        <v>138.9</v>
      </c>
      <c r="AE17" s="4">
        <v>138.80000000000001</v>
      </c>
      <c r="AF17" s="3">
        <v>138.9</v>
      </c>
      <c r="AG17" s="4">
        <f>AVERAGE(AD17:AF17)</f>
        <v>138.86666666666667</v>
      </c>
      <c r="AH17" s="3">
        <f>MAX(0.3,STDEV(AD17:AF17))</f>
        <v>0.3</v>
      </c>
      <c r="AI17" s="5">
        <v>82.2</v>
      </c>
      <c r="AJ17" s="4">
        <v>82.4</v>
      </c>
      <c r="AK17" s="3">
        <v>82.5</v>
      </c>
      <c r="AL17" s="4">
        <f>AVERAGE(AI17:AK17)</f>
        <v>82.366666666666674</v>
      </c>
      <c r="AM17" s="3">
        <f>MAX(STDEV(AI17:AK17),0.3)</f>
        <v>0.3</v>
      </c>
      <c r="AN17" s="5">
        <v>81.400000000000006</v>
      </c>
      <c r="AO17" s="4">
        <v>81.5</v>
      </c>
      <c r="AP17" s="3">
        <v>81.5</v>
      </c>
      <c r="AQ17" s="4">
        <f>AVERAGE(AN17:AP17)</f>
        <v>81.466666666666669</v>
      </c>
      <c r="AR17" s="3">
        <f>MAX(0.3,STDEV(AN17:AP17))</f>
        <v>0.3</v>
      </c>
      <c r="AS17" s="5">
        <v>83.6</v>
      </c>
      <c r="AT17" s="4">
        <v>83.8</v>
      </c>
      <c r="AU17" s="3">
        <v>83.8</v>
      </c>
      <c r="AV17" s="4">
        <f>AVERAGE(AS17:AU17)</f>
        <v>83.733333333333334</v>
      </c>
      <c r="AW17" s="3">
        <f>MAX(STDEV(AS17:AU17),0.3)</f>
        <v>0.3</v>
      </c>
      <c r="AX17" s="23"/>
      <c r="AY17" s="22"/>
      <c r="AZ17" s="21"/>
      <c r="BA17" s="22"/>
      <c r="BB17" s="21"/>
      <c r="BC17" s="20"/>
      <c r="BD17" s="19"/>
      <c r="BE17" s="18"/>
      <c r="BF17" s="19"/>
      <c r="BG17" s="18"/>
      <c r="BH17" s="20"/>
      <c r="BI17" s="19"/>
      <c r="BJ17" s="18"/>
      <c r="BK17" s="19"/>
      <c r="BL17" s="18"/>
    </row>
    <row r="18" spans="1:64" x14ac:dyDescent="0.3">
      <c r="A18" s="25" t="s">
        <v>15</v>
      </c>
      <c r="B18" s="6">
        <v>19</v>
      </c>
      <c r="C18" s="29">
        <v>19.146000000000001</v>
      </c>
      <c r="D18" s="24">
        <f>9.80665*C18/1000</f>
        <v>0.18775812089999999</v>
      </c>
      <c r="E18" s="5">
        <v>78</v>
      </c>
      <c r="F18" s="4">
        <v>78</v>
      </c>
      <c r="G18" s="3">
        <v>78</v>
      </c>
      <c r="H18" s="4">
        <f>AVERAGE(E18:G18)</f>
        <v>78</v>
      </c>
      <c r="I18" s="3">
        <f>MAX(STDEV(E18:G18),0.1)</f>
        <v>0.1</v>
      </c>
      <c r="J18" s="5">
        <v>69</v>
      </c>
      <c r="K18" s="4">
        <v>68.900000000000006</v>
      </c>
      <c r="L18" s="3">
        <v>68.900000000000006</v>
      </c>
      <c r="M18" s="4">
        <v>68.900000000000006</v>
      </c>
      <c r="N18" s="1">
        <v>0.2</v>
      </c>
      <c r="O18" s="5">
        <v>69.3</v>
      </c>
      <c r="P18" s="4">
        <v>69.400000000000006</v>
      </c>
      <c r="Q18" s="3">
        <v>69.400000000000006</v>
      </c>
      <c r="R18" s="4">
        <v>69.400000000000006</v>
      </c>
      <c r="S18" s="1">
        <v>0.2</v>
      </c>
      <c r="T18" s="5">
        <v>115.6</v>
      </c>
      <c r="U18" s="4">
        <v>115.6</v>
      </c>
      <c r="V18" s="3">
        <v>115.5</v>
      </c>
      <c r="W18" s="4">
        <f>AVERAGE(T18:V18)</f>
        <v>115.56666666666666</v>
      </c>
      <c r="X18" s="3">
        <f>MAX(0.3,STDEV(T18:V18))</f>
        <v>0.3</v>
      </c>
      <c r="Y18" s="5">
        <v>138.9</v>
      </c>
      <c r="Z18" s="4">
        <v>138.80000000000001</v>
      </c>
      <c r="AA18" s="3">
        <v>138.80000000000001</v>
      </c>
      <c r="AB18" s="4">
        <f>AVERAGE(Y18:AA18)</f>
        <v>138.83333333333334</v>
      </c>
      <c r="AC18" s="3">
        <f>MAX(0.3,STDEV(Y18:AA18))</f>
        <v>0.3</v>
      </c>
      <c r="AD18" s="5">
        <v>140</v>
      </c>
      <c r="AE18" s="4">
        <v>140</v>
      </c>
      <c r="AF18" s="3">
        <v>140</v>
      </c>
      <c r="AG18" s="4">
        <f>AVERAGE(AD18:AF18)</f>
        <v>140</v>
      </c>
      <c r="AH18" s="3">
        <f>MAX(0.3,STDEV(AD18:AF18))</f>
        <v>0.3</v>
      </c>
      <c r="AI18" s="5">
        <v>83.8</v>
      </c>
      <c r="AJ18" s="4">
        <v>83.8</v>
      </c>
      <c r="AK18" s="3">
        <v>83.8</v>
      </c>
      <c r="AL18" s="4">
        <f>AVERAGE(AI18:AK18)</f>
        <v>83.8</v>
      </c>
      <c r="AM18" s="3">
        <f>MAX(STDEV(AI18:AK18),0.3)</f>
        <v>0.3</v>
      </c>
      <c r="AN18" s="5">
        <v>83.3</v>
      </c>
      <c r="AO18" s="4">
        <v>83.4</v>
      </c>
      <c r="AP18" s="3">
        <v>83.3</v>
      </c>
      <c r="AQ18" s="4">
        <f>AVERAGE(AN18:AP18)</f>
        <v>83.333333333333329</v>
      </c>
      <c r="AR18" s="3">
        <f>MAX(0.3,STDEV(AN18:AP18))</f>
        <v>0.3</v>
      </c>
      <c r="AS18" s="5">
        <v>85.4</v>
      </c>
      <c r="AT18" s="4">
        <v>85.5</v>
      </c>
      <c r="AU18" s="3">
        <v>85.5</v>
      </c>
      <c r="AV18" s="4">
        <f>AVERAGE(AS18:AU18)</f>
        <v>85.466666666666654</v>
      </c>
      <c r="AW18" s="3">
        <f>MAX(STDEV(AS18:AU18),0.3)</f>
        <v>0.3</v>
      </c>
      <c r="AX18" s="23"/>
      <c r="AY18" s="22"/>
      <c r="AZ18" s="21"/>
      <c r="BA18" s="22"/>
      <c r="BB18" s="21"/>
      <c r="BC18" s="20"/>
      <c r="BD18" s="19"/>
      <c r="BE18" s="18"/>
      <c r="BF18" s="19"/>
      <c r="BG18" s="18"/>
      <c r="BH18" s="20"/>
      <c r="BI18" s="19"/>
      <c r="BJ18" s="18"/>
      <c r="BK18" s="19"/>
      <c r="BL18" s="18"/>
    </row>
    <row r="19" spans="1:64" x14ac:dyDescent="0.3">
      <c r="A19" s="25" t="s">
        <v>14</v>
      </c>
      <c r="B19" s="6">
        <v>20</v>
      </c>
      <c r="C19" s="29">
        <v>20.074000000000002</v>
      </c>
      <c r="D19" s="24">
        <f>9.80665*C19/1000</f>
        <v>0.19685869210000001</v>
      </c>
      <c r="E19" s="5">
        <v>79.5</v>
      </c>
      <c r="F19" s="4">
        <v>79.5</v>
      </c>
      <c r="G19" s="3">
        <v>79.5</v>
      </c>
      <c r="H19" s="4">
        <f>AVERAGE(E19:G19)</f>
        <v>79.5</v>
      </c>
      <c r="I19" s="3">
        <f>MAX(STDEV(E19:G19),0.1)</f>
        <v>0.1</v>
      </c>
      <c r="J19" s="5">
        <v>70.2</v>
      </c>
      <c r="K19" s="4">
        <v>70.2</v>
      </c>
      <c r="L19" s="3">
        <v>70.3</v>
      </c>
      <c r="M19" s="4">
        <v>70.2</v>
      </c>
      <c r="N19" s="1">
        <v>0.2</v>
      </c>
      <c r="O19" s="5">
        <v>70.8</v>
      </c>
      <c r="P19" s="4">
        <v>71</v>
      </c>
      <c r="Q19" s="3">
        <v>71</v>
      </c>
      <c r="R19" s="4">
        <v>70.900000000000006</v>
      </c>
      <c r="S19" s="1">
        <v>0.2</v>
      </c>
      <c r="T19" s="5">
        <v>116.8</v>
      </c>
      <c r="U19" s="4">
        <v>116.7</v>
      </c>
      <c r="V19" s="3">
        <v>116.7</v>
      </c>
      <c r="W19" s="4">
        <f>AVERAGE(T19:V19)</f>
        <v>116.73333333333333</v>
      </c>
      <c r="X19" s="3">
        <f>MAX(0.3,STDEV(T19:V19))</f>
        <v>0.3</v>
      </c>
      <c r="Y19" s="5">
        <v>139.9</v>
      </c>
      <c r="Z19" s="4">
        <v>140</v>
      </c>
      <c r="AA19" s="3">
        <v>140</v>
      </c>
      <c r="AB19" s="4">
        <f>AVERAGE(Y19:AA19)</f>
        <v>139.96666666666667</v>
      </c>
      <c r="AC19" s="3">
        <f>MAX(0.3,STDEV(Y19:AA19))</f>
        <v>0.3</v>
      </c>
      <c r="AD19" s="5">
        <v>141.1</v>
      </c>
      <c r="AE19" s="4">
        <v>141.1</v>
      </c>
      <c r="AF19" s="3">
        <v>141.19999999999999</v>
      </c>
      <c r="AG19" s="4">
        <f>AVERAGE(AD19:AF19)</f>
        <v>141.13333333333333</v>
      </c>
      <c r="AH19" s="3">
        <f>MAX(0.3,STDEV(AD19:AF19))</f>
        <v>0.3</v>
      </c>
      <c r="AI19" s="5">
        <v>85.4</v>
      </c>
      <c r="AJ19" s="4">
        <v>85.4</v>
      </c>
      <c r="AK19" s="3">
        <v>85.4</v>
      </c>
      <c r="AL19" s="4">
        <f>AVERAGE(AI19:AK19)</f>
        <v>85.40000000000002</v>
      </c>
      <c r="AM19" s="3">
        <f>MAX(STDEV(AI19:AK19),0.3)</f>
        <v>0.3</v>
      </c>
      <c r="AN19" s="5">
        <v>84.5</v>
      </c>
      <c r="AO19" s="4">
        <v>84.7</v>
      </c>
      <c r="AP19" s="3">
        <v>84.7</v>
      </c>
      <c r="AQ19" s="4">
        <f>AVERAGE(AN19:AP19)</f>
        <v>84.633333333333326</v>
      </c>
      <c r="AR19" s="3">
        <f>MAX(0.3,STDEV(AN19:AP19))</f>
        <v>0.3</v>
      </c>
      <c r="AS19" s="5">
        <v>86.8</v>
      </c>
      <c r="AT19" s="4">
        <v>87</v>
      </c>
      <c r="AU19" s="3">
        <v>86.9</v>
      </c>
      <c r="AV19" s="4">
        <f>AVERAGE(AS19:AU19)</f>
        <v>86.90000000000002</v>
      </c>
      <c r="AW19" s="3">
        <f>MAX(STDEV(AS19:AU19),0.3)</f>
        <v>0.3</v>
      </c>
      <c r="AX19" s="23"/>
      <c r="AY19" s="22"/>
      <c r="AZ19" s="21"/>
      <c r="BA19" s="22"/>
      <c r="BB19" s="21"/>
      <c r="BC19" s="20"/>
      <c r="BD19" s="19"/>
      <c r="BE19" s="18"/>
      <c r="BF19" s="19"/>
      <c r="BG19" s="18"/>
      <c r="BH19" s="5">
        <v>240</v>
      </c>
      <c r="BI19" s="4">
        <v>239</v>
      </c>
      <c r="BJ19" s="3">
        <v>239</v>
      </c>
      <c r="BK19" s="4">
        <v>239.3</v>
      </c>
      <c r="BL19" s="3">
        <v>0.6</v>
      </c>
    </row>
    <row r="20" spans="1:64" ht="15" thickBot="1" x14ac:dyDescent="0.35">
      <c r="A20" s="25" t="s">
        <v>13</v>
      </c>
      <c r="B20" s="6">
        <v>25</v>
      </c>
      <c r="C20" s="29">
        <v>25.056000000000001</v>
      </c>
      <c r="D20" s="24">
        <f>9.80665*C20/1000</f>
        <v>0.24571542239999999</v>
      </c>
      <c r="E20" s="5">
        <v>88</v>
      </c>
      <c r="F20" s="4">
        <v>88</v>
      </c>
      <c r="G20" s="3">
        <v>88.2</v>
      </c>
      <c r="H20" s="4">
        <f>AVERAGE(E20:G20)</f>
        <v>88.066666666666663</v>
      </c>
      <c r="I20" s="3">
        <f>MAX(STDEV(E20:G20),0.1)</f>
        <v>0.1154700538379268</v>
      </c>
      <c r="J20" s="5">
        <v>77.3</v>
      </c>
      <c r="K20" s="4">
        <v>77.400000000000006</v>
      </c>
      <c r="L20" s="3">
        <v>77.400000000000006</v>
      </c>
      <c r="M20" s="4">
        <v>77.400000000000006</v>
      </c>
      <c r="N20" s="1">
        <v>0.2</v>
      </c>
      <c r="O20" s="5">
        <v>78.2</v>
      </c>
      <c r="P20" s="4">
        <v>78.2</v>
      </c>
      <c r="Q20" s="3">
        <v>78.099999999999994</v>
      </c>
      <c r="R20" s="4">
        <v>78.2</v>
      </c>
      <c r="S20" s="1">
        <v>0.2</v>
      </c>
      <c r="T20" s="5">
        <v>122</v>
      </c>
      <c r="U20" s="4">
        <v>122</v>
      </c>
      <c r="V20" s="3">
        <v>122.1</v>
      </c>
      <c r="W20" s="4">
        <f>AVERAGE(T20:V20)</f>
        <v>122.03333333333335</v>
      </c>
      <c r="X20" s="3">
        <f>MAX(0.3,STDEV(T20:V20))</f>
        <v>0.3</v>
      </c>
      <c r="Y20" s="5">
        <v>146</v>
      </c>
      <c r="Z20" s="4">
        <v>146.19999999999999</v>
      </c>
      <c r="AA20" s="3">
        <v>146.1</v>
      </c>
      <c r="AB20" s="4">
        <f>AVERAGE(Y20:AA20)</f>
        <v>146.1</v>
      </c>
      <c r="AC20" s="3">
        <f>MAX(0.3,STDEV(Y20:AA20))</f>
        <v>0.3</v>
      </c>
      <c r="AD20" s="5">
        <v>148</v>
      </c>
      <c r="AE20" s="4">
        <v>148</v>
      </c>
      <c r="AF20" s="3">
        <v>148</v>
      </c>
      <c r="AG20" s="4">
        <f>AVERAGE(AD20:AF20)</f>
        <v>148</v>
      </c>
      <c r="AH20" s="3">
        <f>MAX(0.3,STDEV(AD20:AF20))</f>
        <v>0.3</v>
      </c>
      <c r="AI20" s="5">
        <v>93.5</v>
      </c>
      <c r="AJ20" s="4">
        <v>93.6</v>
      </c>
      <c r="AK20" s="3">
        <v>93.5</v>
      </c>
      <c r="AL20" s="4">
        <f>AVERAGE(AI20:AK20)</f>
        <v>93.533333333333346</v>
      </c>
      <c r="AM20" s="3">
        <f>MAX(STDEV(AI20:AK20),0.3)</f>
        <v>0.3</v>
      </c>
      <c r="AN20" s="5">
        <v>92.9</v>
      </c>
      <c r="AO20" s="4">
        <v>93</v>
      </c>
      <c r="AP20" s="3">
        <v>92.9</v>
      </c>
      <c r="AQ20" s="4">
        <f>AVERAGE(AN20:AP20)</f>
        <v>92.933333333333337</v>
      </c>
      <c r="AR20" s="3">
        <f>MAX(0.3,STDEV(AN20:AP20))</f>
        <v>0.3</v>
      </c>
      <c r="AS20" s="5">
        <v>94.8</v>
      </c>
      <c r="AT20" s="4">
        <v>95.2</v>
      </c>
      <c r="AU20" s="3">
        <v>95</v>
      </c>
      <c r="AV20" s="4">
        <f>AVERAGE(AS20:AU20)</f>
        <v>95</v>
      </c>
      <c r="AW20" s="3">
        <f>MAX(STDEV(AS20:AU20),0.3)</f>
        <v>0.3</v>
      </c>
      <c r="AX20" s="23"/>
      <c r="AY20" s="22"/>
      <c r="AZ20" s="21"/>
      <c r="BA20" s="22"/>
      <c r="BB20" s="21"/>
      <c r="BC20" s="20"/>
      <c r="BD20" s="19"/>
      <c r="BE20" s="18"/>
      <c r="BF20" s="19"/>
      <c r="BG20" s="18"/>
      <c r="BH20" s="28">
        <v>252.5</v>
      </c>
      <c r="BI20" s="27">
        <v>253</v>
      </c>
      <c r="BJ20" s="26">
        <v>253.5</v>
      </c>
      <c r="BK20" s="27">
        <v>253</v>
      </c>
      <c r="BL20" s="26">
        <v>0.5</v>
      </c>
    </row>
    <row r="21" spans="1:64" x14ac:dyDescent="0.3">
      <c r="A21" s="25" t="s">
        <v>12</v>
      </c>
      <c r="B21" s="6">
        <v>30</v>
      </c>
      <c r="C21">
        <v>29.966999999999999</v>
      </c>
      <c r="D21" s="24">
        <f>9.80665*C21/1000</f>
        <v>0.29387588054999997</v>
      </c>
      <c r="E21" s="5">
        <v>97</v>
      </c>
      <c r="F21" s="4">
        <v>96.8</v>
      </c>
      <c r="G21" s="3">
        <v>96.8</v>
      </c>
      <c r="H21" s="4">
        <f>AVERAGE(E21:G21)</f>
        <v>96.866666666666674</v>
      </c>
      <c r="I21" s="3">
        <f>MAX(STDEV(E21:G21),0.1)</f>
        <v>0.11547005383792679</v>
      </c>
      <c r="J21" s="5">
        <v>84.5</v>
      </c>
      <c r="K21" s="4">
        <v>84.7</v>
      </c>
      <c r="L21" s="3">
        <v>84.7</v>
      </c>
      <c r="M21" s="4">
        <v>84.6</v>
      </c>
      <c r="N21" s="1">
        <v>0.2</v>
      </c>
      <c r="O21" s="5">
        <v>85.4</v>
      </c>
      <c r="P21" s="4">
        <v>85.4</v>
      </c>
      <c r="Q21" s="3">
        <v>85.4</v>
      </c>
      <c r="R21" s="4">
        <v>85.4</v>
      </c>
      <c r="S21" s="1">
        <v>0.2</v>
      </c>
      <c r="T21" s="5">
        <v>127.5</v>
      </c>
      <c r="U21" s="4">
        <v>127.4</v>
      </c>
      <c r="V21" s="3">
        <v>127.5</v>
      </c>
      <c r="W21" s="4">
        <f>AVERAGE(T21:V21)</f>
        <v>127.46666666666665</v>
      </c>
      <c r="X21" s="3">
        <f>MAX(0.3,STDEV(T21:V21))</f>
        <v>0.3</v>
      </c>
      <c r="Y21" s="5">
        <v>152.1</v>
      </c>
      <c r="Z21" s="4">
        <v>152.30000000000001</v>
      </c>
      <c r="AA21" s="3">
        <v>152.4</v>
      </c>
      <c r="AB21" s="4">
        <f>AVERAGE(Y21:AA21)</f>
        <v>152.26666666666665</v>
      </c>
      <c r="AC21" s="3">
        <f>MAX(0.3,STDEV(Y21:AA21))</f>
        <v>0.3</v>
      </c>
      <c r="AD21" s="5">
        <v>154.19999999999999</v>
      </c>
      <c r="AE21" s="4">
        <v>154.30000000000001</v>
      </c>
      <c r="AF21" s="3">
        <v>154.19999999999999</v>
      </c>
      <c r="AG21" s="4">
        <f>AVERAGE(AD21:AF21)</f>
        <v>154.23333333333332</v>
      </c>
      <c r="AH21" s="3">
        <f>MAX(0.3,STDEV(AD21:AF21))</f>
        <v>0.3</v>
      </c>
      <c r="AI21" s="5">
        <v>101.4</v>
      </c>
      <c r="AJ21" s="4">
        <v>101.2</v>
      </c>
      <c r="AK21" s="3">
        <v>101.4</v>
      </c>
      <c r="AL21" s="4">
        <f>AVERAGE(AI21:AK21)</f>
        <v>101.33333333333333</v>
      </c>
      <c r="AM21" s="3">
        <f>MAX(STDEV(AI21:AK21),0.3)</f>
        <v>0.3</v>
      </c>
      <c r="AN21" s="5">
        <v>101.2</v>
      </c>
      <c r="AO21" s="4">
        <v>101.2</v>
      </c>
      <c r="AP21" s="3">
        <v>101.3</v>
      </c>
      <c r="AQ21" s="4">
        <f>AVERAGE(AN21:AP21)</f>
        <v>101.23333333333333</v>
      </c>
      <c r="AR21" s="3">
        <f>MAX(0.3,STDEV(AN21:AP21))</f>
        <v>0.3</v>
      </c>
      <c r="AS21" s="5">
        <v>103</v>
      </c>
      <c r="AT21" s="4">
        <v>102.8</v>
      </c>
      <c r="AU21" s="3">
        <v>102.8</v>
      </c>
      <c r="AV21" s="4">
        <f>AVERAGE(AS21:AU21)</f>
        <v>102.86666666666667</v>
      </c>
      <c r="AW21" s="3">
        <f>MAX(STDEV(AS21:AU21),0.3)</f>
        <v>0.3</v>
      </c>
      <c r="AX21" s="23"/>
      <c r="AY21" s="22"/>
      <c r="AZ21" s="21"/>
      <c r="BA21" s="22"/>
      <c r="BB21" s="21"/>
      <c r="BC21" s="20"/>
      <c r="BD21" s="19"/>
      <c r="BE21" s="18"/>
      <c r="BF21" s="19"/>
      <c r="BG21" s="18"/>
      <c r="BH21" s="5">
        <v>265.5</v>
      </c>
      <c r="BI21" s="4">
        <v>266.5</v>
      </c>
      <c r="BJ21" s="3">
        <v>266</v>
      </c>
      <c r="BK21" s="4">
        <v>266</v>
      </c>
      <c r="BL21" s="3">
        <v>0.5</v>
      </c>
    </row>
    <row r="22" spans="1:64" x14ac:dyDescent="0.3">
      <c r="A22" s="25" t="s">
        <v>11</v>
      </c>
      <c r="B22" s="6">
        <v>35</v>
      </c>
      <c r="C22">
        <v>35.082999999999998</v>
      </c>
      <c r="D22" s="24">
        <f>9.80665*C22/1000</f>
        <v>0.34404670194999992</v>
      </c>
      <c r="E22" s="5">
        <v>105.6</v>
      </c>
      <c r="F22" s="4">
        <v>105.8</v>
      </c>
      <c r="G22" s="3">
        <v>105.8</v>
      </c>
      <c r="H22" s="4">
        <f>AVERAGE(E22:G22)</f>
        <v>105.73333333333333</v>
      </c>
      <c r="I22" s="3">
        <f>MAX(STDEV(E22:G22),0.1)</f>
        <v>0.1154700538379268</v>
      </c>
      <c r="J22" s="5">
        <v>92.3</v>
      </c>
      <c r="K22" s="4">
        <v>92.3</v>
      </c>
      <c r="L22" s="3">
        <v>92.2</v>
      </c>
      <c r="M22" s="4">
        <v>92.3</v>
      </c>
      <c r="N22" s="1">
        <v>0.2</v>
      </c>
      <c r="O22" s="5">
        <v>92.7</v>
      </c>
      <c r="P22" s="4">
        <v>92.7</v>
      </c>
      <c r="Q22" s="3">
        <v>92.7</v>
      </c>
      <c r="R22" s="4">
        <v>92.7</v>
      </c>
      <c r="S22" s="1">
        <v>0.2</v>
      </c>
      <c r="T22" s="5">
        <v>133.5</v>
      </c>
      <c r="U22" s="4">
        <v>133.5</v>
      </c>
      <c r="V22" s="3">
        <v>133.4</v>
      </c>
      <c r="W22" s="4">
        <f>AVERAGE(T22:V22)</f>
        <v>133.46666666666667</v>
      </c>
      <c r="X22" s="3">
        <f>MAX(0.3,STDEV(T22:V22))</f>
        <v>0.3</v>
      </c>
      <c r="Y22" s="5">
        <v>158.6</v>
      </c>
      <c r="Z22" s="4">
        <v>158.6</v>
      </c>
      <c r="AA22" s="3">
        <v>158.80000000000001</v>
      </c>
      <c r="AB22" s="4">
        <f>AVERAGE(Y22:AA22)</f>
        <v>158.66666666666666</v>
      </c>
      <c r="AC22" s="3">
        <f>MAX(0.3,STDEV(Y22:AA22))</f>
        <v>0.3</v>
      </c>
      <c r="AD22" s="5">
        <v>160.9</v>
      </c>
      <c r="AE22" s="4">
        <v>161.1</v>
      </c>
      <c r="AF22" s="3">
        <v>161</v>
      </c>
      <c r="AG22" s="4">
        <f>AVERAGE(AD22:AF22)</f>
        <v>161</v>
      </c>
      <c r="AH22" s="3">
        <f>MAX(0.3,STDEV(AD22:AF22))</f>
        <v>0.3</v>
      </c>
      <c r="AI22" s="5">
        <v>109.5</v>
      </c>
      <c r="AJ22" s="4">
        <v>109.6</v>
      </c>
      <c r="AK22" s="3">
        <v>109.8</v>
      </c>
      <c r="AL22" s="4">
        <f>AVERAGE(AI22:AK22)</f>
        <v>109.63333333333333</v>
      </c>
      <c r="AM22" s="3">
        <f>MAX(STDEV(AI22:AK22),0.3)</f>
        <v>0.3</v>
      </c>
      <c r="AN22" s="5">
        <v>109.3</v>
      </c>
      <c r="AO22" s="4">
        <v>109.4</v>
      </c>
      <c r="AP22" s="3">
        <v>109.3</v>
      </c>
      <c r="AQ22" s="4">
        <f>AVERAGE(AN22:AP22)</f>
        <v>109.33333333333333</v>
      </c>
      <c r="AR22" s="3">
        <f>MAX(0.3,STDEV(AN22:AP22))</f>
        <v>0.3</v>
      </c>
      <c r="AS22" s="5">
        <v>110.8</v>
      </c>
      <c r="AT22" s="4">
        <v>110.8</v>
      </c>
      <c r="AU22" s="3">
        <v>110.8</v>
      </c>
      <c r="AV22" s="4">
        <f>AVERAGE(AS22:AU22)</f>
        <v>110.8</v>
      </c>
      <c r="AW22" s="3">
        <f>MAX(STDEV(AS22:AU22),0.3)</f>
        <v>0.3</v>
      </c>
      <c r="AX22" s="23"/>
      <c r="AY22" s="22"/>
      <c r="AZ22" s="21"/>
      <c r="BA22" s="22"/>
      <c r="BB22" s="21"/>
      <c r="BC22" s="20"/>
      <c r="BD22" s="19"/>
      <c r="BE22" s="18"/>
      <c r="BF22" s="19"/>
      <c r="BG22" s="18"/>
      <c r="BH22" s="5">
        <v>276.5</v>
      </c>
      <c r="BI22" s="4">
        <v>276.5</v>
      </c>
      <c r="BJ22" s="3">
        <v>277</v>
      </c>
      <c r="BK22" s="4">
        <v>276.7</v>
      </c>
      <c r="BL22" s="3">
        <v>0.5</v>
      </c>
    </row>
    <row r="23" spans="1:64" x14ac:dyDescent="0.3">
      <c r="A23" s="25" t="s">
        <v>10</v>
      </c>
      <c r="B23" s="6">
        <v>40</v>
      </c>
      <c r="C23">
        <v>39.994</v>
      </c>
      <c r="D23" s="24">
        <f>9.80665*C23/1000</f>
        <v>0.39220716009999995</v>
      </c>
      <c r="E23" s="5">
        <v>114.2</v>
      </c>
      <c r="F23" s="4">
        <v>114.4</v>
      </c>
      <c r="G23" s="3">
        <v>114.2</v>
      </c>
      <c r="H23" s="4">
        <f>AVERAGE(E23:G23)</f>
        <v>114.26666666666667</v>
      </c>
      <c r="I23" s="3">
        <f>MAX(STDEV(E23:G23),0.1)</f>
        <v>0.1154700538379268</v>
      </c>
      <c r="J23" s="5">
        <v>99.1</v>
      </c>
      <c r="K23" s="4">
        <v>99.2</v>
      </c>
      <c r="L23" s="3">
        <v>99.2</v>
      </c>
      <c r="M23" s="4">
        <v>99.2</v>
      </c>
      <c r="N23" s="1">
        <v>0.2</v>
      </c>
      <c r="O23" s="5">
        <v>99.6</v>
      </c>
      <c r="P23" s="4">
        <v>99.6</v>
      </c>
      <c r="Q23" s="3">
        <v>99.7</v>
      </c>
      <c r="R23" s="4">
        <v>99.6</v>
      </c>
      <c r="S23" s="1">
        <v>0.2</v>
      </c>
      <c r="T23" s="5">
        <v>138.5</v>
      </c>
      <c r="U23" s="4">
        <v>138.6</v>
      </c>
      <c r="V23" s="3">
        <v>138.69999999999999</v>
      </c>
      <c r="W23" s="4">
        <f>AVERAGE(T23:V23)</f>
        <v>138.6</v>
      </c>
      <c r="X23" s="3">
        <f>MAX(0.3,STDEV(T23:V23))</f>
        <v>0.3</v>
      </c>
      <c r="Y23" s="5">
        <v>165.1</v>
      </c>
      <c r="Z23" s="4">
        <v>165.2</v>
      </c>
      <c r="AA23" s="3">
        <v>165</v>
      </c>
      <c r="AB23" s="4">
        <f>AVERAGE(Y23:AA23)</f>
        <v>165.1</v>
      </c>
      <c r="AC23" s="3">
        <f>MAX(0.3,STDEV(Y23:AA23))</f>
        <v>0.3</v>
      </c>
      <c r="AD23" s="5">
        <v>167</v>
      </c>
      <c r="AE23" s="4">
        <v>167</v>
      </c>
      <c r="AF23" s="3">
        <v>167.2</v>
      </c>
      <c r="AG23" s="4">
        <f>AVERAGE(AD23:AF23)</f>
        <v>167.06666666666666</v>
      </c>
      <c r="AH23" s="3">
        <f>MAX(0.3,STDEV(AD23:AF23))</f>
        <v>0.3</v>
      </c>
      <c r="AI23" s="5">
        <v>117</v>
      </c>
      <c r="AJ23" s="4">
        <v>117.2</v>
      </c>
      <c r="AK23" s="3">
        <v>117.4</v>
      </c>
      <c r="AL23" s="4">
        <f>AVERAGE(AI23:AK23)</f>
        <v>117.2</v>
      </c>
      <c r="AM23" s="3">
        <f>MAX(STDEV(AI23:AK23),0.3)</f>
        <v>0.3</v>
      </c>
      <c r="AN23" s="5">
        <v>116.9</v>
      </c>
      <c r="AO23" s="4">
        <v>117</v>
      </c>
      <c r="AP23" s="3">
        <v>117</v>
      </c>
      <c r="AQ23" s="4">
        <f>AVERAGE(AN23:AP23)</f>
        <v>116.96666666666665</v>
      </c>
      <c r="AR23" s="3">
        <f>MAX(0.3,STDEV(AN23:AP23))</f>
        <v>0.3</v>
      </c>
      <c r="AS23" s="5">
        <v>118.2</v>
      </c>
      <c r="AT23" s="4">
        <v>118.2</v>
      </c>
      <c r="AU23" s="3">
        <v>118.5</v>
      </c>
      <c r="AV23" s="4">
        <f>AVERAGE(AS23:AU23)</f>
        <v>118.3</v>
      </c>
      <c r="AW23" s="3">
        <f>MAX(STDEV(AS23:AU23),0.3)</f>
        <v>0.3</v>
      </c>
      <c r="AX23" s="23"/>
      <c r="AY23" s="22"/>
      <c r="AZ23" s="21"/>
      <c r="BA23" s="22"/>
      <c r="BB23" s="21"/>
      <c r="BC23" s="20"/>
      <c r="BD23" s="19"/>
      <c r="BE23" s="18"/>
      <c r="BF23" s="19"/>
      <c r="BG23" s="18"/>
      <c r="BH23" s="5">
        <v>287</v>
      </c>
      <c r="BI23" s="4">
        <v>288</v>
      </c>
      <c r="BJ23" s="3">
        <v>288.5</v>
      </c>
      <c r="BK23" s="4">
        <v>287.8</v>
      </c>
      <c r="BL23" s="3">
        <v>0.8</v>
      </c>
    </row>
    <row r="24" spans="1:64" x14ac:dyDescent="0.3">
      <c r="A24" s="25" t="s">
        <v>9</v>
      </c>
      <c r="B24" s="6">
        <v>45</v>
      </c>
      <c r="C24">
        <v>45.002000000000002</v>
      </c>
      <c r="D24" s="24">
        <f>9.80665*C24/1000</f>
        <v>0.44131886329999997</v>
      </c>
      <c r="E24" s="5">
        <v>122.6</v>
      </c>
      <c r="F24" s="4">
        <v>122.5</v>
      </c>
      <c r="G24" s="3">
        <v>122.9</v>
      </c>
      <c r="H24" s="4">
        <f>AVERAGE(E24:G24)</f>
        <v>122.66666666666667</v>
      </c>
      <c r="I24" s="3">
        <f>MAX(STDEV(E24:G24),0.1)</f>
        <v>0.20816659994661738</v>
      </c>
      <c r="J24" s="5">
        <v>107.1</v>
      </c>
      <c r="K24" s="4">
        <v>107</v>
      </c>
      <c r="L24" s="3">
        <v>107</v>
      </c>
      <c r="M24" s="4">
        <v>107</v>
      </c>
      <c r="N24" s="1">
        <v>0.2</v>
      </c>
      <c r="O24" s="5">
        <v>106.7</v>
      </c>
      <c r="P24" s="4">
        <v>106.7</v>
      </c>
      <c r="Q24" s="3">
        <v>106.8</v>
      </c>
      <c r="R24" s="4">
        <v>106.7</v>
      </c>
      <c r="S24" s="1">
        <v>0.2</v>
      </c>
      <c r="T24" s="5">
        <v>144.69999999999999</v>
      </c>
      <c r="U24" s="4">
        <v>144.69999999999999</v>
      </c>
      <c r="V24" s="3">
        <v>144.80000000000001</v>
      </c>
      <c r="W24" s="4">
        <f>AVERAGE(T24:V24)</f>
        <v>144.73333333333332</v>
      </c>
      <c r="X24" s="3">
        <f>MAX(0.3,STDEV(T24:V24))</f>
        <v>0.3</v>
      </c>
      <c r="Y24" s="5">
        <v>171.8</v>
      </c>
      <c r="Z24" s="4">
        <v>171.7</v>
      </c>
      <c r="AA24" s="3">
        <v>171.7</v>
      </c>
      <c r="AB24" s="4">
        <f>AVERAGE(Y24:AA24)</f>
        <v>171.73333333333335</v>
      </c>
      <c r="AC24" s="3">
        <f>MAX(0.3,STDEV(Y24:AA24))</f>
        <v>0.3</v>
      </c>
      <c r="AD24" s="5">
        <v>173.5</v>
      </c>
      <c r="AE24" s="4">
        <v>173.6</v>
      </c>
      <c r="AF24" s="3">
        <v>173.5</v>
      </c>
      <c r="AG24" s="4">
        <f>AVERAGE(AD24:AF24)</f>
        <v>173.53333333333333</v>
      </c>
      <c r="AH24" s="3">
        <f>MAX(0.3,STDEV(AD24:AF24))</f>
        <v>0.3</v>
      </c>
      <c r="AI24" s="5">
        <v>124.8</v>
      </c>
      <c r="AJ24" s="4">
        <v>125</v>
      </c>
      <c r="AK24" s="3">
        <v>125</v>
      </c>
      <c r="AL24" s="4">
        <f>AVERAGE(AI24:AK24)</f>
        <v>124.93333333333334</v>
      </c>
      <c r="AM24" s="3">
        <f>MAX(STDEV(AI24:AK24),0.3)</f>
        <v>0.3</v>
      </c>
      <c r="AN24" s="5">
        <v>124.7</v>
      </c>
      <c r="AO24" s="4">
        <v>124.8</v>
      </c>
      <c r="AP24" s="3">
        <v>124</v>
      </c>
      <c r="AQ24" s="4">
        <f>AVERAGE(AN24:AP24)</f>
        <v>124.5</v>
      </c>
      <c r="AR24" s="3">
        <f>MAX(0.3,STDEV(AN24:AP24))</f>
        <v>0.43588989435406705</v>
      </c>
      <c r="AS24" s="5">
        <v>125.5</v>
      </c>
      <c r="AT24" s="4">
        <v>125.6</v>
      </c>
      <c r="AU24" s="3">
        <v>125.8</v>
      </c>
      <c r="AV24" s="4">
        <f>AVERAGE(AS24:AU24)</f>
        <v>125.63333333333333</v>
      </c>
      <c r="AW24" s="3">
        <f>MAX(STDEV(AS24:AU24),0.3)</f>
        <v>0.3</v>
      </c>
      <c r="AX24" s="23"/>
      <c r="AY24" s="22"/>
      <c r="AZ24" s="21"/>
      <c r="BA24" s="22"/>
      <c r="BB24" s="21"/>
      <c r="BC24" s="20"/>
      <c r="BD24" s="19"/>
      <c r="BE24" s="18"/>
      <c r="BF24" s="19"/>
      <c r="BG24" s="18"/>
      <c r="BH24" s="5">
        <v>297.5</v>
      </c>
      <c r="BI24" s="4">
        <v>298</v>
      </c>
      <c r="BJ24" s="3">
        <v>299</v>
      </c>
      <c r="BK24" s="4">
        <v>298.2</v>
      </c>
      <c r="BL24" s="3">
        <v>0.8</v>
      </c>
    </row>
    <row r="25" spans="1:64" x14ac:dyDescent="0.3">
      <c r="A25" s="25" t="s">
        <v>8</v>
      </c>
      <c r="B25" s="6">
        <v>50</v>
      </c>
      <c r="C25">
        <v>49.912999999999997</v>
      </c>
      <c r="D25" s="24">
        <f>9.80665*C25/1000</f>
        <v>0.48947932144999995</v>
      </c>
      <c r="E25" s="5">
        <v>131.4</v>
      </c>
      <c r="F25" s="4">
        <v>131.5</v>
      </c>
      <c r="G25" s="3">
        <v>131.5</v>
      </c>
      <c r="H25" s="4">
        <f>AVERAGE(E25:G25)</f>
        <v>131.46666666666667</v>
      </c>
      <c r="I25" s="3">
        <f>MAX(STDEV(E25:G25),0.1)</f>
        <v>0.1</v>
      </c>
      <c r="J25" s="5">
        <v>114.1</v>
      </c>
      <c r="K25" s="4">
        <v>114.1</v>
      </c>
      <c r="L25" s="3">
        <v>114.2</v>
      </c>
      <c r="M25" s="4">
        <v>114.1</v>
      </c>
      <c r="N25" s="1">
        <v>0.2</v>
      </c>
      <c r="O25" s="5">
        <v>113.6</v>
      </c>
      <c r="P25" s="4">
        <v>113.5</v>
      </c>
      <c r="Q25" s="3">
        <v>113.4</v>
      </c>
      <c r="R25" s="4">
        <v>113.5</v>
      </c>
      <c r="S25" s="1">
        <v>0.2</v>
      </c>
      <c r="T25" s="5">
        <v>149.9</v>
      </c>
      <c r="U25" s="4">
        <v>150</v>
      </c>
      <c r="V25" s="3">
        <v>150.19999999999999</v>
      </c>
      <c r="W25" s="4">
        <f>AVERAGE(T25:V25)</f>
        <v>150.03333333333333</v>
      </c>
      <c r="X25" s="3">
        <f>MAX(0.3,STDEV(T25:V25))</f>
        <v>0.3</v>
      </c>
      <c r="Y25" s="5">
        <v>177.9</v>
      </c>
      <c r="Z25" s="4">
        <v>178.1</v>
      </c>
      <c r="AA25" s="3">
        <v>178.3</v>
      </c>
      <c r="AB25" s="4">
        <f>AVERAGE(Y25:AA25)</f>
        <v>178.1</v>
      </c>
      <c r="AC25" s="3">
        <f>MAX(0.3,STDEV(Y25:AA25))</f>
        <v>0.3</v>
      </c>
      <c r="AD25" s="5">
        <v>179.3</v>
      </c>
      <c r="AE25" s="4">
        <v>179.5</v>
      </c>
      <c r="AF25" s="3">
        <v>179.7</v>
      </c>
      <c r="AG25" s="4">
        <f>AVERAGE(AD25:AF25)</f>
        <v>179.5</v>
      </c>
      <c r="AH25" s="3">
        <f>MAX(0.3,STDEV(AD25:AF25))</f>
        <v>0.3</v>
      </c>
      <c r="AI25" s="5">
        <v>131.80000000000001</v>
      </c>
      <c r="AJ25" s="4">
        <v>132</v>
      </c>
      <c r="AK25" s="3">
        <v>132.19999999999999</v>
      </c>
      <c r="AL25" s="4">
        <f>AVERAGE(AI25:AK25)</f>
        <v>132</v>
      </c>
      <c r="AM25" s="3">
        <f>MAX(STDEV(AI25:AK25),0.3)</f>
        <v>0.3</v>
      </c>
      <c r="AN25" s="5">
        <v>131.5</v>
      </c>
      <c r="AO25" s="4">
        <v>131.5</v>
      </c>
      <c r="AP25" s="3">
        <v>131.69999999999999</v>
      </c>
      <c r="AQ25" s="4">
        <f>AVERAGE(AN25:AP25)</f>
        <v>131.56666666666666</v>
      </c>
      <c r="AR25" s="3">
        <f>MAX(0.3,STDEV(AN25:AP25))</f>
        <v>0.3</v>
      </c>
      <c r="AS25" s="5">
        <v>132.6</v>
      </c>
      <c r="AT25" s="4">
        <v>132.80000000000001</v>
      </c>
      <c r="AU25" s="3">
        <v>132.80000000000001</v>
      </c>
      <c r="AV25" s="4">
        <f>AVERAGE(AS25:AU25)</f>
        <v>132.73333333333332</v>
      </c>
      <c r="AW25" s="3">
        <f>MAX(STDEV(AS25:AU25),0.3)</f>
        <v>0.3</v>
      </c>
      <c r="AX25" s="23"/>
      <c r="AY25" s="22"/>
      <c r="AZ25" s="21"/>
      <c r="BA25" s="22"/>
      <c r="BB25" s="21"/>
      <c r="BC25" s="20"/>
      <c r="BD25" s="19"/>
      <c r="BE25" s="18"/>
      <c r="BF25" s="19"/>
      <c r="BG25" s="18"/>
      <c r="BH25" s="20"/>
      <c r="BI25" s="19"/>
      <c r="BJ25" s="18"/>
      <c r="BK25" s="19"/>
      <c r="BL25" s="18"/>
    </row>
    <row r="26" spans="1:64" x14ac:dyDescent="0.3">
      <c r="A26" s="25" t="s">
        <v>7</v>
      </c>
      <c r="B26" s="6">
        <v>55</v>
      </c>
      <c r="C26">
        <v>55.029000000000003</v>
      </c>
      <c r="D26" s="24">
        <f>9.80665*C26/1000</f>
        <v>0.5396501428499999</v>
      </c>
      <c r="E26" s="5">
        <v>140.19999999999999</v>
      </c>
      <c r="F26" s="4">
        <v>140.4</v>
      </c>
      <c r="G26" s="3">
        <v>140.4</v>
      </c>
      <c r="H26" s="4">
        <f>AVERAGE(E26:G26)</f>
        <v>140.33333333333334</v>
      </c>
      <c r="I26" s="3">
        <f>MAX(STDEV(E26:G26),0.1)</f>
        <v>0.115470053837935</v>
      </c>
      <c r="J26" s="5">
        <v>121</v>
      </c>
      <c r="K26" s="4">
        <v>121.1</v>
      </c>
      <c r="L26" s="3">
        <v>121.1</v>
      </c>
      <c r="M26" s="4">
        <v>121.1</v>
      </c>
      <c r="N26" s="1">
        <v>0.2</v>
      </c>
      <c r="O26" s="5">
        <v>119.6</v>
      </c>
      <c r="P26" s="4">
        <v>119.6</v>
      </c>
      <c r="Q26" s="3">
        <v>119.8</v>
      </c>
      <c r="R26" s="4">
        <v>119.7</v>
      </c>
      <c r="S26" s="1">
        <v>0.2</v>
      </c>
      <c r="T26" s="5">
        <v>156.1</v>
      </c>
      <c r="U26" s="4">
        <v>156.19999999999999</v>
      </c>
      <c r="V26" s="3">
        <v>156</v>
      </c>
      <c r="W26" s="4">
        <f>AVERAGE(T26:V26)</f>
        <v>156.1</v>
      </c>
      <c r="X26" s="3">
        <f>MAX(0.3,STDEV(T26:V26))</f>
        <v>0.3</v>
      </c>
      <c r="Y26" s="5">
        <v>185.7</v>
      </c>
      <c r="Z26" s="4">
        <v>185.4</v>
      </c>
      <c r="AA26" s="3">
        <v>185.2</v>
      </c>
      <c r="AB26" s="4">
        <f>AVERAGE(Y26:AA26)</f>
        <v>185.43333333333331</v>
      </c>
      <c r="AC26" s="3">
        <f>MAX(0.3,STDEV(Y26:AA26))</f>
        <v>0.3</v>
      </c>
      <c r="AD26" s="5">
        <v>185.4</v>
      </c>
      <c r="AE26" s="4">
        <v>185.6</v>
      </c>
      <c r="AF26" s="3">
        <v>185.7</v>
      </c>
      <c r="AG26" s="4">
        <f>AVERAGE(AD26:AF26)</f>
        <v>185.56666666666669</v>
      </c>
      <c r="AH26" s="3">
        <f>MAX(0.3,STDEV(AD26:AF26))</f>
        <v>0.3</v>
      </c>
      <c r="AI26" s="5">
        <v>139.19999999999999</v>
      </c>
      <c r="AJ26" s="4">
        <v>139.19999999999999</v>
      </c>
      <c r="AK26" s="3">
        <v>139</v>
      </c>
      <c r="AL26" s="4">
        <f>AVERAGE(AI26:AK26)</f>
        <v>139.13333333333333</v>
      </c>
      <c r="AM26" s="3">
        <f>MAX(STDEV(AI26:AK26),0.3)</f>
        <v>0.3</v>
      </c>
      <c r="AN26" s="5">
        <v>138.6</v>
      </c>
      <c r="AO26" s="4">
        <v>138.5</v>
      </c>
      <c r="AP26" s="3">
        <v>138.69999999999999</v>
      </c>
      <c r="AQ26" s="4">
        <f>AVERAGE(AN26:AP26)</f>
        <v>138.6</v>
      </c>
      <c r="AR26" s="3">
        <f>MAX(0.3,STDEV(AN26:AP26))</f>
        <v>0.3</v>
      </c>
      <c r="AS26" s="5">
        <v>141</v>
      </c>
      <c r="AT26" s="4">
        <v>140.80000000000001</v>
      </c>
      <c r="AU26" s="3">
        <v>140.80000000000001</v>
      </c>
      <c r="AV26" s="4">
        <f>AVERAGE(AS26:AU26)</f>
        <v>140.86666666666667</v>
      </c>
      <c r="AW26" s="3">
        <f>MAX(STDEV(AS26:AU26),0.3)</f>
        <v>0.3</v>
      </c>
      <c r="AX26" s="23"/>
      <c r="AY26" s="22"/>
      <c r="AZ26" s="21"/>
      <c r="BA26" s="22"/>
      <c r="BB26" s="21"/>
      <c r="BC26" s="20"/>
      <c r="BD26" s="19"/>
      <c r="BE26" s="18"/>
      <c r="BF26" s="19"/>
      <c r="BG26" s="18"/>
      <c r="BH26" s="20"/>
      <c r="BI26" s="19"/>
      <c r="BJ26" s="18"/>
      <c r="BK26" s="19"/>
      <c r="BL26" s="18"/>
    </row>
    <row r="27" spans="1:64" x14ac:dyDescent="0.3">
      <c r="AM27" s="1" t="s">
        <v>6</v>
      </c>
      <c r="BF27" s="4"/>
      <c r="BG27" s="3"/>
      <c r="BH27" s="5"/>
      <c r="BI27" s="4"/>
      <c r="BJ27" s="3"/>
      <c r="BK27" s="4"/>
      <c r="BL27" s="3"/>
    </row>
    <row r="28" spans="1:64" x14ac:dyDescent="0.3">
      <c r="A28" s="17" t="s">
        <v>5</v>
      </c>
      <c r="B28" s="17"/>
      <c r="C28" s="17"/>
      <c r="D28" s="16">
        <f>AVERAGE(8.7,8.72,8.76)/10</f>
        <v>0.8726666666666667</v>
      </c>
      <c r="BF28" s="4"/>
      <c r="BG28" s="3"/>
      <c r="BH28" s="5"/>
      <c r="BI28" s="4"/>
      <c r="BJ28" s="3"/>
      <c r="BK28" s="4"/>
      <c r="BL28" s="3"/>
    </row>
    <row r="29" spans="1:64" x14ac:dyDescent="0.3">
      <c r="BF29" s="4"/>
      <c r="BG29" s="3"/>
      <c r="BH29" s="5"/>
      <c r="BI29" s="4"/>
      <c r="BJ29" s="3"/>
      <c r="BK29" s="4"/>
      <c r="BL29" s="3"/>
    </row>
    <row r="30" spans="1:64" x14ac:dyDescent="0.3">
      <c r="A30" s="7" t="s">
        <v>4</v>
      </c>
      <c r="BF30" s="4"/>
      <c r="BG30" s="3"/>
      <c r="BH30" s="5"/>
      <c r="BI30" s="4"/>
      <c r="BJ30" s="3"/>
      <c r="BK30" s="4"/>
      <c r="BL30" s="3"/>
    </row>
    <row r="31" spans="1:64" s="10" customFormat="1" x14ac:dyDescent="0.3">
      <c r="A31" s="9" t="s">
        <v>3</v>
      </c>
      <c r="B31" s="8" t="s">
        <v>2</v>
      </c>
      <c r="E31" s="15"/>
      <c r="G31" s="14"/>
      <c r="I31" s="14"/>
      <c r="J31" s="15"/>
      <c r="L31" s="14"/>
      <c r="M31" s="12"/>
      <c r="N31" s="14"/>
      <c r="O31" s="15"/>
      <c r="Q31" s="14"/>
      <c r="S31" s="14"/>
      <c r="T31" s="13"/>
      <c r="U31" s="12"/>
      <c r="V31" s="11"/>
      <c r="X31" s="14"/>
      <c r="Y31" s="15"/>
      <c r="AA31" s="14"/>
      <c r="AC31" s="14"/>
      <c r="AD31" s="15"/>
      <c r="AF31" s="14"/>
      <c r="AH31" s="14"/>
      <c r="AI31" s="13"/>
      <c r="AJ31" s="12"/>
      <c r="AK31" s="11"/>
      <c r="AM31" s="14"/>
      <c r="AN31" s="13"/>
      <c r="AO31" s="12"/>
      <c r="AP31" s="11"/>
      <c r="AR31" s="14"/>
      <c r="AS31" s="13"/>
      <c r="AT31" s="12"/>
      <c r="AU31" s="11"/>
      <c r="AW31" s="14"/>
      <c r="AX31" s="15"/>
      <c r="AZ31" s="14"/>
      <c r="BB31" s="14"/>
      <c r="BC31" s="13"/>
      <c r="BD31" s="12"/>
      <c r="BE31" s="11"/>
      <c r="BF31" s="12"/>
      <c r="BG31" s="11"/>
      <c r="BH31" s="13"/>
      <c r="BI31" s="12"/>
      <c r="BJ31" s="11"/>
      <c r="BK31" s="12"/>
      <c r="BL31" s="11"/>
    </row>
    <row r="32" spans="1:64" x14ac:dyDescent="0.3">
      <c r="A32" s="9" t="s">
        <v>1</v>
      </c>
      <c r="B32" s="8" t="s">
        <v>0</v>
      </c>
      <c r="BF32" s="4"/>
      <c r="BG32" s="3"/>
      <c r="BH32" s="5"/>
      <c r="BI32" s="4"/>
      <c r="BJ32" s="3"/>
      <c r="BK32" s="4"/>
      <c r="BL32" s="3"/>
    </row>
    <row r="33" spans="58:64" x14ac:dyDescent="0.3">
      <c r="BF33" s="4"/>
      <c r="BG33" s="3"/>
      <c r="BH33" s="5"/>
      <c r="BI33" s="4"/>
      <c r="BJ33" s="3"/>
      <c r="BK33" s="4"/>
      <c r="BL33" s="3"/>
    </row>
    <row r="34" spans="58:64" x14ac:dyDescent="0.3">
      <c r="BF34" s="4"/>
      <c r="BG34" s="3"/>
      <c r="BH34" s="5"/>
      <c r="BI34" s="4"/>
      <c r="BJ34" s="3"/>
      <c r="BK34" s="4"/>
      <c r="BL34" s="3"/>
    </row>
    <row r="35" spans="58:64" x14ac:dyDescent="0.3">
      <c r="BF35" s="4"/>
      <c r="BG35" s="3"/>
      <c r="BH35" s="5"/>
      <c r="BI35" s="4"/>
      <c r="BJ35" s="3"/>
      <c r="BK35" s="4"/>
      <c r="BL35" s="3"/>
    </row>
    <row r="36" spans="58:64" x14ac:dyDescent="0.3">
      <c r="BF36" s="4"/>
      <c r="BG36" s="3"/>
      <c r="BH36" s="5"/>
      <c r="BI36" s="4"/>
      <c r="BJ36" s="3"/>
      <c r="BK36" s="4"/>
      <c r="BL36" s="3"/>
    </row>
    <row r="37" spans="58:64" x14ac:dyDescent="0.3">
      <c r="BF37" s="4"/>
      <c r="BG37" s="3"/>
      <c r="BH37" s="5"/>
      <c r="BI37" s="4"/>
      <c r="BJ37" s="3"/>
      <c r="BK37" s="4"/>
      <c r="BL37" s="3"/>
    </row>
    <row r="38" spans="58:64" x14ac:dyDescent="0.3">
      <c r="BF38" s="4"/>
      <c r="BG38" s="3"/>
      <c r="BH38" s="5"/>
      <c r="BI38" s="4"/>
      <c r="BJ38" s="3"/>
      <c r="BK38" s="4"/>
      <c r="BL38" s="3"/>
    </row>
    <row r="39" spans="58:64" x14ac:dyDescent="0.3">
      <c r="BF39" s="4"/>
      <c r="BG39" s="3"/>
      <c r="BH39" s="5"/>
      <c r="BI39" s="4"/>
      <c r="BJ39" s="3"/>
      <c r="BK39" s="4"/>
      <c r="BL39" s="3"/>
    </row>
    <row r="40" spans="58:64" x14ac:dyDescent="0.3">
      <c r="BF40" s="4"/>
      <c r="BG40" s="3"/>
      <c r="BH40" s="5"/>
      <c r="BI40" s="4"/>
      <c r="BJ40" s="3"/>
      <c r="BK40" s="4"/>
      <c r="BL40" s="3"/>
    </row>
    <row r="41" spans="58:64" x14ac:dyDescent="0.3">
      <c r="BF41" s="4"/>
      <c r="BG41" s="3"/>
      <c r="BH41" s="5"/>
      <c r="BI41" s="4"/>
      <c r="BJ41" s="3"/>
      <c r="BK41" s="4"/>
      <c r="BL41" s="3"/>
    </row>
    <row r="42" spans="58:64" x14ac:dyDescent="0.3">
      <c r="BF42" s="4"/>
      <c r="BG42" s="3"/>
      <c r="BH42" s="5"/>
      <c r="BI42" s="4"/>
      <c r="BJ42" s="3"/>
      <c r="BK42" s="4"/>
      <c r="BL42" s="3"/>
    </row>
    <row r="43" spans="58:64" x14ac:dyDescent="0.3">
      <c r="BF43" s="4"/>
      <c r="BG43" s="3"/>
      <c r="BH43" s="5"/>
      <c r="BI43" s="4"/>
      <c r="BJ43" s="3"/>
      <c r="BK43" s="4"/>
      <c r="BL43" s="3"/>
    </row>
    <row r="44" spans="58:64" x14ac:dyDescent="0.3">
      <c r="BF44" s="4"/>
      <c r="BG44" s="3"/>
      <c r="BH44" s="5"/>
      <c r="BI44" s="4"/>
      <c r="BJ44" s="3"/>
      <c r="BK44" s="4"/>
      <c r="BL44" s="3"/>
    </row>
    <row r="45" spans="58:64" x14ac:dyDescent="0.3">
      <c r="BF45" s="4"/>
      <c r="BG45" s="3"/>
      <c r="BH45" s="5"/>
      <c r="BI45" s="4"/>
      <c r="BJ45" s="3"/>
      <c r="BK45" s="4"/>
      <c r="BL45" s="3"/>
    </row>
    <row r="46" spans="58:64" x14ac:dyDescent="0.3">
      <c r="BF46" s="4"/>
      <c r="BG46" s="3"/>
      <c r="BH46" s="5"/>
      <c r="BI46" s="4"/>
      <c r="BJ46" s="3"/>
      <c r="BK46" s="4"/>
      <c r="BL46" s="3"/>
    </row>
    <row r="47" spans="58:64" x14ac:dyDescent="0.3">
      <c r="BF47" s="4"/>
      <c r="BG47" s="3"/>
      <c r="BH47" s="5"/>
      <c r="BI47" s="4"/>
      <c r="BJ47" s="3"/>
      <c r="BK47" s="4"/>
      <c r="BL47" s="3"/>
    </row>
    <row r="48" spans="58:64" x14ac:dyDescent="0.3">
      <c r="BF48" s="4"/>
      <c r="BG48" s="3"/>
      <c r="BH48" s="5"/>
      <c r="BI48" s="4"/>
      <c r="BJ48" s="3"/>
      <c r="BK48" s="4"/>
      <c r="BL48" s="3"/>
    </row>
    <row r="49" spans="58:64" x14ac:dyDescent="0.3">
      <c r="BF49" s="4"/>
      <c r="BG49" s="3"/>
      <c r="BH49" s="5"/>
      <c r="BI49" s="4"/>
      <c r="BJ49" s="3"/>
      <c r="BK49" s="4"/>
      <c r="BL49" s="3"/>
    </row>
    <row r="50" spans="58:64" x14ac:dyDescent="0.3">
      <c r="BF50" s="4"/>
      <c r="BG50" s="3"/>
      <c r="BH50" s="5"/>
      <c r="BI50" s="4"/>
      <c r="BJ50" s="3"/>
      <c r="BK50" s="4"/>
      <c r="BL50" s="3"/>
    </row>
    <row r="51" spans="58:64" x14ac:dyDescent="0.3">
      <c r="BF51" s="4"/>
      <c r="BG51" s="3"/>
      <c r="BH51" s="5"/>
      <c r="BI51" s="4"/>
      <c r="BJ51" s="3"/>
      <c r="BK51" s="4"/>
      <c r="BL51" s="3"/>
    </row>
    <row r="52" spans="58:64" x14ac:dyDescent="0.3">
      <c r="BF52" s="4"/>
      <c r="BG52" s="3"/>
      <c r="BH52" s="5"/>
      <c r="BI52" s="4"/>
      <c r="BJ52" s="3"/>
      <c r="BK52" s="4"/>
      <c r="BL52" s="3"/>
    </row>
    <row r="53" spans="58:64" x14ac:dyDescent="0.3">
      <c r="BF53" s="4"/>
      <c r="BG53" s="3"/>
      <c r="BH53" s="5"/>
      <c r="BI53" s="4"/>
      <c r="BJ53" s="3"/>
      <c r="BK53" s="4"/>
      <c r="BL53" s="3"/>
    </row>
    <row r="54" spans="58:64" x14ac:dyDescent="0.3">
      <c r="BF54" s="4"/>
      <c r="BG54" s="3"/>
      <c r="BH54" s="5"/>
      <c r="BI54" s="4"/>
      <c r="BJ54" s="3"/>
      <c r="BK54" s="4"/>
      <c r="BL54" s="3"/>
    </row>
    <row r="55" spans="58:64" x14ac:dyDescent="0.3">
      <c r="BF55" s="4"/>
      <c r="BG55" s="3"/>
      <c r="BH55" s="5"/>
      <c r="BI55" s="4"/>
      <c r="BJ55" s="3"/>
      <c r="BK55" s="4"/>
      <c r="BL55" s="3"/>
    </row>
    <row r="56" spans="58:64" x14ac:dyDescent="0.3">
      <c r="BF56" s="4"/>
      <c r="BG56" s="3"/>
      <c r="BH56" s="5"/>
      <c r="BI56" s="4"/>
      <c r="BJ56" s="3"/>
      <c r="BK56" s="4"/>
      <c r="BL56" s="3"/>
    </row>
    <row r="57" spans="58:64" x14ac:dyDescent="0.3">
      <c r="BF57" s="4"/>
      <c r="BG57" s="3"/>
      <c r="BH57" s="5"/>
      <c r="BI57" s="4"/>
      <c r="BJ57" s="3"/>
      <c r="BK57" s="4"/>
      <c r="BL57" s="3"/>
    </row>
    <row r="58" spans="58:64" x14ac:dyDescent="0.3">
      <c r="BF58" s="4"/>
      <c r="BG58" s="3"/>
      <c r="BH58" s="5"/>
      <c r="BI58" s="4"/>
      <c r="BJ58" s="3"/>
      <c r="BK58" s="4"/>
      <c r="BL58" s="3"/>
    </row>
    <row r="59" spans="58:64" x14ac:dyDescent="0.3">
      <c r="BF59" s="4"/>
      <c r="BG59" s="3"/>
      <c r="BH59" s="5"/>
      <c r="BI59" s="4"/>
      <c r="BJ59" s="3"/>
      <c r="BK59" s="4"/>
      <c r="BL59" s="3"/>
    </row>
    <row r="60" spans="58:64" x14ac:dyDescent="0.3">
      <c r="BF60" s="4"/>
      <c r="BG60" s="3"/>
      <c r="BH60" s="5"/>
      <c r="BI60" s="4"/>
      <c r="BJ60" s="3"/>
      <c r="BK60" s="4"/>
      <c r="BL60" s="3"/>
    </row>
    <row r="61" spans="58:64" x14ac:dyDescent="0.3">
      <c r="BF61" s="4"/>
      <c r="BG61" s="3"/>
      <c r="BH61" s="5"/>
      <c r="BI61" s="4"/>
      <c r="BJ61" s="3"/>
      <c r="BK61" s="4"/>
      <c r="BL61" s="3"/>
    </row>
    <row r="62" spans="58:64" x14ac:dyDescent="0.3">
      <c r="BF62" s="4"/>
      <c r="BG62" s="3"/>
      <c r="BH62" s="5"/>
      <c r="BI62" s="4"/>
      <c r="BJ62" s="3"/>
      <c r="BK62" s="4"/>
      <c r="BL62" s="3"/>
    </row>
    <row r="63" spans="58:64" x14ac:dyDescent="0.3">
      <c r="BF63" s="4"/>
      <c r="BG63" s="3"/>
      <c r="BH63" s="5"/>
      <c r="BI63" s="4"/>
      <c r="BJ63" s="3"/>
      <c r="BK63" s="4"/>
      <c r="BL63" s="3"/>
    </row>
    <row r="64" spans="58:64" x14ac:dyDescent="0.3">
      <c r="BF64" s="4"/>
      <c r="BG64" s="3"/>
      <c r="BH64" s="5"/>
      <c r="BI64" s="4"/>
      <c r="BJ64" s="3"/>
      <c r="BK64" s="4"/>
      <c r="BL64" s="3"/>
    </row>
    <row r="65" spans="58:64" x14ac:dyDescent="0.3">
      <c r="BF65" s="4"/>
      <c r="BG65" s="3"/>
      <c r="BH65" s="5"/>
      <c r="BI65" s="4"/>
      <c r="BJ65" s="3"/>
      <c r="BK65" s="4"/>
      <c r="BL65" s="3"/>
    </row>
    <row r="66" spans="58:64" x14ac:dyDescent="0.3">
      <c r="BF66" s="4"/>
      <c r="BG66" s="3"/>
      <c r="BH66" s="5"/>
      <c r="BI66" s="4"/>
      <c r="BJ66" s="3"/>
      <c r="BK66" s="4"/>
      <c r="BL66" s="3"/>
    </row>
    <row r="67" spans="58:64" x14ac:dyDescent="0.3">
      <c r="BF67" s="4"/>
      <c r="BG67" s="3"/>
      <c r="BH67" s="5"/>
      <c r="BI67" s="4"/>
      <c r="BJ67" s="3"/>
      <c r="BK67" s="4"/>
      <c r="BL67" s="3"/>
    </row>
    <row r="68" spans="58:64" x14ac:dyDescent="0.3">
      <c r="BF68" s="4"/>
      <c r="BG68" s="3"/>
      <c r="BH68" s="5"/>
      <c r="BI68" s="4"/>
      <c r="BJ68" s="3"/>
      <c r="BK68" s="4"/>
      <c r="BL68" s="3"/>
    </row>
    <row r="69" spans="58:64" x14ac:dyDescent="0.3">
      <c r="BF69" s="4"/>
      <c r="BG69" s="3"/>
      <c r="BH69" s="5"/>
      <c r="BI69" s="4"/>
      <c r="BJ69" s="3"/>
      <c r="BK69" s="4"/>
      <c r="BL69" s="3"/>
    </row>
    <row r="70" spans="58:64" x14ac:dyDescent="0.3">
      <c r="BF70" s="4"/>
      <c r="BG70" s="3"/>
      <c r="BH70" s="5"/>
      <c r="BI70" s="4"/>
      <c r="BJ70" s="3"/>
      <c r="BK70" s="4"/>
      <c r="BL70" s="3"/>
    </row>
    <row r="71" spans="58:64" x14ac:dyDescent="0.3">
      <c r="BF71" s="4"/>
      <c r="BG71" s="3"/>
      <c r="BH71" s="5"/>
      <c r="BI71" s="4"/>
      <c r="BJ71" s="3"/>
      <c r="BK71" s="4"/>
      <c r="BL71" s="3"/>
    </row>
    <row r="72" spans="58:64" x14ac:dyDescent="0.3">
      <c r="BF72" s="4"/>
      <c r="BG72" s="3"/>
      <c r="BH72" s="5"/>
      <c r="BI72" s="4"/>
      <c r="BJ72" s="3"/>
      <c r="BK72" s="4"/>
      <c r="BL72" s="3"/>
    </row>
    <row r="73" spans="58:64" x14ac:dyDescent="0.3">
      <c r="BF73" s="4"/>
      <c r="BG73" s="3"/>
      <c r="BH73" s="5"/>
      <c r="BI73" s="4"/>
      <c r="BJ73" s="3"/>
      <c r="BK73" s="4"/>
      <c r="BL73" s="3"/>
    </row>
    <row r="74" spans="58:64" x14ac:dyDescent="0.3">
      <c r="BF74" s="4"/>
      <c r="BG74" s="3"/>
      <c r="BH74" s="5"/>
      <c r="BI74" s="4"/>
      <c r="BJ74" s="3"/>
      <c r="BK74" s="4"/>
      <c r="BL74" s="3"/>
    </row>
    <row r="75" spans="58:64" x14ac:dyDescent="0.3">
      <c r="BF75" s="4"/>
      <c r="BG75" s="3"/>
      <c r="BH75" s="5"/>
      <c r="BI75" s="4"/>
      <c r="BJ75" s="3"/>
      <c r="BK75" s="4"/>
      <c r="BL75" s="3"/>
    </row>
    <row r="76" spans="58:64" x14ac:dyDescent="0.3">
      <c r="BF76" s="4"/>
      <c r="BG76" s="3"/>
      <c r="BH76" s="5"/>
      <c r="BI76" s="4"/>
      <c r="BJ76" s="3"/>
      <c r="BK76" s="4"/>
      <c r="BL76" s="3"/>
    </row>
    <row r="77" spans="58:64" x14ac:dyDescent="0.3">
      <c r="BF77" s="4"/>
      <c r="BG77" s="3"/>
      <c r="BH77" s="5"/>
      <c r="BI77" s="4"/>
      <c r="BJ77" s="3"/>
      <c r="BK77" s="4"/>
      <c r="BL77" s="3"/>
    </row>
    <row r="78" spans="58:64" x14ac:dyDescent="0.3">
      <c r="BF78" s="4"/>
      <c r="BG78" s="3"/>
      <c r="BH78" s="5"/>
      <c r="BI78" s="4"/>
      <c r="BJ78" s="3"/>
      <c r="BK78" s="4"/>
      <c r="BL78" s="3"/>
    </row>
    <row r="79" spans="58:64" x14ac:dyDescent="0.3">
      <c r="BF79" s="4"/>
      <c r="BG79" s="3"/>
      <c r="BH79" s="5"/>
      <c r="BI79" s="4"/>
      <c r="BJ79" s="3"/>
      <c r="BK79" s="4"/>
      <c r="BL79" s="3"/>
    </row>
    <row r="80" spans="58:64" x14ac:dyDescent="0.3">
      <c r="BF80" s="4"/>
      <c r="BG80" s="3"/>
      <c r="BH80" s="5"/>
      <c r="BI80" s="4"/>
      <c r="BJ80" s="3"/>
      <c r="BK80" s="4"/>
      <c r="BL80" s="3"/>
    </row>
    <row r="81" spans="58:64" x14ac:dyDescent="0.3">
      <c r="BF81" s="4"/>
      <c r="BG81" s="3"/>
      <c r="BH81" s="5"/>
      <c r="BI81" s="4"/>
      <c r="BJ81" s="3"/>
      <c r="BK81" s="4"/>
      <c r="BL81" s="3"/>
    </row>
    <row r="82" spans="58:64" x14ac:dyDescent="0.3">
      <c r="BF82" s="4"/>
      <c r="BG82" s="3"/>
      <c r="BH82" s="5"/>
      <c r="BI82" s="4"/>
      <c r="BJ82" s="3"/>
      <c r="BK82" s="4"/>
      <c r="BL82" s="3"/>
    </row>
    <row r="83" spans="58:64" x14ac:dyDescent="0.3">
      <c r="BF83" s="4"/>
      <c r="BG83" s="3"/>
      <c r="BH83" s="5"/>
      <c r="BI83" s="4"/>
      <c r="BJ83" s="3"/>
      <c r="BK83" s="4"/>
      <c r="BL83" s="3"/>
    </row>
    <row r="84" spans="58:64" x14ac:dyDescent="0.3">
      <c r="BF84" s="4"/>
      <c r="BG84" s="3"/>
      <c r="BH84" s="5"/>
      <c r="BI84" s="4"/>
      <c r="BJ84" s="3"/>
      <c r="BK84" s="4"/>
      <c r="BL84" s="3"/>
    </row>
    <row r="85" spans="58:64" x14ac:dyDescent="0.3">
      <c r="BF85" s="4"/>
      <c r="BG85" s="3"/>
      <c r="BH85" s="5"/>
      <c r="BI85" s="4"/>
      <c r="BJ85" s="3"/>
      <c r="BK85" s="4"/>
      <c r="BL85" s="3"/>
    </row>
    <row r="86" spans="58:64" x14ac:dyDescent="0.3">
      <c r="BF86" s="4"/>
      <c r="BG86" s="3"/>
      <c r="BH86" s="5"/>
      <c r="BI86" s="4"/>
      <c r="BJ86" s="3"/>
      <c r="BK86" s="4"/>
      <c r="BL86" s="3"/>
    </row>
    <row r="87" spans="58:64" x14ac:dyDescent="0.3">
      <c r="BF87" s="4"/>
      <c r="BG87" s="3"/>
      <c r="BH87" s="5"/>
      <c r="BI87" s="4"/>
      <c r="BJ87" s="3"/>
      <c r="BK87" s="4"/>
      <c r="BL87" s="3"/>
    </row>
    <row r="88" spans="58:64" x14ac:dyDescent="0.3">
      <c r="BF88" s="4"/>
      <c r="BG88" s="3"/>
      <c r="BH88" s="5"/>
      <c r="BI88" s="4"/>
      <c r="BJ88" s="3"/>
      <c r="BK88" s="4"/>
      <c r="BL88" s="3"/>
    </row>
  </sheetData>
  <mergeCells count="14">
    <mergeCell ref="BC1:BG1"/>
    <mergeCell ref="BH1:BL1"/>
    <mergeCell ref="AD1:AH1"/>
    <mergeCell ref="O1:S1"/>
    <mergeCell ref="AI1:AM1"/>
    <mergeCell ref="AN1:AR1"/>
    <mergeCell ref="AS1:AW1"/>
    <mergeCell ref="AX1:BB1"/>
    <mergeCell ref="A28:C28"/>
    <mergeCell ref="A1:D1"/>
    <mergeCell ref="J1:N1"/>
    <mergeCell ref="E1:I1"/>
    <mergeCell ref="T1:X1"/>
    <mergeCell ref="Y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982E-FA8E-4098-BC65-228CE1DD3960}">
  <sheetPr codeName="Sheet5"/>
  <dimension ref="A1:G20"/>
  <sheetViews>
    <sheetView tabSelected="1" workbookViewId="0">
      <selection activeCell="F26" sqref="F26"/>
    </sheetView>
  </sheetViews>
  <sheetFormatPr defaultRowHeight="14.4" x14ac:dyDescent="0.3"/>
  <cols>
    <col min="2" max="2" width="14.5546875" style="4" bestFit="1" customWidth="1"/>
    <col min="3" max="3" width="12.5546875" style="29" bestFit="1" customWidth="1"/>
    <col min="5" max="5" width="8.88671875" style="10"/>
  </cols>
  <sheetData>
    <row r="1" spans="1:7" s="44" customFormat="1" x14ac:dyDescent="0.3">
      <c r="A1" s="44" t="s">
        <v>47</v>
      </c>
      <c r="B1" s="12" t="s">
        <v>48</v>
      </c>
      <c r="C1" s="47" t="s">
        <v>49</v>
      </c>
    </row>
    <row r="2" spans="1:7" x14ac:dyDescent="0.3">
      <c r="A2" s="10">
        <v>1</v>
      </c>
      <c r="B2" s="4">
        <v>1</v>
      </c>
      <c r="C2" s="29">
        <v>0.998</v>
      </c>
      <c r="F2" s="29"/>
      <c r="G2" s="29"/>
    </row>
    <row r="3" spans="1:7" x14ac:dyDescent="0.3">
      <c r="A3" s="10">
        <v>2</v>
      </c>
      <c r="B3" s="4">
        <v>1</v>
      </c>
      <c r="C3" s="29">
        <v>1</v>
      </c>
      <c r="F3" s="29"/>
      <c r="G3" s="29"/>
    </row>
    <row r="4" spans="1:7" x14ac:dyDescent="0.3">
      <c r="A4" s="10">
        <v>3</v>
      </c>
      <c r="B4" s="4">
        <v>1</v>
      </c>
      <c r="C4" s="29">
        <v>1.0049999999999999</v>
      </c>
      <c r="F4" s="29"/>
      <c r="G4" s="29"/>
    </row>
    <row r="5" spans="1:7" x14ac:dyDescent="0.3">
      <c r="A5" s="10">
        <v>4</v>
      </c>
      <c r="B5" s="4">
        <v>2</v>
      </c>
      <c r="C5" s="29">
        <v>2.0030000000000001</v>
      </c>
      <c r="F5" s="29"/>
      <c r="G5" s="29"/>
    </row>
    <row r="6" spans="1:7" x14ac:dyDescent="0.3">
      <c r="A6" s="10">
        <v>5</v>
      </c>
      <c r="B6" s="4">
        <v>5</v>
      </c>
      <c r="C6" s="29">
        <v>4.9109999999999996</v>
      </c>
      <c r="F6" s="29"/>
      <c r="G6" s="29"/>
    </row>
    <row r="7" spans="1:7" x14ac:dyDescent="0.3">
      <c r="A7" s="10">
        <v>6</v>
      </c>
      <c r="B7" s="4">
        <v>5</v>
      </c>
      <c r="C7" s="29">
        <v>4.9290000000000003</v>
      </c>
      <c r="F7" s="29"/>
      <c r="G7" s="29"/>
    </row>
    <row r="8" spans="1:7" x14ac:dyDescent="0.3">
      <c r="A8" s="10">
        <v>7</v>
      </c>
      <c r="B8" s="4">
        <v>5</v>
      </c>
      <c r="C8" s="29">
        <v>5.03</v>
      </c>
      <c r="E8" s="45"/>
      <c r="F8" s="29"/>
      <c r="G8" s="29"/>
    </row>
    <row r="9" spans="1:7" x14ac:dyDescent="0.3">
      <c r="A9" s="10">
        <v>8</v>
      </c>
      <c r="B9" s="4">
        <v>5</v>
      </c>
      <c r="C9" s="29">
        <v>5.093</v>
      </c>
      <c r="E9" s="45"/>
      <c r="F9" s="29"/>
      <c r="G9" s="29"/>
    </row>
    <row r="10" spans="1:7" x14ac:dyDescent="0.3">
      <c r="A10" s="10">
        <v>9</v>
      </c>
      <c r="B10" s="4">
        <v>20</v>
      </c>
      <c r="C10" s="29">
        <v>9.9930000000000003</v>
      </c>
      <c r="E10" s="45"/>
      <c r="F10" s="29"/>
      <c r="G10" s="29"/>
    </row>
    <row r="11" spans="1:7" x14ac:dyDescent="0.3">
      <c r="A11" s="10">
        <v>10</v>
      </c>
      <c r="B11" s="4">
        <v>10</v>
      </c>
      <c r="C11" s="29">
        <v>10.026999999999999</v>
      </c>
      <c r="E11" s="45"/>
      <c r="F11" s="29"/>
      <c r="G11" s="29"/>
    </row>
    <row r="12" spans="1:7" x14ac:dyDescent="0.3">
      <c r="A12" s="10">
        <v>11</v>
      </c>
      <c r="B12" s="4">
        <v>20</v>
      </c>
      <c r="C12" s="29">
        <v>19.800999999999998</v>
      </c>
      <c r="E12" s="45"/>
      <c r="F12" s="29"/>
      <c r="G12" s="29"/>
    </row>
    <row r="13" spans="1:7" x14ac:dyDescent="0.3">
      <c r="A13" s="10">
        <v>12</v>
      </c>
      <c r="B13" s="4">
        <v>20</v>
      </c>
      <c r="C13" s="29">
        <v>19.895</v>
      </c>
      <c r="E13" s="46"/>
      <c r="F13" s="29"/>
      <c r="G13" s="29"/>
    </row>
    <row r="14" spans="1:7" x14ac:dyDescent="0.3">
      <c r="A14" s="10">
        <v>13</v>
      </c>
      <c r="B14" s="4">
        <v>20</v>
      </c>
      <c r="C14" s="29">
        <v>19.937999999999999</v>
      </c>
      <c r="E14" s="46"/>
      <c r="F14" s="29"/>
      <c r="G14" s="29"/>
    </row>
    <row r="15" spans="1:7" x14ac:dyDescent="0.3">
      <c r="A15" s="10">
        <v>14</v>
      </c>
      <c r="B15" s="4">
        <v>20</v>
      </c>
      <c r="C15" s="29">
        <v>19.946000000000002</v>
      </c>
      <c r="E15" s="46"/>
      <c r="F15" s="29"/>
      <c r="G15" s="29"/>
    </row>
    <row r="16" spans="1:7" x14ac:dyDescent="0.3">
      <c r="A16" s="10">
        <v>15</v>
      </c>
      <c r="B16" s="4">
        <v>50</v>
      </c>
      <c r="C16" s="29">
        <v>49.86</v>
      </c>
      <c r="E16" s="46"/>
      <c r="F16" s="29"/>
      <c r="G16" s="29"/>
    </row>
    <row r="17" spans="1:7" x14ac:dyDescent="0.3">
      <c r="A17" s="10">
        <v>16</v>
      </c>
      <c r="B17" s="4">
        <v>50</v>
      </c>
      <c r="C17" s="29">
        <v>49.886000000000003</v>
      </c>
      <c r="E17" s="46"/>
      <c r="F17" s="29"/>
      <c r="G17" s="29"/>
    </row>
    <row r="18" spans="1:7" x14ac:dyDescent="0.3">
      <c r="A18" s="10">
        <v>17</v>
      </c>
      <c r="B18" s="4">
        <v>50</v>
      </c>
      <c r="C18" s="29">
        <v>49.884</v>
      </c>
    </row>
    <row r="20" spans="1:7" x14ac:dyDescent="0.3">
      <c r="A20" s="10">
        <v>0</v>
      </c>
      <c r="B20" s="10" t="s">
        <v>50</v>
      </c>
      <c r="C20" s="29">
        <v>5.1180000000000003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Column Lengths</vt:lpstr>
      <vt:lpstr>Reference Mass</vt:lpstr>
      <vt:lpstr>PJ1.data</vt:lpstr>
      <vt:lpstr>PJ2.data</vt:lpstr>
      <vt:lpstr>PJ3.data</vt:lpstr>
      <vt:lpstr>PS1.data</vt:lpstr>
      <vt:lpstr>PS2.data</vt:lpstr>
      <vt:lpstr>PS3.data</vt:lpstr>
      <vt:lpstr>thick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2018-11-08T12:31:54Z</dcterms:created>
  <dcterms:modified xsi:type="dcterms:W3CDTF">2018-11-08T12:33:40Z</dcterms:modified>
</cp:coreProperties>
</file>