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8/"/>
    </mc:Choice>
  </mc:AlternateContent>
  <xr:revisionPtr revIDLastSave="102" documentId="11_F25DC773A252ABDACC10484611DA68E65BDE58E8" xr6:coauthVersionLast="47" xr6:coauthVersionMax="47" xr10:uidLastSave="{72AEC67B-7AA4-4F34-AFC0-EB61D4CE7194}"/>
  <bookViews>
    <workbookView xWindow="768" yWindow="720" windowWidth="15480" windowHeight="16560" xr2:uid="{00000000-000D-0000-FFFF-FFFF00000000}"/>
  </bookViews>
  <sheets>
    <sheet name="Sheet1" sheetId="1" r:id="rId1"/>
  </sheets>
  <definedNames>
    <definedName name="OLE_LINK10" localSheetId="0">Sheet1!$C$14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 a="1"/>
  <c r="E22" i="1" s="1"/>
  <c r="E21" i="1" a="1"/>
  <c r="E21" i="1" s="1"/>
  <c r="G20" i="1"/>
  <c r="F20" i="1"/>
  <c r="F11" i="1" a="1"/>
  <c r="F11" i="1" s="1"/>
  <c r="E11" i="1"/>
  <c r="F10" i="1" a="1"/>
  <c r="F10" i="1" s="1"/>
  <c r="E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<sst xmlns="http://schemas.openxmlformats.org/spreadsheetml/2006/main" count="51" uniqueCount="38">
  <si>
    <t>Poznámka</t>
  </si>
  <si>
    <t>Funkce čítače</t>
  </si>
  <si>
    <t>FREQ A</t>
  </si>
  <si>
    <t>PER A</t>
  </si>
  <si>
    <r>
      <t>TI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</si>
  <si>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t>f</t>
  </si>
  <si>
    <t>T</t>
  </si>
  <si>
    <r>
      <t>T</t>
    </r>
    <r>
      <rPr>
        <vertAlign val="subscript"/>
        <sz val="12"/>
        <color theme="1"/>
        <rFont val="Times New Roman"/>
        <family val="1"/>
      </rPr>
      <t>1</t>
    </r>
  </si>
  <si>
    <r>
      <t>T</t>
    </r>
    <r>
      <rPr>
        <vertAlign val="subscript"/>
        <sz val="12"/>
        <color theme="1"/>
        <rFont val="Times New Roman"/>
        <family val="1"/>
      </rPr>
      <t>2</t>
    </r>
  </si>
  <si>
    <r>
      <t>T</t>
    </r>
    <r>
      <rPr>
        <vertAlign val="subscript"/>
        <sz val="12"/>
        <color theme="1"/>
        <rFont val="Times New Roman"/>
        <family val="1"/>
      </rPr>
      <t>3</t>
    </r>
  </si>
  <si>
    <r>
      <t>T</t>
    </r>
    <r>
      <rPr>
        <vertAlign val="subscript"/>
        <sz val="12"/>
        <color theme="1"/>
        <rFont val="Times New Roman"/>
        <family val="1"/>
      </rPr>
      <t>4</t>
    </r>
  </si>
  <si>
    <r>
      <t>T</t>
    </r>
    <r>
      <rPr>
        <vertAlign val="subscript"/>
        <sz val="12"/>
        <color theme="1"/>
        <rFont val="Times New Roman"/>
        <family val="1"/>
      </rPr>
      <t>5</t>
    </r>
  </si>
  <si>
    <t>min</t>
  </si>
  <si>
    <r>
      <t xml:space="preserve">kHz,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Times New Roman"/>
        <family val="1"/>
      </rPr>
      <t>s</t>
    </r>
  </si>
  <si>
    <t>max</t>
  </si>
  <si>
    <t>mHz, ns</t>
  </si>
  <si>
    <r>
      <t>u</t>
    </r>
    <r>
      <rPr>
        <vertAlign val="subscript"/>
        <sz val="11"/>
        <color theme="1"/>
        <rFont val="Times New Roman"/>
        <family val="1"/>
      </rPr>
      <t>C</t>
    </r>
  </si>
  <si>
    <t>Hz, ns</t>
  </si>
  <si>
    <t>%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</si>
  <si>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Times New Roman"/>
        <family val="1"/>
      </rPr>
      <t>ind</t>
    </r>
  </si>
  <si>
    <r>
      <rPr>
        <sz val="12"/>
        <color theme="1"/>
        <rFont val="Consolas"/>
        <family val="3"/>
      </rPr>
      <t>δ</t>
    </r>
    <r>
      <rPr>
        <vertAlign val="subscript"/>
        <sz val="12"/>
        <color theme="1"/>
        <rFont val="Times New Roman"/>
        <family val="1"/>
      </rPr>
      <t>f0</t>
    </r>
    <r>
      <rPr>
        <sz val="12"/>
        <color theme="1"/>
        <rFont val="Times New Roman"/>
        <family val="1"/>
      </rPr>
      <t xml:space="preserve"> = 5.10</t>
    </r>
    <r>
      <rPr>
        <vertAlign val="superscript"/>
        <sz val="12"/>
        <color theme="1"/>
        <rFont val="Times New Roman"/>
        <family val="1"/>
      </rPr>
      <t>-5</t>
    </r>
    <r>
      <rPr>
        <sz val="12"/>
        <color theme="1"/>
        <rFont val="Times New Roman"/>
        <family val="1"/>
      </rPr>
      <t xml:space="preserve"> %,  </t>
    </r>
    <r>
      <rPr>
        <i/>
        <sz val="12"/>
        <color theme="1"/>
        <rFont val="Times New Roman"/>
        <family val="1"/>
      </rPr>
      <t>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 = 400 MHz</t>
    </r>
  </si>
  <si>
    <t>Ũ</t>
  </si>
  <si>
    <r>
      <t>TI avg A</t>
    </r>
    <r>
      <rPr>
        <sz val="12"/>
        <color theme="1"/>
        <rFont val="Symbol"/>
        <family val="1"/>
        <charset val="2"/>
      </rPr>
      <t>®</t>
    </r>
    <r>
      <rPr>
        <sz val="12"/>
        <color theme="1"/>
        <rFont val="Times New Roman"/>
        <family val="1"/>
      </rPr>
      <t>B</t>
    </r>
  </si>
  <si>
    <r>
      <t>T</t>
    </r>
    <r>
      <rPr>
        <vertAlign val="subscript"/>
        <sz val="12"/>
        <color theme="1"/>
        <rFont val="Times New Roman"/>
        <family val="1"/>
      </rPr>
      <t xml:space="preserve">1 </t>
    </r>
    <r>
      <rPr>
        <sz val="8"/>
        <color theme="1"/>
        <rFont val="Times New Roman"/>
        <family val="1"/>
      </rPr>
      <t>Gate time</t>
    </r>
  </si>
  <si>
    <t>25 ms</t>
  </si>
  <si>
    <t>1 s</t>
  </si>
  <si>
    <r>
      <t>m</t>
    </r>
    <r>
      <rPr>
        <sz val="11"/>
        <color theme="1"/>
        <rFont val="Times New Roman"/>
        <family val="1"/>
      </rPr>
      <t>s</t>
    </r>
  </si>
  <si>
    <t>ns</t>
  </si>
  <si>
    <t>n</t>
  </si>
  <si>
    <t>-</t>
  </si>
  <si>
    <t>tab 25</t>
  </si>
  <si>
    <t>tab 26</t>
  </si>
  <si>
    <t xml:space="preserve">u1_max = </t>
  </si>
  <si>
    <t xml:space="preserve">d_f0 = </t>
  </si>
  <si>
    <t xml:space="preserve"> %</t>
  </si>
  <si>
    <t xml:space="preserve">f_0 = </t>
  </si>
  <si>
    <t xml:space="preserve"> V</t>
  </si>
  <si>
    <t xml:space="preserve">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</si>
</sst>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#0.000E+0"/>
    <numFmt numFmtId="167" formatCode="##0.00E+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Times New Roman"/>
      <family val="2"/>
    </font>
    <font>
      <sz val="12"/>
      <color theme="1"/>
      <name val="Consolas"/>
      <family val="3"/>
    </font>
    <font>
      <sz val="12"/>
      <color theme="1"/>
      <name val="Times New Roman"/>
      <family val="3"/>
    </font>
    <font>
      <sz val="11"/>
      <color theme="1"/>
      <name val="Consolas"/>
      <family val="3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2" fontId="8" fillId="0" borderId="8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right"/>
    </xf>
    <xf numFmtId="164" fontId="11" fillId="0" borderId="6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6" fontId="8" fillId="0" borderId="6" xfId="0" applyNumberFormat="1" applyFont="1" applyBorder="1" applyAlignment="1">
      <alignment horizontal="center" vertical="center" wrapText="1"/>
    </xf>
    <xf numFmtId="166" fontId="8" fillId="0" borderId="5" xfId="0" applyNumberFormat="1" applyFont="1" applyBorder="1" applyAlignment="1">
      <alignment horizontal="center" vertical="center" wrapText="1"/>
    </xf>
    <xf numFmtId="48" fontId="8" fillId="0" borderId="6" xfId="0" applyNumberFormat="1" applyFont="1" applyBorder="1" applyAlignment="1">
      <alignment horizontal="center" vertical="center" wrapText="1"/>
    </xf>
    <xf numFmtId="167" fontId="8" fillId="0" borderId="6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48" fontId="8" fillId="0" borderId="5" xfId="0" applyNumberFormat="1" applyFont="1" applyBorder="1" applyAlignment="1">
      <alignment horizontal="center" vertical="center" wrapText="1"/>
    </xf>
    <xf numFmtId="167" fontId="1" fillId="0" borderId="6" xfId="0" applyNumberFormat="1" applyFont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24"/>
  <sheetViews>
    <sheetView tabSelected="1" workbookViewId="0">
      <selection activeCell="I20" sqref="I20"/>
    </sheetView>
  </sheetViews>
  <sheetFormatPr defaultRowHeight="14.4" x14ac:dyDescent="0.3"/>
  <cols>
    <col min="5" max="5" width="11.44140625" bestFit="1" customWidth="1"/>
    <col min="6" max="6" width="12.6640625" bestFit="1" customWidth="1"/>
    <col min="7" max="7" width="13.44140625" customWidth="1"/>
    <col min="8" max="11" width="11.44140625" bestFit="1" customWidth="1"/>
  </cols>
  <sheetData>
    <row r="2" spans="3:15" ht="15" thickBot="1" x14ac:dyDescent="0.35">
      <c r="C2" t="s">
        <v>30</v>
      </c>
    </row>
    <row r="3" spans="3:15" ht="20.399999999999999" customHeight="1" thickTop="1" thickBot="1" x14ac:dyDescent="0.35">
      <c r="C3" s="46" t="s">
        <v>0</v>
      </c>
      <c r="D3" s="47"/>
      <c r="E3" s="48" t="s">
        <v>20</v>
      </c>
      <c r="F3" s="49"/>
      <c r="G3" s="49"/>
      <c r="H3" s="49"/>
      <c r="I3" s="49"/>
      <c r="J3" s="49"/>
      <c r="K3" s="47"/>
      <c r="L3" s="1"/>
    </row>
    <row r="4" spans="3:15" ht="16.8" thickTop="1" thickBot="1" x14ac:dyDescent="0.35">
      <c r="C4" s="46" t="s">
        <v>1</v>
      </c>
      <c r="D4" s="47"/>
      <c r="E4" s="2" t="s">
        <v>2</v>
      </c>
      <c r="F4" s="2" t="s">
        <v>3</v>
      </c>
      <c r="G4" s="50" t="s">
        <v>4</v>
      </c>
      <c r="H4" s="49"/>
      <c r="I4" s="49"/>
      <c r="J4" s="49"/>
      <c r="K4" s="47"/>
      <c r="L4" s="1"/>
      <c r="M4" s="29" t="s">
        <v>32</v>
      </c>
      <c r="N4">
        <v>5.08</v>
      </c>
      <c r="O4" t="s">
        <v>36</v>
      </c>
    </row>
    <row r="5" spans="3:15" ht="15" thickTop="1" x14ac:dyDescent="0.3">
      <c r="C5" s="51"/>
      <c r="D5" s="52"/>
      <c r="E5" s="55" t="s">
        <v>5</v>
      </c>
      <c r="F5" s="42" t="s">
        <v>6</v>
      </c>
      <c r="G5" s="42" t="s">
        <v>7</v>
      </c>
      <c r="H5" s="42" t="s">
        <v>8</v>
      </c>
      <c r="I5" s="42" t="s">
        <v>9</v>
      </c>
      <c r="J5" s="42" t="s">
        <v>10</v>
      </c>
      <c r="K5" s="44" t="s">
        <v>11</v>
      </c>
      <c r="L5" s="1"/>
      <c r="M5" s="29" t="s">
        <v>33</v>
      </c>
      <c r="N5" s="28">
        <v>5.0000000000000002E-5</v>
      </c>
      <c r="O5" t="s">
        <v>34</v>
      </c>
    </row>
    <row r="6" spans="3:15" ht="15" thickBot="1" x14ac:dyDescent="0.35">
      <c r="C6" s="53"/>
      <c r="D6" s="54"/>
      <c r="E6" s="56"/>
      <c r="F6" s="43"/>
      <c r="G6" s="43"/>
      <c r="H6" s="43"/>
      <c r="I6" s="43"/>
      <c r="J6" s="43"/>
      <c r="K6" s="45"/>
      <c r="L6" s="1"/>
      <c r="M6" s="29" t="s">
        <v>35</v>
      </c>
      <c r="N6" s="28">
        <v>400000000</v>
      </c>
      <c r="O6" t="s">
        <v>37</v>
      </c>
    </row>
    <row r="7" spans="3:15" ht="15.6" thickTop="1" thickBot="1" x14ac:dyDescent="0.35">
      <c r="C7" s="3" t="s">
        <v>12</v>
      </c>
      <c r="D7" s="4" t="s">
        <v>13</v>
      </c>
      <c r="E7" s="18">
        <v>3.9940699999999998</v>
      </c>
      <c r="F7" s="24">
        <v>250.37065000000001</v>
      </c>
      <c r="G7" s="20">
        <v>12.555</v>
      </c>
      <c r="H7" s="20">
        <v>11.074999999999999</v>
      </c>
      <c r="I7" s="20">
        <v>15.74</v>
      </c>
      <c r="J7" s="20">
        <v>10.362</v>
      </c>
      <c r="K7" s="21">
        <v>37.686999999999998</v>
      </c>
      <c r="L7" s="1"/>
    </row>
    <row r="8" spans="3:15" ht="15" thickBot="1" x14ac:dyDescent="0.35">
      <c r="C8" s="5" t="s">
        <v>14</v>
      </c>
      <c r="D8" s="6" t="s">
        <v>13</v>
      </c>
      <c r="E8" s="19">
        <v>3.5430190000000001</v>
      </c>
      <c r="F8" s="25">
        <v>282.24509999999998</v>
      </c>
      <c r="G8" s="22">
        <v>20.492000000000001</v>
      </c>
      <c r="H8" s="22">
        <v>15.025</v>
      </c>
      <c r="I8" s="22">
        <v>23.677</v>
      </c>
      <c r="J8" s="22">
        <v>13.311999999999999</v>
      </c>
      <c r="K8" s="23">
        <v>53.625</v>
      </c>
      <c r="L8" s="1"/>
    </row>
    <row r="9" spans="3:15" ht="17.399999999999999" thickTop="1" thickBot="1" x14ac:dyDescent="0.35">
      <c r="C9" s="13" t="s">
        <v>19</v>
      </c>
      <c r="D9" s="6" t="s">
        <v>15</v>
      </c>
      <c r="E9" s="7">
        <v>0.1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8">
        <v>1</v>
      </c>
      <c r="L9" s="1"/>
    </row>
    <row r="10" spans="3:15" ht="17.399999999999999" thickTop="1" thickBot="1" x14ac:dyDescent="0.35">
      <c r="C10" s="9" t="s">
        <v>16</v>
      </c>
      <c r="D10" s="6" t="s">
        <v>17</v>
      </c>
      <c r="E10" s="32">
        <f>SQRT(POWER((N5*E7*1000)/(100*SQRT(3)),2)+POWER((E9*0.001)/(SQRT(3)),2))</f>
        <v>1.1544333084858851E-3</v>
      </c>
      <c r="F10" s="19" cm="1">
        <f t="array" ref="F10:K10">SQRT(POWER((N5*F7:K7*0.000001)/(100*SQRT(3)),2)+POWER((F9:K9*0.000000001)/(SQRT(3)),2))*1000000000</f>
        <v>0.58185661624245422</v>
      </c>
      <c r="G10" s="19">
        <v>0.57736164490038955</v>
      </c>
      <c r="H10" s="19">
        <v>0.57735912102903242</v>
      </c>
      <c r="I10" s="19">
        <v>0.57736814855572594</v>
      </c>
      <c r="J10" s="30">
        <v>0.57735801797527109</v>
      </c>
      <c r="K10" s="31">
        <v>0.5774527621350658</v>
      </c>
      <c r="L10" s="1"/>
    </row>
    <row r="11" spans="3:15" ht="15.6" thickTop="1" thickBot="1" x14ac:dyDescent="0.35">
      <c r="C11" s="14" t="s">
        <v>21</v>
      </c>
      <c r="D11" s="6" t="s">
        <v>18</v>
      </c>
      <c r="E11" s="32">
        <f>((2*E10)/(E7*1000))*100</f>
        <v>5.7807364842673526E-5</v>
      </c>
      <c r="F11" s="34" cm="1">
        <f t="array" ref="F11:K11">((2*F10:K10*0.000000001)/(F7:K7*0.000001))*100</f>
        <v>4.6479618616835023E-4</v>
      </c>
      <c r="G11" s="32">
        <v>9.1973181186840256E-3</v>
      </c>
      <c r="H11" s="35">
        <v>1.0426349815422712E-2</v>
      </c>
      <c r="I11" s="32">
        <v>7.3363170083319698E-3</v>
      </c>
      <c r="J11" s="35">
        <v>1.11437563786001E-2</v>
      </c>
      <c r="K11" s="33">
        <v>3.0644665913183108E-3</v>
      </c>
      <c r="L11" s="1"/>
    </row>
    <row r="12" spans="3:15" ht="15" thickTop="1" x14ac:dyDescent="0.3">
      <c r="O12">
        <v>1E-4</v>
      </c>
    </row>
    <row r="13" spans="3:15" ht="15" thickBot="1" x14ac:dyDescent="0.35">
      <c r="C13" t="s">
        <v>31</v>
      </c>
    </row>
    <row r="14" spans="3:15" ht="16.8" thickTop="1" thickBot="1" x14ac:dyDescent="0.35">
      <c r="C14" s="46" t="s">
        <v>1</v>
      </c>
      <c r="D14" s="47"/>
      <c r="E14" s="10" t="s">
        <v>4</v>
      </c>
      <c r="F14" s="46" t="s">
        <v>22</v>
      </c>
      <c r="G14" s="47"/>
    </row>
    <row r="15" spans="3:15" ht="18.3" customHeight="1" thickTop="1" thickBot="1" x14ac:dyDescent="0.35">
      <c r="C15" s="51"/>
      <c r="D15" s="52"/>
      <c r="E15" s="55" t="s">
        <v>7</v>
      </c>
      <c r="F15" s="57" t="s">
        <v>23</v>
      </c>
      <c r="G15" s="58"/>
    </row>
    <row r="16" spans="3:15" ht="16.8" thickTop="1" thickBot="1" x14ac:dyDescent="0.35">
      <c r="C16" s="53"/>
      <c r="D16" s="54"/>
      <c r="E16" s="56"/>
      <c r="F16" s="15" t="s">
        <v>24</v>
      </c>
      <c r="G16" s="15" t="s">
        <v>25</v>
      </c>
    </row>
    <row r="17" spans="3:7" ht="16.8" thickTop="1" thickBot="1" x14ac:dyDescent="0.35">
      <c r="C17" s="3" t="s">
        <v>12</v>
      </c>
      <c r="D17" s="16" t="s">
        <v>26</v>
      </c>
      <c r="E17" s="21">
        <v>12.557</v>
      </c>
      <c r="F17" s="26">
        <v>12.5556</v>
      </c>
      <c r="G17" s="26">
        <v>12.555630000000001</v>
      </c>
    </row>
    <row r="18" spans="3:7" ht="16.2" thickBot="1" x14ac:dyDescent="0.35">
      <c r="C18" s="5" t="s">
        <v>14</v>
      </c>
      <c r="D18" s="17" t="s">
        <v>26</v>
      </c>
      <c r="E18" s="23">
        <v>20.492000000000001</v>
      </c>
      <c r="F18" s="27">
        <v>20.493099999999998</v>
      </c>
      <c r="G18" s="27">
        <v>20.49316</v>
      </c>
    </row>
    <row r="19" spans="3:7" ht="17.399999999999999" thickTop="1" thickBot="1" x14ac:dyDescent="0.35">
      <c r="C19" s="13" t="s">
        <v>19</v>
      </c>
      <c r="D19" s="6" t="s">
        <v>27</v>
      </c>
      <c r="E19" s="8">
        <v>1</v>
      </c>
      <c r="F19" s="11">
        <v>0.1</v>
      </c>
      <c r="G19" s="11">
        <v>0.01</v>
      </c>
    </row>
    <row r="20" spans="3:7" ht="16.8" thickTop="1" thickBot="1" x14ac:dyDescent="0.35">
      <c r="C20" s="12" t="s">
        <v>28</v>
      </c>
      <c r="D20" s="6" t="s">
        <v>29</v>
      </c>
      <c r="E20" s="8" t="s">
        <v>29</v>
      </c>
      <c r="F20" s="36">
        <f>(0.025)/(F17*0.000001)</f>
        <v>1991.1433941826758</v>
      </c>
      <c r="G20" s="36">
        <f>(1)/(G17*0.000001)</f>
        <v>79645.545464464944</v>
      </c>
    </row>
    <row r="21" spans="3:7" ht="17.399999999999999" thickTop="1" thickBot="1" x14ac:dyDescent="0.35">
      <c r="C21" s="9" t="s">
        <v>16</v>
      </c>
      <c r="D21" s="6" t="s">
        <v>27</v>
      </c>
      <c r="E21" s="39" cm="1">
        <f t="array" ref="E21:G21">SQRT(POWER((N5*E17:G17*0.000001)/(100*SQRT(3)),2)+POWER((E19:G19*0.000000001)/(E24:G24*SQRT(3)),2))*1000000000</f>
        <v>0.57736164852492311</v>
      </c>
      <c r="F21" s="37">
        <v>3.6246055017275908E-3</v>
      </c>
      <c r="G21" s="38">
        <v>3.6244981808975702E-3</v>
      </c>
    </row>
    <row r="22" spans="3:7" ht="16.8" thickTop="1" thickBot="1" x14ac:dyDescent="0.35">
      <c r="C22" s="14" t="s">
        <v>21</v>
      </c>
      <c r="D22" s="6" t="s">
        <v>18</v>
      </c>
      <c r="E22" s="33" cm="1">
        <f t="array" ref="E22:G22">((2*_xlfn.ANCHORARRAY(E21)*0.000000001)/(E17:G17*0.000001))*100</f>
        <v>9.1958532854172666E-3</v>
      </c>
      <c r="F22" s="40">
        <v>5.7736874410264611E-5</v>
      </c>
      <c r="G22" s="41">
        <v>5.7735026930509582E-5</v>
      </c>
    </row>
    <row r="23" spans="3:7" ht="15" thickTop="1" x14ac:dyDescent="0.3"/>
    <row r="24" spans="3:7" x14ac:dyDescent="0.3">
      <c r="E24">
        <v>1</v>
      </c>
      <c r="F24">
        <v>1991.1433941826758</v>
      </c>
      <c r="G24">
        <v>79645.545464464944</v>
      </c>
    </row>
  </sheetData>
  <mergeCells count="17">
    <mergeCell ref="C14:D14"/>
    <mergeCell ref="F14:G14"/>
    <mergeCell ref="C15:D16"/>
    <mergeCell ref="E15:E16"/>
    <mergeCell ref="F15:G15"/>
    <mergeCell ref="J5:J6"/>
    <mergeCell ref="K5:K6"/>
    <mergeCell ref="C3:D3"/>
    <mergeCell ref="E3:K3"/>
    <mergeCell ref="C4:D4"/>
    <mergeCell ref="G4:K4"/>
    <mergeCell ref="C5:D6"/>
    <mergeCell ref="E5:E6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2024-11-23T12:57:23Z</dcterms:modified>
</cp:coreProperties>
</file>