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4/"/>
    </mc:Choice>
  </mc:AlternateContent>
  <xr:revisionPtr revIDLastSave="62" documentId="13_ncr:1000001_{DDCE5197-FCF6-E142-B06F-93E411D3E30A}" xr6:coauthVersionLast="47" xr6:coauthVersionMax="47" xr10:uidLastSave="{11B51486-C760-488C-9C22-FD86D1D90C30}"/>
  <bookViews>
    <workbookView xWindow="15264" yWindow="0" windowWidth="30912" windowHeight="16656" xr2:uid="{197626A5-4972-419C-A319-E18AD7407F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5" i="1" l="1" a="1"/>
  <c r="AW5" i="1" s="1"/>
  <c r="AU5" i="1" a="1"/>
  <c r="AU5" i="1" s="1"/>
  <c r="AN5" i="1" a="1"/>
  <c r="AN5" i="1" s="1"/>
  <c r="AL5" i="1" a="1"/>
  <c r="AL5" i="1" s="1"/>
  <c r="AJ5" i="1" a="1"/>
  <c r="AJ5" i="1" s="1"/>
  <c r="AH5" i="1" l="1" a="1"/>
  <c r="AH5" i="1" s="1"/>
  <c r="AF5" i="1" a="1"/>
  <c r="AF5" i="1" s="1"/>
  <c r="AM5" i="1" a="1"/>
  <c r="AM5" i="1" s="1"/>
  <c r="AI5" i="1" a="1"/>
  <c r="AI5" i="1" s="1"/>
  <c r="Z5" i="1" a="1"/>
  <c r="Z5" i="1" s="1"/>
  <c r="V5" i="1" a="1"/>
  <c r="V5" i="1" s="1"/>
  <c r="X5" i="1" a="1"/>
  <c r="X5" i="1" s="1"/>
  <c r="T5" i="1" a="1"/>
  <c r="T5" i="1" s="1"/>
  <c r="R5" i="1" a="1"/>
  <c r="R5" i="1" s="1"/>
  <c r="Y5" i="1" a="1"/>
  <c r="Y5" i="1" s="1"/>
  <c r="U5" i="1" a="1"/>
  <c r="U5" i="1" s="1"/>
  <c r="K5" i="1" a="1"/>
  <c r="K5" i="1" s="1"/>
  <c r="I5" i="1" a="1"/>
  <c r="I5" i="1" s="1"/>
  <c r="G5" i="1" a="1"/>
  <c r="G5" i="1" s="1"/>
  <c r="E5" i="1" a="1"/>
  <c r="E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<sst xmlns="http://schemas.openxmlformats.org/spreadsheetml/2006/main" count="99" uniqueCount="52">
  <si>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</si>
  <si>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</si>
  <si>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A</t>
    </r>
    <r>
      <rPr>
        <vertAlign val="subscript"/>
        <sz val="12"/>
        <color theme="1"/>
        <rFont val="Times New Roman"/>
        <family val="1"/>
      </rPr>
      <t>1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</si>
  <si>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</si>
  <si>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A</t>
    </r>
    <r>
      <rPr>
        <vertAlign val="subscript"/>
        <sz val="12"/>
        <color theme="1"/>
        <rFont val="Times New Roman"/>
        <family val="1"/>
      </rPr>
      <t>2</t>
    </r>
  </si>
  <si>
    <r>
      <t>U</t>
    </r>
    <r>
      <rPr>
        <vertAlign val="subscript"/>
        <sz val="12"/>
        <color theme="1"/>
        <rFont val="Times New Roman"/>
        <family val="1"/>
      </rPr>
      <t>3</t>
    </r>
  </si>
  <si>
    <r>
      <t>A</t>
    </r>
    <r>
      <rPr>
        <vertAlign val="subscript"/>
        <sz val="12"/>
        <color theme="1"/>
        <rFont val="Times New Roman"/>
        <family val="1"/>
      </rPr>
      <t>3</t>
    </r>
  </si>
  <si>
    <r>
      <t>U</t>
    </r>
    <r>
      <rPr>
        <vertAlign val="subscript"/>
        <sz val="12"/>
        <color theme="1"/>
        <rFont val="Times New Roman"/>
        <family val="1"/>
      </rPr>
      <t>4</t>
    </r>
  </si>
  <si>
    <r>
      <t>A</t>
    </r>
    <r>
      <rPr>
        <vertAlign val="subscript"/>
        <sz val="12"/>
        <color theme="1"/>
        <rFont val="Times New Roman"/>
        <family val="1"/>
      </rPr>
      <t>4</t>
    </r>
  </si>
  <si>
    <t>Poznámka</t>
  </si>
  <si>
    <t>Hz</t>
  </si>
  <si>
    <t>V</t>
  </si>
  <si>
    <t>-</t>
  </si>
  <si>
    <r>
      <t>U </t>
    </r>
    <r>
      <rPr>
        <sz val="12"/>
        <color theme="1"/>
        <rFont val="Times New Roman"/>
        <family val="1"/>
      </rPr>
      <t>= 5 V</t>
    </r>
  </si>
  <si>
    <t>Průběh</t>
  </si>
  <si>
    <r>
      <t>k</t>
    </r>
    <r>
      <rPr>
        <vertAlign val="subscript"/>
        <sz val="12"/>
        <color theme="1"/>
        <rFont val="Times New Roman"/>
        <family val="1"/>
      </rPr>
      <t>t</t>
    </r>
  </si>
  <si>
    <r>
      <t>d</t>
    </r>
    <r>
      <rPr>
        <vertAlign val="subscript"/>
        <sz val="12"/>
        <color theme="1"/>
        <rFont val="Times New Roman"/>
        <family val="1"/>
      </rPr>
      <t>1</t>
    </r>
  </si>
  <si>
    <r>
      <t>d</t>
    </r>
    <r>
      <rPr>
        <vertAlign val="subscript"/>
        <sz val="12"/>
        <color theme="1"/>
        <rFont val="Times New Roman"/>
        <family val="1"/>
      </rPr>
      <t>2</t>
    </r>
  </si>
  <si>
    <r>
      <t>U</t>
    </r>
    <r>
      <rPr>
        <vertAlign val="subscript"/>
        <sz val="12"/>
        <color theme="1"/>
        <rFont val="Times New Roman"/>
        <family val="1"/>
      </rPr>
      <t>2k</t>
    </r>
  </si>
  <si>
    <r>
      <t>d</t>
    </r>
    <r>
      <rPr>
        <vertAlign val="subscript"/>
        <sz val="12"/>
        <color theme="1"/>
        <rFont val="Times New Roman"/>
        <family val="1"/>
      </rPr>
      <t>2k</t>
    </r>
  </si>
  <si>
    <r>
      <t>d</t>
    </r>
    <r>
      <rPr>
        <vertAlign val="subscript"/>
        <sz val="12"/>
        <color theme="1"/>
        <rFont val="Times New Roman"/>
        <family val="1"/>
      </rPr>
      <t>3</t>
    </r>
  </si>
  <si>
    <r>
      <t>U</t>
    </r>
    <r>
      <rPr>
        <vertAlign val="subscript"/>
        <sz val="12"/>
        <color theme="1"/>
        <rFont val="Times New Roman"/>
        <family val="1"/>
      </rPr>
      <t>3k</t>
    </r>
  </si>
  <si>
    <r>
      <t>d</t>
    </r>
    <r>
      <rPr>
        <vertAlign val="subscript"/>
        <sz val="12"/>
        <color theme="1"/>
        <rFont val="Times New Roman"/>
        <family val="1"/>
      </rPr>
      <t>3k</t>
    </r>
  </si>
  <si>
    <t>%</t>
  </si>
  <si>
    <t>Trojúhelník</t>
  </si>
  <si>
    <r>
      <t>f </t>
    </r>
    <r>
      <rPr>
        <sz val="12"/>
        <color theme="1"/>
        <rFont val="Times New Roman"/>
        <family val="1"/>
      </rPr>
      <t>= 50 Hz</t>
    </r>
  </si>
  <si>
    <t>Obdélník</t>
  </si>
  <si>
    <r>
      <t>U</t>
    </r>
    <r>
      <rPr>
        <vertAlign val="subscript"/>
        <sz val="11"/>
        <color theme="1"/>
        <rFont val="Times New Roman"/>
        <family val="1"/>
      </rPr>
      <t>1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</si>
  <si>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</si>
  <si>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U</t>
    </r>
    <r>
      <rPr>
        <vertAlign val="subscript"/>
        <sz val="11"/>
        <color theme="1"/>
        <rFont val="Times New Roman"/>
        <family val="1"/>
      </rPr>
      <t>2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</si>
  <si>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</si>
  <si>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U</t>
    </r>
    <r>
      <rPr>
        <vertAlign val="subscript"/>
        <sz val="11"/>
        <color theme="1"/>
        <rFont val="Times New Roman"/>
        <family val="1"/>
      </rPr>
      <t>2k</t>
    </r>
  </si>
  <si>
    <r>
      <t>d</t>
    </r>
    <r>
      <rPr>
        <vertAlign val="subscript"/>
        <sz val="11"/>
        <color theme="1"/>
        <rFont val="Times New Roman"/>
        <family val="1"/>
      </rPr>
      <t>2k</t>
    </r>
  </si>
  <si>
    <r>
      <t>U</t>
    </r>
    <r>
      <rPr>
        <vertAlign val="subscript"/>
        <sz val="11"/>
        <color theme="1"/>
        <rFont val="Times New Roman"/>
        <family val="1"/>
      </rPr>
      <t>3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</si>
  <si>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</si>
  <si>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U</t>
    </r>
    <r>
      <rPr>
        <vertAlign val="subscript"/>
        <sz val="11"/>
        <color theme="1"/>
        <rFont val="Times New Roman"/>
        <family val="1"/>
      </rPr>
      <t>3k</t>
    </r>
  </si>
  <si>
    <r>
      <t>d</t>
    </r>
    <r>
      <rPr>
        <vertAlign val="subscript"/>
        <sz val="11"/>
        <color theme="1"/>
        <rFont val="Times New Roman"/>
        <family val="1"/>
      </rPr>
      <t>3k</t>
    </r>
  </si>
  <si>
    <t>Harmonický</t>
  </si>
  <si>
    <r>
      <t>U</t>
    </r>
    <r>
      <rPr>
        <vertAlign val="subscript"/>
        <sz val="12"/>
        <color theme="1"/>
        <rFont val="Times New Roman"/>
        <family val="1"/>
      </rPr>
      <t>~</t>
    </r>
    <r>
      <rPr>
        <sz val="12"/>
        <color theme="1"/>
        <rFont val="Times New Roman"/>
        <family val="1"/>
      </rPr>
      <t> = 4 V</t>
    </r>
  </si>
  <si>
    <r>
      <t>U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 = 3 V</t>
    </r>
  </si>
  <si>
    <r>
      <t>f</t>
    </r>
    <r>
      <rPr>
        <sz val="12"/>
        <color theme="1"/>
        <rFont val="Times New Roman"/>
        <family val="1"/>
      </rPr>
      <t> = 50 Hz</t>
    </r>
  </si>
  <si>
    <r>
      <t>U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 = ……..</t>
    </r>
  </si>
  <si>
    <t>Trojúhelníkový</t>
  </si>
  <si>
    <t>Obdélníkový</t>
  </si>
  <si>
    <t>střída</t>
  </si>
  <si>
    <r>
      <t>U</t>
    </r>
    <r>
      <rPr>
        <vertAlign val="subscript"/>
        <sz val="11"/>
        <color theme="1"/>
        <rFont val="Times New Roman"/>
        <family val="1"/>
      </rPr>
      <t>R</t>
    </r>
  </si>
  <si>
    <r>
      <t>U</t>
    </r>
    <r>
      <rPr>
        <vertAlign val="subscript"/>
        <sz val="11"/>
        <color theme="1"/>
        <rFont val="Times New Roman"/>
        <family val="1"/>
      </rPr>
      <t>OSC</t>
    </r>
  </si>
  <si>
    <r>
      <t>d</t>
    </r>
    <r>
      <rPr>
        <vertAlign val="subscript"/>
        <sz val="11"/>
        <color theme="1"/>
        <rFont val="Times New Roman"/>
        <family val="1"/>
      </rPr>
      <t>OSC</t>
    </r>
  </si>
  <si>
    <r>
      <t>U</t>
    </r>
    <r>
      <rPr>
        <i/>
        <vertAlign val="subscript"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_50%</t>
    </r>
    <r>
      <rPr>
        <i/>
        <sz val="12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= 5 V</t>
    </r>
  </si>
  <si>
    <t xml:space="preserve">            </t>
  </si>
  <si>
    <t xml:space="preserve">U_R = </t>
  </si>
  <si>
    <t>kt'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</si>
</sst>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Symbol"/>
      <family val="1"/>
      <charset val="2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i/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indexed="64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rgb="FF000000"/>
      </left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1" fillId="0" borderId="10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16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64" fontId="0" fillId="0" borderId="28" xfId="0" applyNumberFormat="1" applyBorder="1"/>
    <xf numFmtId="165" fontId="1" fillId="0" borderId="17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2" fontId="1" fillId="0" borderId="23" xfId="0" applyNumberFormat="1" applyFont="1" applyBorder="1" applyAlignment="1">
      <alignment horizontal="center" vertical="center" wrapText="1"/>
    </xf>
    <xf numFmtId="165" fontId="1" fillId="0" borderId="24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5039-98F9-4D16-838D-9C17D9A53466}">
  <dimension ref="C2:AX23"/>
  <sheetViews>
    <sheetView tabSelected="1" zoomScaleNormal="100" workbookViewId="0">
      <selection activeCell="AN31" sqref="AN31"/>
    </sheetView>
  </sheetViews>
  <sheetFormatPr defaultRowHeight="14.4" x14ac:dyDescent="0.3"/>
  <cols>
    <col min="5" max="5" width="12.6640625" bestFit="1" customWidth="1"/>
    <col min="11" max="11" width="12.6640625" bestFit="1" customWidth="1"/>
    <col min="15" max="15" width="14.44140625" customWidth="1"/>
    <col min="21" max="22" width="11.5546875" bestFit="1" customWidth="1"/>
    <col min="25" max="25" width="12.6640625" bestFit="1" customWidth="1"/>
    <col min="26" max="26" width="13.5546875" bestFit="1" customWidth="1"/>
    <col min="30" max="30" width="20" customWidth="1"/>
    <col min="32" max="32" width="13.5546875" bestFit="1" customWidth="1"/>
    <col min="34" max="34" width="13.5546875" bestFit="1" customWidth="1"/>
    <col min="36" max="36" width="13.5546875" bestFit="1" customWidth="1"/>
    <col min="38" max="38" width="13.5546875" bestFit="1" customWidth="1"/>
    <col min="39" max="39" width="12.6640625" bestFit="1" customWidth="1"/>
    <col min="40" max="40" width="13.5546875" bestFit="1" customWidth="1"/>
    <col min="47" max="47" width="12.33203125" bestFit="1" customWidth="1"/>
    <col min="49" max="49" width="11.5546875" bestFit="1" customWidth="1"/>
  </cols>
  <sheetData>
    <row r="2" spans="3:50" ht="15" thickBot="1" x14ac:dyDescent="0.35"/>
    <row r="3" spans="3:50" ht="19.2" customHeight="1" thickTop="1" thickBot="1" x14ac:dyDescent="0.3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4" t="s">
        <v>9</v>
      </c>
      <c r="O3" s="26" t="s">
        <v>14</v>
      </c>
      <c r="P3" s="3" t="s">
        <v>15</v>
      </c>
      <c r="Q3" s="2" t="s">
        <v>1</v>
      </c>
      <c r="R3" s="10" t="s">
        <v>16</v>
      </c>
      <c r="S3" s="2" t="s">
        <v>3</v>
      </c>
      <c r="T3" s="11" t="s">
        <v>17</v>
      </c>
      <c r="U3" s="2" t="s">
        <v>18</v>
      </c>
      <c r="V3" s="10" t="s">
        <v>19</v>
      </c>
      <c r="W3" s="2" t="s">
        <v>5</v>
      </c>
      <c r="X3" s="11" t="s">
        <v>20</v>
      </c>
      <c r="Y3" s="2" t="s">
        <v>21</v>
      </c>
      <c r="Z3" s="10" t="s">
        <v>22</v>
      </c>
      <c r="AA3" s="24" t="s">
        <v>9</v>
      </c>
      <c r="AD3" s="23" t="s">
        <v>14</v>
      </c>
      <c r="AE3" s="15" t="s">
        <v>27</v>
      </c>
      <c r="AF3" s="16" t="s">
        <v>28</v>
      </c>
      <c r="AG3" s="15" t="s">
        <v>29</v>
      </c>
      <c r="AH3" s="16" t="s">
        <v>30</v>
      </c>
      <c r="AI3" s="15" t="s">
        <v>31</v>
      </c>
      <c r="AJ3" s="17" t="s">
        <v>32</v>
      </c>
      <c r="AK3" s="15" t="s">
        <v>33</v>
      </c>
      <c r="AL3" s="16" t="s">
        <v>34</v>
      </c>
      <c r="AM3" s="15" t="s">
        <v>35</v>
      </c>
      <c r="AN3" s="17" t="s">
        <v>36</v>
      </c>
      <c r="AO3" s="24" t="s">
        <v>9</v>
      </c>
      <c r="AR3" s="1" t="s">
        <v>44</v>
      </c>
      <c r="AS3" s="15" t="s">
        <v>45</v>
      </c>
      <c r="AT3" s="15" t="s">
        <v>27</v>
      </c>
      <c r="AU3" s="16" t="s">
        <v>28</v>
      </c>
      <c r="AV3" s="15" t="s">
        <v>46</v>
      </c>
      <c r="AW3" s="16" t="s">
        <v>47</v>
      </c>
      <c r="AX3" s="29" t="s">
        <v>9</v>
      </c>
    </row>
    <row r="4" spans="3:50" ht="16.2" thickBot="1" x14ac:dyDescent="0.35">
      <c r="C4" s="4" t="s">
        <v>10</v>
      </c>
      <c r="D4" s="5" t="s">
        <v>11</v>
      </c>
      <c r="E4" s="5" t="s">
        <v>12</v>
      </c>
      <c r="F4" s="5" t="s">
        <v>11</v>
      </c>
      <c r="G4" s="5" t="s">
        <v>12</v>
      </c>
      <c r="H4" s="5" t="s">
        <v>11</v>
      </c>
      <c r="I4" s="5" t="s">
        <v>12</v>
      </c>
      <c r="J4" s="5" t="s">
        <v>11</v>
      </c>
      <c r="K4" s="6" t="s">
        <v>12</v>
      </c>
      <c r="L4" s="25"/>
      <c r="O4" s="27"/>
      <c r="P4" s="6" t="s">
        <v>12</v>
      </c>
      <c r="Q4" s="5" t="s">
        <v>11</v>
      </c>
      <c r="R4" s="6" t="s">
        <v>23</v>
      </c>
      <c r="S4" s="5" t="s">
        <v>11</v>
      </c>
      <c r="T4" s="5" t="s">
        <v>23</v>
      </c>
      <c r="U4" s="5" t="s">
        <v>11</v>
      </c>
      <c r="V4" s="6" t="s">
        <v>23</v>
      </c>
      <c r="W4" s="5" t="s">
        <v>11</v>
      </c>
      <c r="X4" s="5" t="s">
        <v>23</v>
      </c>
      <c r="Y4" s="5" t="s">
        <v>11</v>
      </c>
      <c r="Z4" s="6" t="s">
        <v>23</v>
      </c>
      <c r="AA4" s="25"/>
      <c r="AD4" s="28"/>
      <c r="AE4" s="5" t="s">
        <v>11</v>
      </c>
      <c r="AF4" s="5" t="s">
        <v>23</v>
      </c>
      <c r="AG4" s="5" t="s">
        <v>11</v>
      </c>
      <c r="AH4" s="5" t="s">
        <v>23</v>
      </c>
      <c r="AI4" s="5" t="s">
        <v>11</v>
      </c>
      <c r="AJ4" s="6" t="s">
        <v>23</v>
      </c>
      <c r="AK4" s="5" t="s">
        <v>11</v>
      </c>
      <c r="AL4" s="5" t="s">
        <v>23</v>
      </c>
      <c r="AM4" s="5" t="s">
        <v>11</v>
      </c>
      <c r="AN4" s="6" t="s">
        <v>23</v>
      </c>
      <c r="AO4" s="25"/>
      <c r="AR4" s="4" t="s">
        <v>23</v>
      </c>
      <c r="AS4" s="5" t="s">
        <v>11</v>
      </c>
      <c r="AT4" s="5" t="s">
        <v>11</v>
      </c>
      <c r="AU4" s="5" t="s">
        <v>23</v>
      </c>
      <c r="AV4" s="5" t="s">
        <v>11</v>
      </c>
      <c r="AW4" s="5" t="s">
        <v>23</v>
      </c>
      <c r="AX4" s="30"/>
    </row>
    <row r="5" spans="3:50" ht="14.4" customHeight="1" thickTop="1" thickBot="1" x14ac:dyDescent="0.35">
      <c r="C5" s="7">
        <v>10</v>
      </c>
      <c r="D5" s="31">
        <v>5.0030000000000001</v>
      </c>
      <c r="E5" s="31" cm="1">
        <f t="array" ref="E5:E17">D5:D17/D7</f>
        <v>0.99641505676160136</v>
      </c>
      <c r="F5" s="34">
        <v>5.05</v>
      </c>
      <c r="G5" s="31" cm="1">
        <f t="array" ref="G5:G17">F5:F17/F7</f>
        <v>1.01</v>
      </c>
      <c r="H5" s="35">
        <v>4.8</v>
      </c>
      <c r="I5" s="31" cm="1">
        <f t="array" ref="I5:I17">H5:H17/H7</f>
        <v>1</v>
      </c>
      <c r="J5" s="34">
        <v>4.9000000000000004</v>
      </c>
      <c r="K5" s="33" cm="1">
        <f t="array" ref="K5:K17">J5:J17/J7</f>
        <v>1.0208333333333335</v>
      </c>
      <c r="L5" s="9" t="s">
        <v>13</v>
      </c>
      <c r="O5" s="12" t="s">
        <v>24</v>
      </c>
      <c r="P5" s="40">
        <v>1.155</v>
      </c>
      <c r="Q5" s="41">
        <v>5.0220000000000002</v>
      </c>
      <c r="R5" s="40" cm="1">
        <f t="array" ref="R5:R6">(Q5:Q6-5)/5*100</f>
        <v>0.44000000000000478</v>
      </c>
      <c r="S5" s="41">
        <v>4.8099999999999996</v>
      </c>
      <c r="T5" s="41" cm="1">
        <f t="array" ref="T5:T6">(S5:S6-5)/5*100</f>
        <v>-3.8000000000000074</v>
      </c>
      <c r="U5" s="41" cm="1">
        <f t="array" ref="U5:U6">S5:S6*P5:P6/1.111</f>
        <v>5.0004950495049503</v>
      </c>
      <c r="V5" s="40" cm="1">
        <f t="array" ref="V5:V6">(U5:U6-5)/5*100</f>
        <v>9.9009900990054689E-3</v>
      </c>
      <c r="W5" s="41">
        <v>4.5999999999999996</v>
      </c>
      <c r="X5" s="41" cm="1">
        <f t="array" ref="X5:X6">(W5:W6-5)/5*100</f>
        <v>-8.0000000000000071</v>
      </c>
      <c r="Y5" s="41" cm="1">
        <f t="array" ref="Y5:Y6">W5:W6*P5:P6/1.111</f>
        <v>4.782178217821782</v>
      </c>
      <c r="Z5" s="40" cm="1">
        <f t="array" ref="Z5:Z6">(Y5:Y6-5)/5*100</f>
        <v>-4.3564356435643603</v>
      </c>
      <c r="AA5" s="13" t="s">
        <v>13</v>
      </c>
      <c r="AC5">
        <v>1.111</v>
      </c>
      <c r="AD5" s="21" t="s">
        <v>37</v>
      </c>
      <c r="AE5" s="22">
        <v>4.0359999999999996</v>
      </c>
      <c r="AF5" s="56" cm="1">
        <f t="array" ref="AF5:AF7">(AE5:AE7-AP9)/AP9*100</f>
        <v>-19.601593625498008</v>
      </c>
      <c r="AG5" s="56">
        <v>4.0350000000000001</v>
      </c>
      <c r="AH5" s="56" cm="1">
        <f t="array" ref="AH5:AH7">(AG5:AG7-AP9)/AP9*100</f>
        <v>-19.6215139442231</v>
      </c>
      <c r="AI5" s="57" cm="1">
        <f t="array" ref="AI5:AI7">AG5:AG7*AC5:AC7/1.111</f>
        <v>4.0350000000000001</v>
      </c>
      <c r="AJ5" s="58" cm="1">
        <f t="array" ref="AJ5:AJ7">(AI5:AI7-AP9)/AP9*100</f>
        <v>-19.6215139442231</v>
      </c>
      <c r="AK5" s="59">
        <v>4.2</v>
      </c>
      <c r="AL5" s="56" cm="1">
        <f t="array" ref="AL5:AL7">(AK5:AK7-AP9)/AP9*100</f>
        <v>-16.334661354581662</v>
      </c>
      <c r="AM5" s="57" cm="1">
        <f t="array" ref="AM5:AM7">AK5:AK7*AG12:AG14/1.111</f>
        <v>4.5871107110711069</v>
      </c>
      <c r="AN5" s="60" cm="1">
        <f t="array" ref="AN5:AN7">(AM5:AM7-AP9)/AP9*100</f>
        <v>-8.6232926081452739</v>
      </c>
      <c r="AO5" s="13" t="s">
        <v>38</v>
      </c>
      <c r="AR5" s="7">
        <v>1</v>
      </c>
      <c r="AS5" s="8">
        <v>5.0490000000000004</v>
      </c>
      <c r="AT5" s="8">
        <v>0.97199999999999998</v>
      </c>
      <c r="AU5" s="34" cm="1">
        <f t="array" ref="AU5:AU22">(AT5:AT22-AS5:AS22)/AS5:AS22*100</f>
        <v>-80.748663101604265</v>
      </c>
      <c r="AV5" s="8">
        <v>5.16</v>
      </c>
      <c r="AW5" s="31" cm="1">
        <f t="array" ref="AW5:AW22">(AV5:AV22-AS5:AS22)/AS5:AS22*100</f>
        <v>2.1984551396316054</v>
      </c>
      <c r="AX5" s="9" t="s">
        <v>48</v>
      </c>
    </row>
    <row r="6" spans="3:50" ht="14.4" customHeight="1" thickBot="1" x14ac:dyDescent="0.35">
      <c r="C6" s="36">
        <v>20</v>
      </c>
      <c r="D6" s="37">
        <v>5.0119999999999996</v>
      </c>
      <c r="E6" s="37">
        <v>0.99820752838080062</v>
      </c>
      <c r="F6" s="38">
        <v>5.01</v>
      </c>
      <c r="G6" s="37">
        <v>1.002</v>
      </c>
      <c r="H6" s="39">
        <v>4.8</v>
      </c>
      <c r="I6" s="37">
        <v>1</v>
      </c>
      <c r="J6" s="38">
        <v>4.8499999999999996</v>
      </c>
      <c r="K6" s="37">
        <v>1.0104166666666667</v>
      </c>
      <c r="O6" s="4" t="s">
        <v>26</v>
      </c>
      <c r="P6" s="42">
        <v>1</v>
      </c>
      <c r="Q6" s="43">
        <v>5.0289999999999999</v>
      </c>
      <c r="R6" s="42">
        <v>0.57999999999999829</v>
      </c>
      <c r="S6" s="43">
        <v>5.54</v>
      </c>
      <c r="T6" s="44">
        <v>10.8</v>
      </c>
      <c r="U6" s="43">
        <v>4.9864986498649868</v>
      </c>
      <c r="V6" s="42">
        <v>-0.27002700270026381</v>
      </c>
      <c r="W6" s="43">
        <v>5.2</v>
      </c>
      <c r="X6" s="43">
        <v>4.0000000000000036</v>
      </c>
      <c r="Y6" s="43">
        <v>4.6804680468046804</v>
      </c>
      <c r="Z6" s="42">
        <v>-6.3906390639063924</v>
      </c>
      <c r="AA6" s="14" t="s">
        <v>25</v>
      </c>
      <c r="AC6">
        <v>1.115</v>
      </c>
      <c r="AD6" s="18" t="s">
        <v>42</v>
      </c>
      <c r="AE6" s="19">
        <v>4.0119999999999996</v>
      </c>
      <c r="AF6" s="53">
        <v>-20.079681274900398</v>
      </c>
      <c r="AG6" s="19">
        <v>3.86</v>
      </c>
      <c r="AH6" s="53">
        <v>-23.107569721115535</v>
      </c>
      <c r="AI6" s="41">
        <v>3.8738973897389735</v>
      </c>
      <c r="AJ6" s="54">
        <v>-22.830729288068252</v>
      </c>
      <c r="AK6" s="51">
        <v>4</v>
      </c>
      <c r="AL6" s="53">
        <v>-20.318725099601586</v>
      </c>
      <c r="AM6" s="41">
        <v>4.3762376237623766</v>
      </c>
      <c r="AN6" s="54">
        <v>-12.823951717880938</v>
      </c>
      <c r="AO6" s="13" t="s">
        <v>39</v>
      </c>
      <c r="AR6" s="36">
        <v>2</v>
      </c>
      <c r="AS6" s="36">
        <v>5.0460000000000003</v>
      </c>
      <c r="AT6" s="36">
        <v>1.383</v>
      </c>
      <c r="AU6" s="38">
        <v>-72.592152199762197</v>
      </c>
      <c r="AV6" s="36">
        <v>5.16</v>
      </c>
      <c r="AW6" s="37">
        <v>2.2592152199762161</v>
      </c>
    </row>
    <row r="7" spans="3:50" ht="14.4" customHeight="1" thickTop="1" thickBot="1" x14ac:dyDescent="0.35">
      <c r="C7" s="36">
        <v>50</v>
      </c>
      <c r="D7" s="37">
        <v>5.0209999999999999</v>
      </c>
      <c r="E7" s="37">
        <v>1</v>
      </c>
      <c r="F7" s="38">
        <v>5</v>
      </c>
      <c r="G7" s="37">
        <v>1</v>
      </c>
      <c r="H7" s="39">
        <v>4.8</v>
      </c>
      <c r="I7" s="37">
        <v>1</v>
      </c>
      <c r="J7" s="38">
        <v>4.8</v>
      </c>
      <c r="K7" s="37">
        <v>1</v>
      </c>
      <c r="AC7">
        <v>1</v>
      </c>
      <c r="AD7" s="20" t="s">
        <v>43</v>
      </c>
      <c r="AE7" s="5">
        <v>4.056</v>
      </c>
      <c r="AF7" s="44">
        <v>-19.20318725099601</v>
      </c>
      <c r="AG7" s="5">
        <v>4.47</v>
      </c>
      <c r="AH7" s="44">
        <v>-10.956175298804778</v>
      </c>
      <c r="AI7" s="43">
        <v>4.0234023402340231</v>
      </c>
      <c r="AJ7" s="55">
        <v>-19.852543023226623</v>
      </c>
      <c r="AK7" s="52">
        <v>4.2</v>
      </c>
      <c r="AL7" s="44">
        <v>-16.334661354581662</v>
      </c>
      <c r="AM7" s="43">
        <v>4.7254725472547259</v>
      </c>
      <c r="AN7" s="42">
        <v>-5.8670807319775644</v>
      </c>
      <c r="AO7" s="13" t="s">
        <v>40</v>
      </c>
      <c r="AR7" s="36">
        <v>3</v>
      </c>
      <c r="AS7" s="36">
        <v>5.0439999999999996</v>
      </c>
      <c r="AT7" s="36">
        <v>1.694</v>
      </c>
      <c r="AU7" s="38">
        <v>-66.41554321966693</v>
      </c>
      <c r="AV7" s="36">
        <v>5.16</v>
      </c>
      <c r="AW7" s="37">
        <v>2.2997620935765375</v>
      </c>
    </row>
    <row r="8" spans="3:50" ht="14.4" customHeight="1" thickTop="1" thickBot="1" x14ac:dyDescent="0.35">
      <c r="C8" s="36">
        <v>100</v>
      </c>
      <c r="D8" s="37">
        <v>5.0279999999999996</v>
      </c>
      <c r="E8" s="37">
        <v>1.0013941445927106</v>
      </c>
      <c r="F8" s="38">
        <v>5</v>
      </c>
      <c r="G8" s="37">
        <v>1</v>
      </c>
      <c r="H8" s="39">
        <v>4.8</v>
      </c>
      <c r="I8" s="37">
        <v>1</v>
      </c>
      <c r="J8" s="38">
        <v>4.8</v>
      </c>
      <c r="K8" s="37">
        <v>1</v>
      </c>
      <c r="AO8" s="14" t="s">
        <v>41</v>
      </c>
      <c r="AR8" s="7">
        <v>4</v>
      </c>
      <c r="AS8" s="36">
        <v>5.0430000000000001</v>
      </c>
      <c r="AT8" s="36">
        <v>1.9530000000000001</v>
      </c>
      <c r="AU8" s="38">
        <v>-61.27305175490779</v>
      </c>
      <c r="AV8" s="36">
        <v>5.15</v>
      </c>
      <c r="AW8" s="37">
        <v>2.1217529248463256</v>
      </c>
    </row>
    <row r="9" spans="3:50" ht="15.6" thickTop="1" thickBot="1" x14ac:dyDescent="0.35">
      <c r="C9" s="36">
        <v>200</v>
      </c>
      <c r="D9" s="37">
        <v>5.0309999999999997</v>
      </c>
      <c r="E9" s="37">
        <v>1.0019916351324436</v>
      </c>
      <c r="F9" s="38">
        <v>5</v>
      </c>
      <c r="G9" s="37">
        <v>1</v>
      </c>
      <c r="H9" s="39">
        <v>4.8</v>
      </c>
      <c r="I9" s="37">
        <v>1</v>
      </c>
      <c r="J9" s="38">
        <v>4.8</v>
      </c>
      <c r="K9" s="37">
        <v>1</v>
      </c>
      <c r="AO9" t="s">
        <v>50</v>
      </c>
      <c r="AP9">
        <v>5.0199999999999996</v>
      </c>
      <c r="AQ9" t="s">
        <v>11</v>
      </c>
      <c r="AR9" s="36">
        <v>5</v>
      </c>
      <c r="AS9" s="36">
        <v>5.0410000000000004</v>
      </c>
      <c r="AT9" s="36">
        <v>2.1760000000000002</v>
      </c>
      <c r="AU9" s="38">
        <v>-56.833961515572305</v>
      </c>
      <c r="AV9" s="36">
        <v>5.15</v>
      </c>
      <c r="AW9" s="37">
        <v>2.16226939099385</v>
      </c>
    </row>
    <row r="10" spans="3:50" x14ac:dyDescent="0.3">
      <c r="C10" s="36">
        <v>500</v>
      </c>
      <c r="D10" s="37">
        <v>5.032</v>
      </c>
      <c r="E10" s="37">
        <v>1.0021907986456882</v>
      </c>
      <c r="F10" s="38">
        <v>4.99</v>
      </c>
      <c r="G10" s="37">
        <v>0.998</v>
      </c>
      <c r="H10" s="39">
        <v>4.8</v>
      </c>
      <c r="I10" s="37">
        <v>1</v>
      </c>
      <c r="J10" s="38">
        <v>4.8</v>
      </c>
      <c r="K10" s="37">
        <v>1</v>
      </c>
      <c r="AG10" s="45" t="s">
        <v>51</v>
      </c>
      <c r="AR10" s="36">
        <v>6</v>
      </c>
      <c r="AS10" s="36">
        <v>5.0389999999999997</v>
      </c>
      <c r="AT10" s="36">
        <v>2.3759999999999999</v>
      </c>
      <c r="AU10" s="38">
        <v>-52.847787259376858</v>
      </c>
      <c r="AV10" s="36">
        <v>5.15</v>
      </c>
      <c r="AW10" s="37">
        <v>2.2028180194483165</v>
      </c>
    </row>
    <row r="11" spans="3:50" ht="16.2" thickBot="1" x14ac:dyDescent="0.35">
      <c r="C11" s="36">
        <v>1000</v>
      </c>
      <c r="D11" s="37">
        <v>5.03</v>
      </c>
      <c r="E11" s="37">
        <v>1.0017924716191995</v>
      </c>
      <c r="F11" s="38">
        <v>4.9800000000000004</v>
      </c>
      <c r="G11" s="37">
        <v>0.99600000000000011</v>
      </c>
      <c r="H11" s="39">
        <v>4.8</v>
      </c>
      <c r="I11" s="37">
        <v>1</v>
      </c>
      <c r="J11" s="38">
        <v>4.8</v>
      </c>
      <c r="K11" s="37">
        <v>1</v>
      </c>
      <c r="AG11" s="46" t="s">
        <v>12</v>
      </c>
      <c r="AR11" s="7">
        <v>7</v>
      </c>
      <c r="AS11" s="36">
        <v>5.0380000000000003</v>
      </c>
      <c r="AT11" s="36">
        <v>2.5550000000000002</v>
      </c>
      <c r="AU11" s="38">
        <v>-49.285430726478765</v>
      </c>
      <c r="AV11" s="36">
        <v>5.15</v>
      </c>
      <c r="AW11" s="37">
        <v>2.2231044065105219</v>
      </c>
    </row>
    <row r="12" spans="3:50" x14ac:dyDescent="0.3">
      <c r="C12" s="36">
        <v>2000</v>
      </c>
      <c r="D12" s="37">
        <v>5.0220000000000002</v>
      </c>
      <c r="E12" s="37">
        <v>1.0001991635132443</v>
      </c>
      <c r="F12" s="38">
        <v>4.92</v>
      </c>
      <c r="G12" s="37">
        <v>0.98399999999999999</v>
      </c>
      <c r="H12" s="39">
        <v>4.5999999999999996</v>
      </c>
      <c r="I12" s="37">
        <v>0.95833333333333326</v>
      </c>
      <c r="J12" s="38">
        <v>4.8</v>
      </c>
      <c r="K12" s="37">
        <v>1</v>
      </c>
      <c r="AF12" s="47" t="s">
        <v>37</v>
      </c>
      <c r="AG12" s="32">
        <v>1.2134</v>
      </c>
      <c r="AR12" s="36">
        <v>8</v>
      </c>
      <c r="AS12" s="36">
        <v>5.0369999999999999</v>
      </c>
      <c r="AT12" s="36">
        <v>2.7189999999999999</v>
      </c>
      <c r="AU12" s="38">
        <v>-46.019456025411955</v>
      </c>
      <c r="AV12" s="36">
        <v>5.15</v>
      </c>
      <c r="AW12" s="37">
        <v>2.2433988485209539</v>
      </c>
    </row>
    <row r="13" spans="3:50" x14ac:dyDescent="0.3">
      <c r="C13" s="36">
        <v>5000</v>
      </c>
      <c r="D13" s="37">
        <v>4.9960000000000004</v>
      </c>
      <c r="E13" s="37">
        <v>0.99502091216889077</v>
      </c>
      <c r="F13" s="38">
        <v>4.6100000000000003</v>
      </c>
      <c r="G13" s="37">
        <v>0.92200000000000004</v>
      </c>
      <c r="H13" s="39">
        <v>4.4000000000000004</v>
      </c>
      <c r="I13" s="37">
        <v>0.91666666666666674</v>
      </c>
      <c r="J13" s="38">
        <v>4.8</v>
      </c>
      <c r="K13" s="37">
        <v>1</v>
      </c>
      <c r="AF13" s="48" t="s">
        <v>24</v>
      </c>
      <c r="AG13" s="32">
        <v>1.2155</v>
      </c>
      <c r="AR13" s="36">
        <v>9</v>
      </c>
      <c r="AS13" s="36">
        <v>5.0350000000000001</v>
      </c>
      <c r="AT13" s="36">
        <v>2.871</v>
      </c>
      <c r="AU13" s="38">
        <v>-42.979145978152935</v>
      </c>
      <c r="AV13" s="36">
        <v>5.15</v>
      </c>
      <c r="AW13" s="37">
        <v>2.2840119165839168</v>
      </c>
    </row>
    <row r="14" spans="3:50" ht="16.2" thickBot="1" x14ac:dyDescent="0.35">
      <c r="C14" s="36">
        <v>10000</v>
      </c>
      <c r="D14" s="37">
        <v>4.976</v>
      </c>
      <c r="E14" s="37">
        <v>0.99103764190400323</v>
      </c>
      <c r="F14" s="38">
        <v>3.82</v>
      </c>
      <c r="G14" s="37">
        <v>0.76400000000000001</v>
      </c>
      <c r="H14" s="39">
        <v>4.2</v>
      </c>
      <c r="I14" s="37">
        <v>0.87500000000000011</v>
      </c>
      <c r="J14" s="38">
        <v>4.8</v>
      </c>
      <c r="K14" s="37">
        <v>1</v>
      </c>
      <c r="AF14" s="49" t="s">
        <v>26</v>
      </c>
      <c r="AG14" s="50">
        <v>1.25</v>
      </c>
      <c r="AR14" s="7">
        <v>10</v>
      </c>
      <c r="AS14" s="36">
        <v>5.0330000000000004</v>
      </c>
      <c r="AT14" s="36">
        <v>3.0110000000000001</v>
      </c>
      <c r="AU14" s="38">
        <v>-40.17484601629247</v>
      </c>
      <c r="AV14" s="36">
        <v>5.14</v>
      </c>
      <c r="AW14" s="37">
        <v>2.1259686071925157</v>
      </c>
    </row>
    <row r="15" spans="3:50" x14ac:dyDescent="0.3">
      <c r="C15" s="36">
        <v>20000</v>
      </c>
      <c r="D15" s="37">
        <v>4.976</v>
      </c>
      <c r="E15" s="37">
        <v>0.99103764190400323</v>
      </c>
      <c r="F15" s="38">
        <v>2.42</v>
      </c>
      <c r="G15" s="37">
        <v>0.48399999999999999</v>
      </c>
      <c r="H15" s="39">
        <v>4</v>
      </c>
      <c r="I15" s="37">
        <v>0.83333333333333337</v>
      </c>
      <c r="J15" s="38">
        <v>4.8</v>
      </c>
      <c r="K15" s="37">
        <v>1</v>
      </c>
      <c r="AR15" s="36">
        <v>15</v>
      </c>
      <c r="AS15" s="36">
        <v>5.0279999999999996</v>
      </c>
      <c r="AT15" s="36">
        <v>3.59</v>
      </c>
      <c r="AU15" s="38">
        <v>-28.599840891010338</v>
      </c>
      <c r="AV15" s="36">
        <v>5.13</v>
      </c>
      <c r="AW15" s="37">
        <v>2.0286396181384312</v>
      </c>
    </row>
    <row r="16" spans="3:50" x14ac:dyDescent="0.3">
      <c r="C16" s="36">
        <v>50000</v>
      </c>
      <c r="D16" s="37">
        <v>5.1050000000000004</v>
      </c>
      <c r="E16" s="37">
        <v>1.0167297351125275</v>
      </c>
      <c r="F16" s="38">
        <v>0.64</v>
      </c>
      <c r="G16" s="37">
        <v>0.128</v>
      </c>
      <c r="H16" s="39">
        <v>2.4</v>
      </c>
      <c r="I16" s="37">
        <v>0.5</v>
      </c>
      <c r="J16" s="38">
        <v>4.5999999999999996</v>
      </c>
      <c r="K16" s="37">
        <v>0.95833333333333326</v>
      </c>
      <c r="AR16" s="36">
        <v>20</v>
      </c>
      <c r="AS16" s="36">
        <v>5.0229999999999997</v>
      </c>
      <c r="AT16" s="36">
        <v>4.0250000000000004</v>
      </c>
      <c r="AU16" s="38">
        <v>-19.868604419669509</v>
      </c>
      <c r="AV16" s="36">
        <v>5.12</v>
      </c>
      <c r="AW16" s="37">
        <v>1.9311168624328177</v>
      </c>
    </row>
    <row r="17" spans="3:49" x14ac:dyDescent="0.3">
      <c r="C17" s="36">
        <v>100000</v>
      </c>
      <c r="D17" s="37">
        <v>5.6879999999999997</v>
      </c>
      <c r="E17" s="37">
        <v>1.1328420633339973</v>
      </c>
      <c r="F17" s="38">
        <v>0.14799999999999999</v>
      </c>
      <c r="G17" s="37">
        <v>2.9599999999999998E-2</v>
      </c>
      <c r="H17" s="39">
        <v>0.6</v>
      </c>
      <c r="I17" s="37">
        <v>0.125</v>
      </c>
      <c r="J17" s="38">
        <v>4</v>
      </c>
      <c r="K17" s="37">
        <v>0.83333333333333337</v>
      </c>
      <c r="AR17" s="36">
        <v>25</v>
      </c>
      <c r="AS17" s="36">
        <v>5.0190000000000001</v>
      </c>
      <c r="AT17" s="36">
        <v>4.359</v>
      </c>
      <c r="AU17" s="38">
        <v>-13.150029886431563</v>
      </c>
      <c r="AV17" s="36">
        <v>5.1100000000000003</v>
      </c>
      <c r="AW17" s="37">
        <v>1.8131101813110218</v>
      </c>
    </row>
    <row r="18" spans="3:49" x14ac:dyDescent="0.3">
      <c r="AR18" s="36">
        <v>30</v>
      </c>
      <c r="AS18" s="36">
        <v>5.0149999999999997</v>
      </c>
      <c r="AT18" s="36">
        <v>4.6139999999999999</v>
      </c>
      <c r="AU18" s="37">
        <v>-7.996011964107673</v>
      </c>
      <c r="AV18" s="36">
        <v>5.09</v>
      </c>
      <c r="AW18" s="37">
        <v>1.4955134596211401</v>
      </c>
    </row>
    <row r="19" spans="3:49" x14ac:dyDescent="0.3">
      <c r="AR19" s="36">
        <v>35</v>
      </c>
      <c r="AS19" s="36">
        <v>5.0119999999999996</v>
      </c>
      <c r="AT19" s="36">
        <v>4.8019999999999996</v>
      </c>
      <c r="AU19" s="37">
        <v>-4.1899441340782122</v>
      </c>
      <c r="AV19" s="36">
        <v>5.08</v>
      </c>
      <c r="AW19" s="37">
        <v>1.3567438148443836</v>
      </c>
    </row>
    <row r="20" spans="3:49" x14ac:dyDescent="0.3">
      <c r="AR20" s="36">
        <v>40</v>
      </c>
      <c r="AS20" s="36">
        <v>5.0090000000000003</v>
      </c>
      <c r="AT20" s="36">
        <v>4.931</v>
      </c>
      <c r="AU20" s="37">
        <v>-1.5571970453184325</v>
      </c>
      <c r="AV20" s="36">
        <v>5.07</v>
      </c>
      <c r="AW20" s="37">
        <v>1.2178079456977429</v>
      </c>
    </row>
    <row r="21" spans="3:49" x14ac:dyDescent="0.3">
      <c r="AR21" s="36">
        <v>45</v>
      </c>
      <c r="AS21" s="36">
        <v>5.0049999999999999</v>
      </c>
      <c r="AT21" s="36">
        <v>5.0060000000000002</v>
      </c>
      <c r="AU21" s="37">
        <v>1.9980019980026652E-2</v>
      </c>
      <c r="AV21" s="36">
        <v>5.05</v>
      </c>
      <c r="AW21" s="37">
        <v>0.89910089910089763</v>
      </c>
    </row>
    <row r="22" spans="3:49" x14ac:dyDescent="0.3">
      <c r="AR22" s="36">
        <v>50</v>
      </c>
      <c r="AS22" s="36">
        <v>5.0010000000000003</v>
      </c>
      <c r="AT22" s="36">
        <v>5.0279999999999996</v>
      </c>
      <c r="AU22" s="37">
        <v>0.53989202159566574</v>
      </c>
      <c r="AV22" s="36">
        <v>5.04</v>
      </c>
      <c r="AW22" s="37">
        <v>0.77984403119375523</v>
      </c>
    </row>
    <row r="23" spans="3:49" x14ac:dyDescent="0.3">
      <c r="AD23" t="s">
        <v>49</v>
      </c>
    </row>
  </sheetData>
  <mergeCells count="6">
    <mergeCell ref="AX3:AX4"/>
    <mergeCell ref="L3:L4"/>
    <mergeCell ref="O3:O4"/>
    <mergeCell ref="AA3:AA4"/>
    <mergeCell ref="AD3:AD4"/>
    <mergeCell ref="AO3:A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2024-10-23T08:10:12Z</dcterms:created>
  <dcterms:modified xsi:type="dcterms:W3CDTF">2024-10-29T19:41:29Z</dcterms:modified>
</cp:coreProperties>
</file>